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3\Final\"/>
    </mc:Choice>
  </mc:AlternateContent>
  <xr:revisionPtr revIDLastSave="0" documentId="8_{BAF23F7F-0502-47FE-8E91-8D3B20EFE1A9}" xr6:coauthVersionLast="47" xr6:coauthVersionMax="47" xr10:uidLastSave="{00000000-0000-0000-0000-000000000000}"/>
  <workbookProtection workbookAlgorithmName="SHA-512" workbookHashValue="ndGZ0HVJSvyBbqHvNukDBnbCb21l7oWNnnxwKvxXrtSozlX/KrrISx+5/1r5J0vs3tfrDKcQvawDN+bgceWKWQ==" workbookSaltValue="VyF3r8Ee5jnyDkcuXM4zOw==" workbookSpinCount="100000" lockStructure="1"/>
  <bookViews>
    <workbookView xWindow="30090" yWindow="1875" windowWidth="21600" windowHeight="11385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BUF!$A$1:$X$76</definedName>
    <definedName name="_xlnm.Print_Area" localSheetId="2">CPT!$A$1:$X$76</definedName>
    <definedName name="_xlnm.Print_Area" localSheetId="3">'DC1'!$A$1:$X$76</definedName>
    <definedName name="_xlnm.Print_Area" localSheetId="4">'DC10'!$A$1:$X$76</definedName>
    <definedName name="_xlnm.Print_Area" localSheetId="5">'DC12'!$A$1:$X$76</definedName>
    <definedName name="_xlnm.Print_Area" localSheetId="6">'DC13'!$A$1:$X$76</definedName>
    <definedName name="_xlnm.Print_Area" localSheetId="7">'DC14'!$A$1:$X$76</definedName>
    <definedName name="_xlnm.Print_Area" localSheetId="8">'DC15'!$A$1:$X$76</definedName>
    <definedName name="_xlnm.Print_Area" localSheetId="9">'DC16'!$A$1:$X$76</definedName>
    <definedName name="_xlnm.Print_Area" localSheetId="10">'DC18'!$A$1:$X$76</definedName>
    <definedName name="_xlnm.Print_Area" localSheetId="11">'DC19'!$A$1:$X$76</definedName>
    <definedName name="_xlnm.Print_Area" localSheetId="12">'DC2'!$A$1:$X$76</definedName>
    <definedName name="_xlnm.Print_Area" localSheetId="13">'DC20'!$A$1:$X$76</definedName>
    <definedName name="_xlnm.Print_Area" localSheetId="14">'DC21'!$A$1:$X$76</definedName>
    <definedName name="_xlnm.Print_Area" localSheetId="15">'DC22'!$A$1:$X$76</definedName>
    <definedName name="_xlnm.Print_Area" localSheetId="16">'DC23'!$A$1:$X$76</definedName>
    <definedName name="_xlnm.Print_Area" localSheetId="17">'DC24'!$A$1:$X$76</definedName>
    <definedName name="_xlnm.Print_Area" localSheetId="18">'DC25'!$A$1:$X$76</definedName>
    <definedName name="_xlnm.Print_Area" localSheetId="19">'DC26'!$A$1:$X$76</definedName>
    <definedName name="_xlnm.Print_Area" localSheetId="20">'DC27'!$A$1:$X$76</definedName>
    <definedName name="_xlnm.Print_Area" localSheetId="21">'DC28'!$A$1:$X$76</definedName>
    <definedName name="_xlnm.Print_Area" localSheetId="22">'DC29'!$A$1:$X$76</definedName>
    <definedName name="_xlnm.Print_Area" localSheetId="23">'DC3'!$A$1:$X$76</definedName>
    <definedName name="_xlnm.Print_Area" localSheetId="24">'DC30'!$A$1:$X$76</definedName>
    <definedName name="_xlnm.Print_Area" localSheetId="25">'DC31'!$A$1:$X$76</definedName>
    <definedName name="_xlnm.Print_Area" localSheetId="26">'DC32'!$A$1:$X$76</definedName>
    <definedName name="_xlnm.Print_Area" localSheetId="27">'DC33'!$A$1:$X$76</definedName>
    <definedName name="_xlnm.Print_Area" localSheetId="28">'DC34'!$A$1:$X$76</definedName>
    <definedName name="_xlnm.Print_Area" localSheetId="29">'DC35'!$A$1:$X$76</definedName>
    <definedName name="_xlnm.Print_Area" localSheetId="30">'DC36'!$A$1:$X$76</definedName>
    <definedName name="_xlnm.Print_Area" localSheetId="31">'DC37'!$A$1:$X$76</definedName>
    <definedName name="_xlnm.Print_Area" localSheetId="32">'DC38'!$A$1:$X$76</definedName>
    <definedName name="_xlnm.Print_Area" localSheetId="33">'DC39'!$A$1:$X$76</definedName>
    <definedName name="_xlnm.Print_Area" localSheetId="34">'DC4'!$A$1:$X$76</definedName>
    <definedName name="_xlnm.Print_Area" localSheetId="35">'DC40'!$A$1:$X$76</definedName>
    <definedName name="_xlnm.Print_Area" localSheetId="36">'DC42'!$A$1:$X$76</definedName>
    <definedName name="_xlnm.Print_Area" localSheetId="37">'DC43'!$A$1:$X$76</definedName>
    <definedName name="_xlnm.Print_Area" localSheetId="38">'DC44'!$A$1:$X$76</definedName>
    <definedName name="_xlnm.Print_Area" localSheetId="39">'DC45'!$A$1:$X$76</definedName>
    <definedName name="_xlnm.Print_Area" localSheetId="40">'DC47'!$A$1:$X$76</definedName>
    <definedName name="_xlnm.Print_Area" localSheetId="41">'DC48'!$A$1:$X$76</definedName>
    <definedName name="_xlnm.Print_Area" localSheetId="42">'DC5'!$A$1:$X$76</definedName>
    <definedName name="_xlnm.Print_Area" localSheetId="43">'DC6'!$A$1:$X$76</definedName>
    <definedName name="_xlnm.Print_Area" localSheetId="44">'DC7'!$A$1:$X$76</definedName>
    <definedName name="_xlnm.Print_Area" localSheetId="45">'DC8'!$A$1:$X$76</definedName>
    <definedName name="_xlnm.Print_Area" localSheetId="46">'DC9'!$A$1:$X$76</definedName>
    <definedName name="_xlnm.Print_Area" localSheetId="47">'EC101'!$A$1:$X$76</definedName>
    <definedName name="_xlnm.Print_Area" localSheetId="48">'EC102'!$A$1:$X$76</definedName>
    <definedName name="_xlnm.Print_Area" localSheetId="49">'EC104'!$A$1:$X$76</definedName>
    <definedName name="_xlnm.Print_Area" localSheetId="50">'EC105'!$A$1:$X$76</definedName>
    <definedName name="_xlnm.Print_Area" localSheetId="51">'EC106'!$A$1:$X$76</definedName>
    <definedName name="_xlnm.Print_Area" localSheetId="52">'EC108'!$A$1:$X$76</definedName>
    <definedName name="_xlnm.Print_Area" localSheetId="53">'EC109'!$A$1:$X$76</definedName>
    <definedName name="_xlnm.Print_Area" localSheetId="54">'EC121'!$A$1:$X$76</definedName>
    <definedName name="_xlnm.Print_Area" localSheetId="55">'EC122'!$A$1:$X$76</definedName>
    <definedName name="_xlnm.Print_Area" localSheetId="56">'EC123'!$A$1:$X$76</definedName>
    <definedName name="_xlnm.Print_Area" localSheetId="57">'EC124'!$A$1:$X$76</definedName>
    <definedName name="_xlnm.Print_Area" localSheetId="58">'EC126'!$A$1:$X$76</definedName>
    <definedName name="_xlnm.Print_Area" localSheetId="59">'EC129'!$A$1:$X$76</definedName>
    <definedName name="_xlnm.Print_Area" localSheetId="60">'EC131'!$A$1:$X$76</definedName>
    <definedName name="_xlnm.Print_Area" localSheetId="61">'EC135'!$A$1:$X$76</definedName>
    <definedName name="_xlnm.Print_Area" localSheetId="62">'EC136'!$A$1:$X$76</definedName>
    <definedName name="_xlnm.Print_Area" localSheetId="63">'EC137'!$A$1:$X$76</definedName>
    <definedName name="_xlnm.Print_Area" localSheetId="64">'EC138'!$A$1:$X$76</definedName>
    <definedName name="_xlnm.Print_Area" localSheetId="65">'EC139'!$A$1:$X$76</definedName>
    <definedName name="_xlnm.Print_Area" localSheetId="66">'EC141'!$A$1:$X$76</definedName>
    <definedName name="_xlnm.Print_Area" localSheetId="67">'EC142'!$A$1:$X$76</definedName>
    <definedName name="_xlnm.Print_Area" localSheetId="68">'EC145'!$A$1:$X$76</definedName>
    <definedName name="_xlnm.Print_Area" localSheetId="69">'EC153'!$A$1:$X$76</definedName>
    <definedName name="_xlnm.Print_Area" localSheetId="70">'EC154'!$A$1:$X$76</definedName>
    <definedName name="_xlnm.Print_Area" localSheetId="71">'EC155'!$A$1:$X$76</definedName>
    <definedName name="_xlnm.Print_Area" localSheetId="72">'EC156'!$A$1:$X$76</definedName>
    <definedName name="_xlnm.Print_Area" localSheetId="73">'EC157'!$A$1:$X$76</definedName>
    <definedName name="_xlnm.Print_Area" localSheetId="74">'EC441'!$A$1:$X$76</definedName>
    <definedName name="_xlnm.Print_Area" localSheetId="75">'EC442'!$A$1:$X$76</definedName>
    <definedName name="_xlnm.Print_Area" localSheetId="76">'EC443'!$A$1:$X$76</definedName>
    <definedName name="_xlnm.Print_Area" localSheetId="77">'EC444'!$A$1:$X$76</definedName>
    <definedName name="_xlnm.Print_Area" localSheetId="78">EKU!$A$1:$X$76</definedName>
    <definedName name="_xlnm.Print_Area" localSheetId="79">ETH!$A$1:$X$76</definedName>
    <definedName name="_xlnm.Print_Area" localSheetId="80">'FS161'!$A$1:$X$76</definedName>
    <definedName name="_xlnm.Print_Area" localSheetId="81">'FS162'!$A$1:$X$76</definedName>
    <definedName name="_xlnm.Print_Area" localSheetId="82">'FS163'!$A$1:$X$76</definedName>
    <definedName name="_xlnm.Print_Area" localSheetId="83">'FS181'!$A$1:$X$76</definedName>
    <definedName name="_xlnm.Print_Area" localSheetId="84">'FS182'!$A$1:$X$76</definedName>
    <definedName name="_xlnm.Print_Area" localSheetId="85">'FS183'!$A$1:$X$76</definedName>
    <definedName name="_xlnm.Print_Area" localSheetId="86">'FS184'!$A$1:$X$76</definedName>
    <definedName name="_xlnm.Print_Area" localSheetId="87">'FS185'!$A$1:$X$76</definedName>
    <definedName name="_xlnm.Print_Area" localSheetId="88">'FS191'!$A$1:$X$76</definedName>
    <definedName name="_xlnm.Print_Area" localSheetId="89">'FS192'!$A$1:$X$76</definedName>
    <definedName name="_xlnm.Print_Area" localSheetId="90">'FS193'!$A$1:$X$76</definedName>
    <definedName name="_xlnm.Print_Area" localSheetId="91">'FS194'!$A$1:$X$76</definedName>
    <definedName name="_xlnm.Print_Area" localSheetId="92">'FS195'!$A$1:$X$76</definedName>
    <definedName name="_xlnm.Print_Area" localSheetId="93">'FS196'!$A$1:$X$76</definedName>
    <definedName name="_xlnm.Print_Area" localSheetId="94">'FS201'!$A$1:$X$76</definedName>
    <definedName name="_xlnm.Print_Area" localSheetId="95">'FS203'!$A$1:$X$76</definedName>
    <definedName name="_xlnm.Print_Area" localSheetId="96">'FS204'!$A$1:$X$76</definedName>
    <definedName name="_xlnm.Print_Area" localSheetId="97">'FS205'!$A$1:$X$76</definedName>
    <definedName name="_xlnm.Print_Area" localSheetId="98">'GT421'!$A$1:$X$76</definedName>
    <definedName name="_xlnm.Print_Area" localSheetId="99">'GT422'!$A$1:$X$76</definedName>
    <definedName name="_xlnm.Print_Area" localSheetId="100">'GT423'!$A$1:$X$76</definedName>
    <definedName name="_xlnm.Print_Area" localSheetId="101">'GT481'!$A$1:$X$76</definedName>
    <definedName name="_xlnm.Print_Area" localSheetId="102">'GT484'!$A$1:$X$76</definedName>
    <definedName name="_xlnm.Print_Area" localSheetId="103">'GT485'!$A$1:$X$76</definedName>
    <definedName name="_xlnm.Print_Area" localSheetId="104">JHB!$A$1:$X$76</definedName>
    <definedName name="_xlnm.Print_Area" localSheetId="105">'KZN212'!$A$1:$X$76</definedName>
    <definedName name="_xlnm.Print_Area" localSheetId="106">'KZN213'!$A$1:$X$76</definedName>
    <definedName name="_xlnm.Print_Area" localSheetId="107">'KZN214'!$A$1:$X$76</definedName>
    <definedName name="_xlnm.Print_Area" localSheetId="108">'KZN216'!$A$1:$X$76</definedName>
    <definedName name="_xlnm.Print_Area" localSheetId="109">'KZN221'!$A$1:$X$76</definedName>
    <definedName name="_xlnm.Print_Area" localSheetId="110">'KZN222'!$A$1:$X$76</definedName>
    <definedName name="_xlnm.Print_Area" localSheetId="111">'KZN223'!$A$1:$X$76</definedName>
    <definedName name="_xlnm.Print_Area" localSheetId="112">'KZN224'!$A$1:$X$76</definedName>
    <definedName name="_xlnm.Print_Area" localSheetId="113">'KZN225'!$A$1:$X$76</definedName>
    <definedName name="_xlnm.Print_Area" localSheetId="114">'KZN226'!$A$1:$X$76</definedName>
    <definedName name="_xlnm.Print_Area" localSheetId="115">'KZN227'!$A$1:$X$76</definedName>
    <definedName name="_xlnm.Print_Area" localSheetId="116">'KZN235'!$A$1:$X$76</definedName>
    <definedName name="_xlnm.Print_Area" localSheetId="117">'KZN237'!$A$1:$X$76</definedName>
    <definedName name="_xlnm.Print_Area" localSheetId="118">'KZN238'!$A$1:$X$76</definedName>
    <definedName name="_xlnm.Print_Area" localSheetId="119">'KZN241'!$A$1:$X$76</definedName>
    <definedName name="_xlnm.Print_Area" localSheetId="120">'KZN242'!$A$1:$X$76</definedName>
    <definedName name="_xlnm.Print_Area" localSheetId="121">'KZN244'!$A$1:$X$76</definedName>
    <definedName name="_xlnm.Print_Area" localSheetId="122">'KZN245'!$A$1:$X$76</definedName>
    <definedName name="_xlnm.Print_Area" localSheetId="123">'KZN252'!$A$1:$X$76</definedName>
    <definedName name="_xlnm.Print_Area" localSheetId="124">'KZN253'!$A$1:$X$76</definedName>
    <definedName name="_xlnm.Print_Area" localSheetId="125">'KZN254'!$A$1:$X$76</definedName>
    <definedName name="_xlnm.Print_Area" localSheetId="126">'KZN261'!$A$1:$X$76</definedName>
    <definedName name="_xlnm.Print_Area" localSheetId="127">'KZN262'!$A$1:$X$76</definedName>
    <definedName name="_xlnm.Print_Area" localSheetId="128">'KZN263'!$A$1:$X$76</definedName>
    <definedName name="_xlnm.Print_Area" localSheetId="129">'KZN265'!$A$1:$X$76</definedName>
    <definedName name="_xlnm.Print_Area" localSheetId="130">'KZN266'!$A$1:$X$76</definedName>
    <definedName name="_xlnm.Print_Area" localSheetId="131">'KZN271'!$A$1:$X$76</definedName>
    <definedName name="_xlnm.Print_Area" localSheetId="132">'KZN272'!$A$1:$X$76</definedName>
    <definedName name="_xlnm.Print_Area" localSheetId="133">'KZN275'!$A$1:$X$76</definedName>
    <definedName name="_xlnm.Print_Area" localSheetId="134">'KZN276'!$A$1:$X$76</definedName>
    <definedName name="_xlnm.Print_Area" localSheetId="135">'KZN281'!$A$1:$X$76</definedName>
    <definedName name="_xlnm.Print_Area" localSheetId="136">'KZN282'!$A$1:$X$76</definedName>
    <definedName name="_xlnm.Print_Area" localSheetId="137">'KZN284'!$A$1:$X$76</definedName>
    <definedName name="_xlnm.Print_Area" localSheetId="138">'KZN285'!$A$1:$X$76</definedName>
    <definedName name="_xlnm.Print_Area" localSheetId="139">'KZN286'!$A$1:$X$76</definedName>
    <definedName name="_xlnm.Print_Area" localSheetId="140">'KZN291'!$A$1:$X$76</definedName>
    <definedName name="_xlnm.Print_Area" localSheetId="141">'KZN292'!$A$1:$X$76</definedName>
    <definedName name="_xlnm.Print_Area" localSheetId="142">'KZN293'!$A$1:$X$76</definedName>
    <definedName name="_xlnm.Print_Area" localSheetId="143">'KZN294'!$A$1:$X$76</definedName>
    <definedName name="_xlnm.Print_Area" localSheetId="144">'KZN433'!$A$1:$X$76</definedName>
    <definedName name="_xlnm.Print_Area" localSheetId="145">'KZN434'!$A$1:$X$76</definedName>
    <definedName name="_xlnm.Print_Area" localSheetId="146">'KZN435'!$A$1:$X$76</definedName>
    <definedName name="_xlnm.Print_Area" localSheetId="147">'KZN436'!$A$1:$X$76</definedName>
    <definedName name="_xlnm.Print_Area" localSheetId="148">'LIM331'!$A$1:$X$76</definedName>
    <definedName name="_xlnm.Print_Area" localSheetId="149">'LIM332'!$A$1:$X$76</definedName>
    <definedName name="_xlnm.Print_Area" localSheetId="150">'LIM333'!$A$1:$X$76</definedName>
    <definedName name="_xlnm.Print_Area" localSheetId="151">'LIM334'!$A$1:$X$76</definedName>
    <definedName name="_xlnm.Print_Area" localSheetId="152">'LIM335'!$A$1:$X$76</definedName>
    <definedName name="_xlnm.Print_Area" localSheetId="153">'LIM341'!$A$1:$X$76</definedName>
    <definedName name="_xlnm.Print_Area" localSheetId="154">'LIM343'!$A$1:$X$76</definedName>
    <definedName name="_xlnm.Print_Area" localSheetId="155">'LIM344'!$A$1:$X$76</definedName>
    <definedName name="_xlnm.Print_Area" localSheetId="156">'LIM345'!$A$1:$X$76</definedName>
    <definedName name="_xlnm.Print_Area" localSheetId="157">'LIM351'!$A$1:$X$76</definedName>
    <definedName name="_xlnm.Print_Area" localSheetId="158">'LIM353'!$A$1:$X$76</definedName>
    <definedName name="_xlnm.Print_Area" localSheetId="159">'LIM354'!$A$1:$X$76</definedName>
    <definedName name="_xlnm.Print_Area" localSheetId="160">'LIM355'!$A$1:$X$76</definedName>
    <definedName name="_xlnm.Print_Area" localSheetId="161">'LIM361'!$A$1:$X$76</definedName>
    <definedName name="_xlnm.Print_Area" localSheetId="162">'LIM362'!$A$1:$X$76</definedName>
    <definedName name="_xlnm.Print_Area" localSheetId="163">'LIM366'!$A$1:$X$76</definedName>
    <definedName name="_xlnm.Print_Area" localSheetId="164">'LIM367'!$A$1:$X$76</definedName>
    <definedName name="_xlnm.Print_Area" localSheetId="165">'LIM368'!$A$1:$X$76</definedName>
    <definedName name="_xlnm.Print_Area" localSheetId="166">'LIM471'!$A$1:$X$76</definedName>
    <definedName name="_xlnm.Print_Area" localSheetId="167">'LIM472'!$A$1:$X$76</definedName>
    <definedName name="_xlnm.Print_Area" localSheetId="168">'LIM473'!$A$1:$X$76</definedName>
    <definedName name="_xlnm.Print_Area" localSheetId="169">'LIM476'!$A$1:$X$76</definedName>
    <definedName name="_xlnm.Print_Area" localSheetId="170">MAN!$A$1:$X$76</definedName>
    <definedName name="_xlnm.Print_Area" localSheetId="171">'MP301'!$A$1:$X$76</definedName>
    <definedName name="_xlnm.Print_Area" localSheetId="172">'MP302'!$A$1:$X$76</definedName>
    <definedName name="_xlnm.Print_Area" localSheetId="173">'MP303'!$A$1:$X$76</definedName>
    <definedName name="_xlnm.Print_Area" localSheetId="174">'MP304'!$A$1:$X$76</definedName>
    <definedName name="_xlnm.Print_Area" localSheetId="175">'MP305'!$A$1:$X$76</definedName>
    <definedName name="_xlnm.Print_Area" localSheetId="176">'MP306'!$A$1:$X$76</definedName>
    <definedName name="_xlnm.Print_Area" localSheetId="177">'MP307'!$A$1:$X$76</definedName>
    <definedName name="_xlnm.Print_Area" localSheetId="178">'MP311'!$A$1:$X$76</definedName>
    <definedName name="_xlnm.Print_Area" localSheetId="179">'MP312'!$A$1:$X$76</definedName>
    <definedName name="_xlnm.Print_Area" localSheetId="180">'MP313'!$A$1:$X$76</definedName>
    <definedName name="_xlnm.Print_Area" localSheetId="181">'MP314'!$A$1:$X$76</definedName>
    <definedName name="_xlnm.Print_Area" localSheetId="182">'MP315'!$A$1:$X$76</definedName>
    <definedName name="_xlnm.Print_Area" localSheetId="183">'MP316'!$A$1:$X$76</definedName>
    <definedName name="_xlnm.Print_Area" localSheetId="184">'MP321'!$A$1:$X$76</definedName>
    <definedName name="_xlnm.Print_Area" localSheetId="185">'MP324'!$A$1:$X$76</definedName>
    <definedName name="_xlnm.Print_Area" localSheetId="186">'MP325'!$A$1:$X$76</definedName>
    <definedName name="_xlnm.Print_Area" localSheetId="187">'MP326'!$A$1:$X$76</definedName>
    <definedName name="_xlnm.Print_Area" localSheetId="188">'NC061'!$A$1:$X$76</definedName>
    <definedName name="_xlnm.Print_Area" localSheetId="189">'NC062'!$A$1:$X$76</definedName>
    <definedName name="_xlnm.Print_Area" localSheetId="190">'NC064'!$A$1:$X$76</definedName>
    <definedName name="_xlnm.Print_Area" localSheetId="191">'NC065'!$A$1:$X$76</definedName>
    <definedName name="_xlnm.Print_Area" localSheetId="192">'NC066'!$A$1:$X$76</definedName>
    <definedName name="_xlnm.Print_Area" localSheetId="193">'NC067'!$A$1:$X$76</definedName>
    <definedName name="_xlnm.Print_Area" localSheetId="194">'NC071'!$A$1:$X$76</definedName>
    <definedName name="_xlnm.Print_Area" localSheetId="195">'NC072'!$A$1:$X$76</definedName>
    <definedName name="_xlnm.Print_Area" localSheetId="196">'NC073'!$A$1:$X$76</definedName>
    <definedName name="_xlnm.Print_Area" localSheetId="197">'NC074'!$A$1:$X$76</definedName>
    <definedName name="_xlnm.Print_Area" localSheetId="198">'NC075'!$A$1:$X$76</definedName>
    <definedName name="_xlnm.Print_Area" localSheetId="199">'NC076'!$A$1:$X$76</definedName>
    <definedName name="_xlnm.Print_Area" localSheetId="200">'NC077'!$A$1:$X$76</definedName>
    <definedName name="_xlnm.Print_Area" localSheetId="201">'NC078'!$A$1:$X$76</definedName>
    <definedName name="_xlnm.Print_Area" localSheetId="202">'NC082'!$A$1:$X$76</definedName>
    <definedName name="_xlnm.Print_Area" localSheetId="203">'NC084'!$A$1:$X$76</definedName>
    <definedName name="_xlnm.Print_Area" localSheetId="204">'NC085'!$A$1:$X$76</definedName>
    <definedName name="_xlnm.Print_Area" localSheetId="205">'NC086'!$A$1:$X$76</definedName>
    <definedName name="_xlnm.Print_Area" localSheetId="206">'NC087'!$A$1:$X$76</definedName>
    <definedName name="_xlnm.Print_Area" localSheetId="207">'NC091'!$A$1:$X$76</definedName>
    <definedName name="_xlnm.Print_Area" localSheetId="208">'NC092'!$A$1:$X$76</definedName>
    <definedName name="_xlnm.Print_Area" localSheetId="209">'NC093'!$A$1:$X$76</definedName>
    <definedName name="_xlnm.Print_Area" localSheetId="210">'NC094'!$A$1:$X$76</definedName>
    <definedName name="_xlnm.Print_Area" localSheetId="211">'NC451'!$A$1:$X$76</definedName>
    <definedName name="_xlnm.Print_Area" localSheetId="212">'NC452'!$A$1:$X$76</definedName>
    <definedName name="_xlnm.Print_Area" localSheetId="213">'NC453'!$A$1:$X$76</definedName>
    <definedName name="_xlnm.Print_Area" localSheetId="214">NMA!$A$1:$X$76</definedName>
    <definedName name="_xlnm.Print_Area" localSheetId="215">'NW371'!$A$1:$X$76</definedName>
    <definedName name="_xlnm.Print_Area" localSheetId="216">'NW372'!$A$1:$X$76</definedName>
    <definedName name="_xlnm.Print_Area" localSheetId="217">'NW373'!$A$1:$X$76</definedName>
    <definedName name="_xlnm.Print_Area" localSheetId="218">'NW374'!$A$1:$X$76</definedName>
    <definedName name="_xlnm.Print_Area" localSheetId="219">'NW375'!$A$1:$X$76</definedName>
    <definedName name="_xlnm.Print_Area" localSheetId="220">'NW381'!$A$1:$X$76</definedName>
    <definedName name="_xlnm.Print_Area" localSheetId="221">'NW382'!$A$1:$X$76</definedName>
    <definedName name="_xlnm.Print_Area" localSheetId="222">'NW383'!$A$1:$X$76</definedName>
    <definedName name="_xlnm.Print_Area" localSheetId="223">'NW384'!$A$1:$X$76</definedName>
    <definedName name="_xlnm.Print_Area" localSheetId="224">'NW385'!$A$1:$X$76</definedName>
    <definedName name="_xlnm.Print_Area" localSheetId="225">'NW392'!$A$1:$X$76</definedName>
    <definedName name="_xlnm.Print_Area" localSheetId="226">'NW393'!$A$1:$X$76</definedName>
    <definedName name="_xlnm.Print_Area" localSheetId="227">'NW394'!$A$1:$X$76</definedName>
    <definedName name="_xlnm.Print_Area" localSheetId="228">'NW396'!$A$1:$X$76</definedName>
    <definedName name="_xlnm.Print_Area" localSheetId="229">'NW397'!$A$1:$X$76</definedName>
    <definedName name="_xlnm.Print_Area" localSheetId="230">'NW403'!$A$1:$X$76</definedName>
    <definedName name="_xlnm.Print_Area" localSheetId="231">'NW404'!$A$1:$X$76</definedName>
    <definedName name="_xlnm.Print_Area" localSheetId="232">'NW405'!$A$1:$X$76</definedName>
    <definedName name="_xlnm.Print_Area" localSheetId="0">Summary!$A$1:$X$76</definedName>
    <definedName name="_xlnm.Print_Area" localSheetId="233">TSH!$A$1:$X$76</definedName>
    <definedName name="_xlnm.Print_Area" localSheetId="234">'WC011'!$A$1:$X$76</definedName>
    <definedName name="_xlnm.Print_Area" localSheetId="235">'WC012'!$A$1:$X$76</definedName>
    <definedName name="_xlnm.Print_Area" localSheetId="236">'WC013'!$A$1:$X$76</definedName>
    <definedName name="_xlnm.Print_Area" localSheetId="237">'WC014'!$A$1:$X$76</definedName>
    <definedName name="_xlnm.Print_Area" localSheetId="238">'WC015'!$A$1:$X$76</definedName>
    <definedName name="_xlnm.Print_Area" localSheetId="239">'WC022'!$A$1:$X$76</definedName>
    <definedName name="_xlnm.Print_Area" localSheetId="240">'WC023'!$A$1:$X$76</definedName>
    <definedName name="_xlnm.Print_Area" localSheetId="241">'WC024'!$A$1:$X$76</definedName>
    <definedName name="_xlnm.Print_Area" localSheetId="242">'WC025'!$A$1:$X$76</definedName>
    <definedName name="_xlnm.Print_Area" localSheetId="243">'WC026'!$A$1:$X$76</definedName>
    <definedName name="_xlnm.Print_Area" localSheetId="244">'WC031'!$A$1:$X$76</definedName>
    <definedName name="_xlnm.Print_Area" localSheetId="245">'WC032'!$A$1:$X$76</definedName>
    <definedName name="_xlnm.Print_Area" localSheetId="246">'WC033'!$A$1:$X$76</definedName>
    <definedName name="_xlnm.Print_Area" localSheetId="247">'WC034'!$A$1:$X$76</definedName>
    <definedName name="_xlnm.Print_Area" localSheetId="248">'WC041'!$A$1:$X$76</definedName>
    <definedName name="_xlnm.Print_Area" localSheetId="249">'WC042'!$A$1:$X$76</definedName>
    <definedName name="_xlnm.Print_Area" localSheetId="250">'WC043'!$A$1:$X$76</definedName>
    <definedName name="_xlnm.Print_Area" localSheetId="251">'WC044'!$A$1:$X$76</definedName>
    <definedName name="_xlnm.Print_Area" localSheetId="252">'WC045'!$A$1:$X$76</definedName>
    <definedName name="_xlnm.Print_Area" localSheetId="253">'WC047'!$A$1:$X$76</definedName>
    <definedName name="_xlnm.Print_Area" localSheetId="254">'WC048'!$A$1:$X$76</definedName>
    <definedName name="_xlnm.Print_Area" localSheetId="255">'WC051'!$A$1:$X$76</definedName>
    <definedName name="_xlnm.Print_Area" localSheetId="256">'WC052'!$A$1:$X$76</definedName>
    <definedName name="_xlnm.Print_Area" localSheetId="257">'WC053'!$A$1:$X$76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0" i="2" l="1"/>
  <c r="V60" i="2"/>
  <c r="W60" i="3"/>
  <c r="V60" i="3"/>
  <c r="W60" i="4"/>
  <c r="V60" i="4"/>
  <c r="W60" i="5"/>
  <c r="V60" i="5"/>
  <c r="W60" i="6"/>
  <c r="V60" i="6"/>
  <c r="W60" i="7"/>
  <c r="V60" i="7"/>
  <c r="W60" i="8"/>
  <c r="V60" i="8"/>
  <c r="W60" i="9"/>
  <c r="V60" i="9"/>
  <c r="W60" i="10"/>
  <c r="V60" i="10"/>
  <c r="W60" i="11"/>
  <c r="V60" i="11"/>
  <c r="W60" i="12"/>
  <c r="V60" i="12"/>
  <c r="W60" i="13"/>
  <c r="V60" i="13"/>
  <c r="W60" i="14"/>
  <c r="V60" i="14"/>
  <c r="W60" i="15"/>
  <c r="V60" i="15"/>
  <c r="W60" i="16"/>
  <c r="V60" i="16"/>
  <c r="W60" i="17"/>
  <c r="V60" i="17"/>
  <c r="W60" i="18"/>
  <c r="V60" i="18"/>
  <c r="W60" i="19"/>
  <c r="V60" i="19"/>
  <c r="W60" i="20"/>
  <c r="V60" i="20"/>
  <c r="W60" i="21"/>
  <c r="V60" i="21"/>
  <c r="W60" i="22"/>
  <c r="V60" i="22"/>
  <c r="W60" i="23"/>
  <c r="V60" i="23"/>
  <c r="W60" i="24"/>
  <c r="V60" i="24"/>
  <c r="W60" i="25"/>
  <c r="V60" i="25"/>
  <c r="W60" i="26"/>
  <c r="V60" i="26"/>
  <c r="W60" i="27"/>
  <c r="V60" i="27"/>
  <c r="W60" i="28"/>
  <c r="V60" i="28"/>
  <c r="W60" i="29"/>
  <c r="V60" i="29"/>
  <c r="W60" i="30"/>
  <c r="V60" i="30"/>
  <c r="W60" i="31"/>
  <c r="V60" i="31"/>
  <c r="W60" i="32"/>
  <c r="V60" i="32"/>
  <c r="W60" i="33"/>
  <c r="V60" i="33"/>
  <c r="W60" i="34"/>
  <c r="V60" i="34"/>
  <c r="W60" i="35"/>
  <c r="V60" i="35"/>
  <c r="W60" i="36"/>
  <c r="V60" i="36"/>
  <c r="W60" i="37"/>
  <c r="V60" i="37"/>
  <c r="W60" i="38"/>
  <c r="V60" i="38"/>
  <c r="W60" i="39"/>
  <c r="V60" i="39"/>
  <c r="W60" i="40"/>
  <c r="V60" i="40"/>
  <c r="W60" i="41"/>
  <c r="V60" i="41"/>
  <c r="W60" i="42"/>
  <c r="V60" i="42"/>
  <c r="W60" i="43"/>
  <c r="V60" i="43"/>
  <c r="W60" i="44"/>
  <c r="V60" i="44"/>
  <c r="W60" i="45"/>
  <c r="V60" i="45"/>
  <c r="W60" i="46"/>
  <c r="V60" i="46"/>
  <c r="W60" i="47"/>
  <c r="V60" i="47"/>
  <c r="W60" i="48"/>
  <c r="V60" i="48"/>
  <c r="W60" i="49"/>
  <c r="V60" i="49"/>
  <c r="W60" i="50"/>
  <c r="V60" i="50"/>
  <c r="W60" i="51"/>
  <c r="V60" i="51"/>
  <c r="W60" i="52"/>
  <c r="V60" i="52"/>
  <c r="W60" i="53"/>
  <c r="V60" i="53"/>
  <c r="W60" i="54"/>
  <c r="V60" i="54"/>
  <c r="W60" i="55"/>
  <c r="V60" i="55"/>
  <c r="W60" i="56"/>
  <c r="V60" i="56"/>
  <c r="W60" i="57"/>
  <c r="V60" i="57"/>
  <c r="W60" i="58"/>
  <c r="V60" i="58"/>
  <c r="W60" i="59"/>
  <c r="V60" i="59"/>
  <c r="W60" i="60"/>
  <c r="V60" i="60"/>
  <c r="W60" i="61"/>
  <c r="V60" i="61"/>
  <c r="W60" i="62"/>
  <c r="V60" i="62"/>
  <c r="W60" i="63"/>
  <c r="V60" i="63"/>
  <c r="W60" i="64"/>
  <c r="V60" i="64"/>
  <c r="W60" i="65"/>
  <c r="V60" i="65"/>
  <c r="W60" i="66"/>
  <c r="V60" i="66"/>
  <c r="W60" i="67"/>
  <c r="V60" i="67"/>
  <c r="W60" i="68"/>
  <c r="V60" i="68"/>
  <c r="W60" i="69"/>
  <c r="V60" i="69"/>
  <c r="W60" i="70"/>
  <c r="V60" i="70"/>
  <c r="W60" i="71"/>
  <c r="V60" i="71"/>
  <c r="W60" i="72"/>
  <c r="V60" i="72"/>
  <c r="W60" i="73"/>
  <c r="V60" i="73"/>
  <c r="W60" i="74"/>
  <c r="V60" i="74"/>
  <c r="W60" i="75"/>
  <c r="V60" i="75"/>
  <c r="W60" i="76"/>
  <c r="V60" i="76"/>
  <c r="W60" i="77"/>
  <c r="V60" i="77"/>
  <c r="W60" i="78"/>
  <c r="V60" i="78"/>
  <c r="W60" i="79"/>
  <c r="V60" i="79"/>
  <c r="W60" i="80"/>
  <c r="V60" i="80"/>
  <c r="W60" i="81"/>
  <c r="V60" i="81"/>
  <c r="W60" i="82"/>
  <c r="V60" i="82"/>
  <c r="W60" i="83"/>
  <c r="V60" i="83"/>
  <c r="W60" i="84"/>
  <c r="V60" i="84"/>
  <c r="W60" i="85"/>
  <c r="V60" i="85"/>
  <c r="W60" i="86"/>
  <c r="V60" i="86"/>
  <c r="W60" i="87"/>
  <c r="V60" i="87"/>
  <c r="W60" i="88"/>
  <c r="V60" i="88"/>
  <c r="W60" i="89"/>
  <c r="V60" i="89"/>
  <c r="W60" i="90"/>
  <c r="V60" i="90"/>
  <c r="W60" i="91"/>
  <c r="V60" i="91"/>
  <c r="W60" i="92"/>
  <c r="V60" i="92"/>
  <c r="W60" i="93"/>
  <c r="V60" i="93"/>
  <c r="W60" i="94"/>
  <c r="V60" i="94"/>
  <c r="W60" i="95"/>
  <c r="V60" i="95"/>
  <c r="W60" i="96"/>
  <c r="V60" i="96"/>
  <c r="W60" i="97"/>
  <c r="V60" i="97"/>
  <c r="W60" i="98"/>
  <c r="V60" i="98"/>
  <c r="W60" i="99"/>
  <c r="V60" i="99"/>
  <c r="W60" i="100"/>
  <c r="V60" i="100"/>
  <c r="W60" i="101"/>
  <c r="V60" i="101"/>
  <c r="W60" i="102"/>
  <c r="V60" i="102"/>
  <c r="W60" i="103"/>
  <c r="V60" i="103"/>
  <c r="W60" i="104"/>
  <c r="V60" i="104"/>
  <c r="W60" i="105"/>
  <c r="V60" i="105"/>
  <c r="W60" i="106"/>
  <c r="V60" i="106"/>
  <c r="W60" i="107"/>
  <c r="V60" i="107"/>
  <c r="W60" i="108"/>
  <c r="V60" i="108"/>
  <c r="W60" i="109"/>
  <c r="V60" i="109"/>
  <c r="W60" i="110"/>
  <c r="V60" i="110"/>
  <c r="W60" i="111"/>
  <c r="V60" i="111"/>
  <c r="W60" i="112"/>
  <c r="V60" i="112"/>
  <c r="W60" i="113"/>
  <c r="V60" i="113"/>
  <c r="W60" i="114"/>
  <c r="V60" i="114"/>
  <c r="W60" i="115"/>
  <c r="V60" i="115"/>
  <c r="W60" i="116"/>
  <c r="V60" i="116"/>
  <c r="W60" i="117"/>
  <c r="V60" i="117"/>
  <c r="W60" i="118"/>
  <c r="V60" i="118"/>
  <c r="W60" i="119"/>
  <c r="V60" i="119"/>
  <c r="W60" i="120"/>
  <c r="V60" i="120"/>
  <c r="W60" i="121"/>
  <c r="V60" i="121"/>
  <c r="W60" i="122"/>
  <c r="V60" i="122"/>
  <c r="W60" i="123"/>
  <c r="V60" i="123"/>
  <c r="W60" i="124"/>
  <c r="V60" i="124"/>
  <c r="W60" i="125"/>
  <c r="V60" i="125"/>
  <c r="W60" i="126"/>
  <c r="V60" i="126"/>
  <c r="W60" i="127"/>
  <c r="V60" i="127"/>
  <c r="W60" i="128"/>
  <c r="V60" i="128"/>
  <c r="W60" i="129"/>
  <c r="V60" i="129"/>
  <c r="W60" i="130"/>
  <c r="V60" i="130"/>
  <c r="W60" i="131"/>
  <c r="V60" i="131"/>
  <c r="W60" i="132"/>
  <c r="V60" i="132"/>
  <c r="W60" i="133"/>
  <c r="V60" i="133"/>
  <c r="W60" i="134"/>
  <c r="V60" i="134"/>
  <c r="W60" i="135"/>
  <c r="V60" i="135"/>
  <c r="W60" i="136"/>
  <c r="V60" i="136"/>
  <c r="W60" i="137"/>
  <c r="V60" i="137"/>
  <c r="W60" i="138"/>
  <c r="V60" i="138"/>
  <c r="W60" i="139"/>
  <c r="V60" i="139"/>
  <c r="W60" i="140"/>
  <c r="V60" i="140"/>
  <c r="W60" i="141"/>
  <c r="V60" i="141"/>
  <c r="W60" i="142"/>
  <c r="V60" i="142"/>
  <c r="W60" i="143"/>
  <c r="V60" i="143"/>
  <c r="W60" i="144"/>
  <c r="V60" i="144"/>
  <c r="W60" i="145"/>
  <c r="V60" i="145"/>
  <c r="W60" i="146"/>
  <c r="V60" i="146"/>
  <c r="W60" i="147"/>
  <c r="V60" i="147"/>
  <c r="W60" i="148"/>
  <c r="V60" i="148"/>
  <c r="W60" i="149"/>
  <c r="V60" i="149"/>
  <c r="W60" i="150"/>
  <c r="V60" i="150"/>
  <c r="W60" i="151"/>
  <c r="V60" i="151"/>
  <c r="W60" i="152"/>
  <c r="V60" i="152"/>
  <c r="W60" i="153"/>
  <c r="V60" i="153"/>
  <c r="W60" i="154"/>
  <c r="V60" i="154"/>
  <c r="W60" i="155"/>
  <c r="V60" i="155"/>
  <c r="W60" i="156"/>
  <c r="V60" i="156"/>
  <c r="W60" i="157"/>
  <c r="V60" i="157"/>
  <c r="W60" i="158"/>
  <c r="V60" i="158"/>
  <c r="W60" i="159"/>
  <c r="V60" i="159"/>
  <c r="W60" i="160"/>
  <c r="V60" i="160"/>
  <c r="W60" i="161"/>
  <c r="V60" i="161"/>
  <c r="W60" i="162"/>
  <c r="V60" i="162"/>
  <c r="W60" i="163"/>
  <c r="V60" i="163"/>
  <c r="W60" i="164"/>
  <c r="V60" i="164"/>
  <c r="W60" i="165"/>
  <c r="V60" i="165"/>
  <c r="W60" i="166"/>
  <c r="V60" i="166"/>
  <c r="W60" i="167"/>
  <c r="V60" i="167"/>
  <c r="W60" i="168"/>
  <c r="V60" i="168"/>
  <c r="W60" i="169"/>
  <c r="V60" i="169"/>
  <c r="W60" i="170"/>
  <c r="V60" i="170"/>
  <c r="W60" i="171"/>
  <c r="V60" i="171"/>
  <c r="W60" i="172"/>
  <c r="V60" i="172"/>
  <c r="W60" i="173"/>
  <c r="V60" i="173"/>
  <c r="W60" i="174"/>
  <c r="V60" i="174"/>
  <c r="W60" i="175"/>
  <c r="V60" i="175"/>
  <c r="W60" i="176"/>
  <c r="V60" i="176"/>
  <c r="W60" i="177"/>
  <c r="V60" i="177"/>
  <c r="W60" i="178"/>
  <c r="V60" i="178"/>
  <c r="W60" i="179"/>
  <c r="V60" i="179"/>
  <c r="W60" i="180"/>
  <c r="V60" i="180"/>
  <c r="W60" i="181"/>
  <c r="V60" i="181"/>
  <c r="W60" i="182"/>
  <c r="V60" i="182"/>
  <c r="W60" i="183"/>
  <c r="V60" i="183"/>
  <c r="W60" i="184"/>
  <c r="V60" i="184"/>
  <c r="W60" i="185"/>
  <c r="V60" i="185"/>
  <c r="W60" i="186"/>
  <c r="V60" i="186"/>
  <c r="W60" i="187"/>
  <c r="V60" i="187"/>
  <c r="W60" i="188"/>
  <c r="V60" i="188"/>
  <c r="W60" i="189"/>
  <c r="V60" i="189"/>
  <c r="W60" i="190"/>
  <c r="V60" i="190"/>
  <c r="W60" i="191"/>
  <c r="V60" i="191"/>
  <c r="W60" i="192"/>
  <c r="V60" i="192"/>
  <c r="W60" i="193"/>
  <c r="V60" i="193"/>
  <c r="W60" i="194"/>
  <c r="V60" i="194"/>
  <c r="W60" i="195"/>
  <c r="V60" i="195"/>
  <c r="W60" i="196"/>
  <c r="V60" i="196"/>
  <c r="W60" i="197"/>
  <c r="V60" i="197"/>
  <c r="W60" i="198"/>
  <c r="V60" i="198"/>
  <c r="W60" i="199"/>
  <c r="V60" i="199"/>
  <c r="W60" i="200"/>
  <c r="V60" i="200"/>
  <c r="W60" i="201"/>
  <c r="V60" i="201"/>
  <c r="W60" i="202"/>
  <c r="V60" i="202"/>
  <c r="W60" i="203"/>
  <c r="V60" i="203"/>
  <c r="W60" i="204"/>
  <c r="V60" i="204"/>
  <c r="W60" i="205"/>
  <c r="V60" i="205"/>
  <c r="W60" i="206"/>
  <c r="V60" i="206"/>
  <c r="W60" i="207"/>
  <c r="V60" i="207"/>
  <c r="W60" i="208"/>
  <c r="V60" i="208"/>
  <c r="W60" i="209"/>
  <c r="V60" i="209"/>
  <c r="W60" i="210"/>
  <c r="V60" i="210"/>
  <c r="W60" i="211"/>
  <c r="V60" i="211"/>
  <c r="W60" i="212"/>
  <c r="V60" i="212"/>
  <c r="W60" i="213"/>
  <c r="V60" i="213"/>
  <c r="W60" i="214"/>
  <c r="V60" i="214"/>
  <c r="W60" i="215"/>
  <c r="V60" i="215"/>
  <c r="W60" i="216"/>
  <c r="V60" i="216"/>
  <c r="W60" i="217"/>
  <c r="V60" i="217"/>
  <c r="W60" i="218"/>
  <c r="V60" i="218"/>
  <c r="W60" i="219"/>
  <c r="V60" i="219"/>
  <c r="W60" i="220"/>
  <c r="V60" i="220"/>
  <c r="W60" i="221"/>
  <c r="V60" i="221"/>
  <c r="W60" i="222"/>
  <c r="V60" i="222"/>
  <c r="W60" i="223"/>
  <c r="V60" i="223"/>
  <c r="W60" i="224"/>
  <c r="V60" i="224"/>
  <c r="W60" i="225"/>
  <c r="V60" i="225"/>
  <c r="W60" i="226"/>
  <c r="V60" i="226"/>
  <c r="W60" i="227"/>
  <c r="V60" i="227"/>
  <c r="W60" i="228"/>
  <c r="V60" i="228"/>
  <c r="W60" i="229"/>
  <c r="V60" i="229"/>
  <c r="W60" i="230"/>
  <c r="V60" i="230"/>
  <c r="W60" i="231"/>
  <c r="V60" i="231"/>
  <c r="W60" i="232"/>
  <c r="V60" i="232"/>
  <c r="W60" i="233"/>
  <c r="V60" i="233"/>
  <c r="W60" i="234"/>
  <c r="V60" i="234"/>
  <c r="W60" i="235"/>
  <c r="V60" i="235"/>
  <c r="W60" i="236"/>
  <c r="V60" i="236"/>
  <c r="W60" i="237"/>
  <c r="V60" i="237"/>
  <c r="W60" i="238"/>
  <c r="V60" i="238"/>
  <c r="W60" i="239"/>
  <c r="V60" i="239"/>
  <c r="W60" i="240"/>
  <c r="V60" i="240"/>
  <c r="W60" i="241"/>
  <c r="V60" i="241"/>
  <c r="W60" i="242"/>
  <c r="V60" i="242"/>
  <c r="W60" i="243"/>
  <c r="V60" i="243"/>
  <c r="W60" i="244"/>
  <c r="V60" i="244"/>
  <c r="W60" i="245"/>
  <c r="V60" i="245"/>
  <c r="W60" i="246"/>
  <c r="V60" i="246"/>
  <c r="W60" i="247"/>
  <c r="V60" i="247"/>
  <c r="W60" i="248"/>
  <c r="V60" i="248"/>
  <c r="W60" i="249"/>
  <c r="V60" i="249"/>
  <c r="W60" i="250"/>
  <c r="V60" i="250"/>
  <c r="W60" i="251"/>
  <c r="V60" i="251"/>
  <c r="W60" i="252"/>
  <c r="V60" i="252"/>
  <c r="W60" i="253"/>
  <c r="V60" i="253"/>
  <c r="W60" i="254"/>
  <c r="V60" i="254"/>
  <c r="W60" i="255"/>
  <c r="V60" i="255"/>
  <c r="W60" i="256"/>
  <c r="V60" i="256"/>
  <c r="W60" i="257"/>
  <c r="V60" i="257"/>
  <c r="W60" i="258"/>
  <c r="V60" i="258"/>
  <c r="W60" i="1"/>
  <c r="V60" i="1"/>
  <c r="O60" i="2"/>
  <c r="N60" i="2"/>
  <c r="M60" i="2"/>
  <c r="L60" i="2"/>
  <c r="K60" i="2"/>
  <c r="J60" i="2"/>
  <c r="R60" i="2" s="1"/>
  <c r="I60" i="2"/>
  <c r="H60" i="2"/>
  <c r="G60" i="2"/>
  <c r="F60" i="2"/>
  <c r="D60" i="2"/>
  <c r="C60" i="2"/>
  <c r="B60" i="2"/>
  <c r="O60" i="3"/>
  <c r="N60" i="3"/>
  <c r="M60" i="3"/>
  <c r="L60" i="3"/>
  <c r="K60" i="3"/>
  <c r="J60" i="3"/>
  <c r="I60" i="3"/>
  <c r="H60" i="3"/>
  <c r="G60" i="3"/>
  <c r="F60" i="3"/>
  <c r="D60" i="3"/>
  <c r="C60" i="3"/>
  <c r="B60" i="3"/>
  <c r="O60" i="4"/>
  <c r="N60" i="4"/>
  <c r="M60" i="4"/>
  <c r="L60" i="4"/>
  <c r="K60" i="4"/>
  <c r="J60" i="4"/>
  <c r="R60" i="4" s="1"/>
  <c r="I60" i="4"/>
  <c r="H60" i="4"/>
  <c r="G60" i="4"/>
  <c r="F60" i="4"/>
  <c r="D60" i="4"/>
  <c r="C60" i="4"/>
  <c r="B60" i="4"/>
  <c r="O60" i="5"/>
  <c r="N60" i="5"/>
  <c r="M60" i="5"/>
  <c r="L60" i="5"/>
  <c r="K60" i="5"/>
  <c r="J60" i="5"/>
  <c r="R60" i="5" s="1"/>
  <c r="I60" i="5"/>
  <c r="H60" i="5"/>
  <c r="G60" i="5"/>
  <c r="F60" i="5"/>
  <c r="D60" i="5"/>
  <c r="C60" i="5"/>
  <c r="B60" i="5"/>
  <c r="O60" i="6"/>
  <c r="N60" i="6"/>
  <c r="M60" i="6"/>
  <c r="L60" i="6"/>
  <c r="K60" i="6"/>
  <c r="J60" i="6"/>
  <c r="R60" i="6" s="1"/>
  <c r="I60" i="6"/>
  <c r="H60" i="6"/>
  <c r="G60" i="6"/>
  <c r="F60" i="6"/>
  <c r="D60" i="6"/>
  <c r="C60" i="6"/>
  <c r="B60" i="6"/>
  <c r="O60" i="7"/>
  <c r="N60" i="7"/>
  <c r="M60" i="7"/>
  <c r="L60" i="7"/>
  <c r="K60" i="7"/>
  <c r="J60" i="7"/>
  <c r="R60" i="7" s="1"/>
  <c r="I60" i="7"/>
  <c r="H60" i="7"/>
  <c r="G60" i="7"/>
  <c r="F60" i="7"/>
  <c r="D60" i="7"/>
  <c r="C60" i="7"/>
  <c r="B60" i="7"/>
  <c r="O60" i="8"/>
  <c r="N60" i="8"/>
  <c r="M60" i="8"/>
  <c r="L60" i="8"/>
  <c r="K60" i="8"/>
  <c r="J60" i="8"/>
  <c r="R60" i="8" s="1"/>
  <c r="I60" i="8"/>
  <c r="H60" i="8"/>
  <c r="G60" i="8"/>
  <c r="F60" i="8"/>
  <c r="D60" i="8"/>
  <c r="C60" i="8"/>
  <c r="B60" i="8"/>
  <c r="O60" i="9"/>
  <c r="N60" i="9"/>
  <c r="M60" i="9"/>
  <c r="L60" i="9"/>
  <c r="K60" i="9"/>
  <c r="J60" i="9"/>
  <c r="R60" i="9" s="1"/>
  <c r="I60" i="9"/>
  <c r="H60" i="9"/>
  <c r="G60" i="9"/>
  <c r="F60" i="9"/>
  <c r="D60" i="9"/>
  <c r="C60" i="9"/>
  <c r="B60" i="9"/>
  <c r="O60" i="10"/>
  <c r="N60" i="10"/>
  <c r="M60" i="10"/>
  <c r="L60" i="10"/>
  <c r="K60" i="10"/>
  <c r="J60" i="10"/>
  <c r="R60" i="10" s="1"/>
  <c r="I60" i="10"/>
  <c r="H60" i="10"/>
  <c r="G60" i="10"/>
  <c r="F60" i="10"/>
  <c r="D60" i="10"/>
  <c r="C60" i="10"/>
  <c r="B60" i="10"/>
  <c r="O60" i="11"/>
  <c r="N60" i="11"/>
  <c r="M60" i="11"/>
  <c r="L60" i="11"/>
  <c r="K60" i="11"/>
  <c r="J60" i="11"/>
  <c r="R60" i="11" s="1"/>
  <c r="I60" i="11"/>
  <c r="H60" i="11"/>
  <c r="G60" i="11"/>
  <c r="F60" i="11"/>
  <c r="D60" i="11"/>
  <c r="C60" i="11"/>
  <c r="B60" i="11"/>
  <c r="O60" i="12"/>
  <c r="N60" i="12"/>
  <c r="M60" i="12"/>
  <c r="L60" i="12"/>
  <c r="K60" i="12"/>
  <c r="J60" i="12"/>
  <c r="R60" i="12" s="1"/>
  <c r="I60" i="12"/>
  <c r="H60" i="12"/>
  <c r="G60" i="12"/>
  <c r="F60" i="12"/>
  <c r="D60" i="12"/>
  <c r="C60" i="12"/>
  <c r="B60" i="12"/>
  <c r="O60" i="13"/>
  <c r="N60" i="13"/>
  <c r="M60" i="13"/>
  <c r="L60" i="13"/>
  <c r="K60" i="13"/>
  <c r="J60" i="13"/>
  <c r="R60" i="13" s="1"/>
  <c r="I60" i="13"/>
  <c r="H60" i="13"/>
  <c r="G60" i="13"/>
  <c r="F60" i="13"/>
  <c r="D60" i="13"/>
  <c r="C60" i="13"/>
  <c r="B60" i="13"/>
  <c r="O60" i="14"/>
  <c r="N60" i="14"/>
  <c r="M60" i="14"/>
  <c r="L60" i="14"/>
  <c r="K60" i="14"/>
  <c r="J60" i="14"/>
  <c r="R60" i="14" s="1"/>
  <c r="I60" i="14"/>
  <c r="H60" i="14"/>
  <c r="G60" i="14"/>
  <c r="F60" i="14"/>
  <c r="D60" i="14"/>
  <c r="C60" i="14"/>
  <c r="B60" i="14"/>
  <c r="O60" i="15"/>
  <c r="N60" i="15"/>
  <c r="M60" i="15"/>
  <c r="L60" i="15"/>
  <c r="K60" i="15"/>
  <c r="J60" i="15"/>
  <c r="R60" i="15" s="1"/>
  <c r="I60" i="15"/>
  <c r="H60" i="15"/>
  <c r="G60" i="15"/>
  <c r="F60" i="15"/>
  <c r="D60" i="15"/>
  <c r="C60" i="15"/>
  <c r="B60" i="15"/>
  <c r="O60" i="16"/>
  <c r="N60" i="16"/>
  <c r="M60" i="16"/>
  <c r="L60" i="16"/>
  <c r="K60" i="16"/>
  <c r="J60" i="16"/>
  <c r="R60" i="16" s="1"/>
  <c r="I60" i="16"/>
  <c r="H60" i="16"/>
  <c r="G60" i="16"/>
  <c r="F60" i="16"/>
  <c r="D60" i="16"/>
  <c r="C60" i="16"/>
  <c r="B60" i="16"/>
  <c r="O60" i="17"/>
  <c r="N60" i="17"/>
  <c r="M60" i="17"/>
  <c r="L60" i="17"/>
  <c r="K60" i="17"/>
  <c r="J60" i="17"/>
  <c r="R60" i="17" s="1"/>
  <c r="I60" i="17"/>
  <c r="H60" i="17"/>
  <c r="G60" i="17"/>
  <c r="F60" i="17"/>
  <c r="D60" i="17"/>
  <c r="C60" i="17"/>
  <c r="B60" i="17"/>
  <c r="O60" i="18"/>
  <c r="N60" i="18"/>
  <c r="M60" i="18"/>
  <c r="L60" i="18"/>
  <c r="K60" i="18"/>
  <c r="J60" i="18"/>
  <c r="R60" i="18" s="1"/>
  <c r="I60" i="18"/>
  <c r="H60" i="18"/>
  <c r="G60" i="18"/>
  <c r="F60" i="18"/>
  <c r="D60" i="18"/>
  <c r="C60" i="18"/>
  <c r="B60" i="18"/>
  <c r="O60" i="19"/>
  <c r="N60" i="19"/>
  <c r="M60" i="19"/>
  <c r="L60" i="19"/>
  <c r="K60" i="19"/>
  <c r="J60" i="19"/>
  <c r="R60" i="19" s="1"/>
  <c r="I60" i="19"/>
  <c r="H60" i="19"/>
  <c r="G60" i="19"/>
  <c r="F60" i="19"/>
  <c r="D60" i="19"/>
  <c r="C60" i="19"/>
  <c r="B60" i="19"/>
  <c r="O60" i="20"/>
  <c r="N60" i="20"/>
  <c r="M60" i="20"/>
  <c r="L60" i="20"/>
  <c r="K60" i="20"/>
  <c r="J60" i="20"/>
  <c r="R60" i="20" s="1"/>
  <c r="I60" i="20"/>
  <c r="H60" i="20"/>
  <c r="G60" i="20"/>
  <c r="F60" i="20"/>
  <c r="D60" i="20"/>
  <c r="C60" i="20"/>
  <c r="B60" i="20"/>
  <c r="O60" i="21"/>
  <c r="N60" i="21"/>
  <c r="M60" i="21"/>
  <c r="L60" i="21"/>
  <c r="K60" i="21"/>
  <c r="J60" i="21"/>
  <c r="R60" i="21" s="1"/>
  <c r="I60" i="21"/>
  <c r="H60" i="21"/>
  <c r="G60" i="21"/>
  <c r="F60" i="21"/>
  <c r="D60" i="21"/>
  <c r="C60" i="21"/>
  <c r="B60" i="21"/>
  <c r="O60" i="22"/>
  <c r="N60" i="22"/>
  <c r="M60" i="22"/>
  <c r="L60" i="22"/>
  <c r="K60" i="22"/>
  <c r="J60" i="22"/>
  <c r="R60" i="22" s="1"/>
  <c r="I60" i="22"/>
  <c r="H60" i="22"/>
  <c r="G60" i="22"/>
  <c r="F60" i="22"/>
  <c r="D60" i="22"/>
  <c r="C60" i="22"/>
  <c r="B60" i="22"/>
  <c r="O60" i="23"/>
  <c r="N60" i="23"/>
  <c r="M60" i="23"/>
  <c r="L60" i="23"/>
  <c r="K60" i="23"/>
  <c r="J60" i="23"/>
  <c r="R60" i="23" s="1"/>
  <c r="I60" i="23"/>
  <c r="H60" i="23"/>
  <c r="G60" i="23"/>
  <c r="F60" i="23"/>
  <c r="D60" i="23"/>
  <c r="C60" i="23"/>
  <c r="B60" i="23"/>
  <c r="O60" i="24"/>
  <c r="N60" i="24"/>
  <c r="M60" i="24"/>
  <c r="L60" i="24"/>
  <c r="K60" i="24"/>
  <c r="J60" i="24"/>
  <c r="R60" i="24" s="1"/>
  <c r="I60" i="24"/>
  <c r="H60" i="24"/>
  <c r="G60" i="24"/>
  <c r="F60" i="24"/>
  <c r="D60" i="24"/>
  <c r="C60" i="24"/>
  <c r="B60" i="24"/>
  <c r="O60" i="25"/>
  <c r="N60" i="25"/>
  <c r="M60" i="25"/>
  <c r="L60" i="25"/>
  <c r="K60" i="25"/>
  <c r="J60" i="25"/>
  <c r="R60" i="25" s="1"/>
  <c r="I60" i="25"/>
  <c r="H60" i="25"/>
  <c r="G60" i="25"/>
  <c r="F60" i="25"/>
  <c r="D60" i="25"/>
  <c r="C60" i="25"/>
  <c r="B60" i="25"/>
  <c r="O60" i="26"/>
  <c r="N60" i="26"/>
  <c r="M60" i="26"/>
  <c r="L60" i="26"/>
  <c r="K60" i="26"/>
  <c r="J60" i="26"/>
  <c r="R60" i="26" s="1"/>
  <c r="I60" i="26"/>
  <c r="H60" i="26"/>
  <c r="G60" i="26"/>
  <c r="F60" i="26"/>
  <c r="D60" i="26"/>
  <c r="C60" i="26"/>
  <c r="B60" i="26"/>
  <c r="O60" i="27"/>
  <c r="N60" i="27"/>
  <c r="M60" i="27"/>
  <c r="L60" i="27"/>
  <c r="K60" i="27"/>
  <c r="J60" i="27"/>
  <c r="I60" i="27"/>
  <c r="H60" i="27"/>
  <c r="G60" i="27"/>
  <c r="F60" i="27"/>
  <c r="D60" i="27"/>
  <c r="C60" i="27"/>
  <c r="B60" i="27"/>
  <c r="O60" i="28"/>
  <c r="N60" i="28"/>
  <c r="M60" i="28"/>
  <c r="L60" i="28"/>
  <c r="K60" i="28"/>
  <c r="J60" i="28"/>
  <c r="R60" i="28" s="1"/>
  <c r="I60" i="28"/>
  <c r="H60" i="28"/>
  <c r="G60" i="28"/>
  <c r="F60" i="28"/>
  <c r="D60" i="28"/>
  <c r="C60" i="28"/>
  <c r="B60" i="28"/>
  <c r="O60" i="29"/>
  <c r="N60" i="29"/>
  <c r="M60" i="29"/>
  <c r="L60" i="29"/>
  <c r="K60" i="29"/>
  <c r="J60" i="29"/>
  <c r="I60" i="29"/>
  <c r="H60" i="29"/>
  <c r="G60" i="29"/>
  <c r="F60" i="29"/>
  <c r="D60" i="29"/>
  <c r="C60" i="29"/>
  <c r="B60" i="29"/>
  <c r="O60" i="30"/>
  <c r="N60" i="30"/>
  <c r="M60" i="30"/>
  <c r="L60" i="30"/>
  <c r="K60" i="30"/>
  <c r="J60" i="30"/>
  <c r="R60" i="30" s="1"/>
  <c r="I60" i="30"/>
  <c r="H60" i="30"/>
  <c r="G60" i="30"/>
  <c r="F60" i="30"/>
  <c r="D60" i="30"/>
  <c r="C60" i="30"/>
  <c r="B60" i="30"/>
  <c r="O60" i="31"/>
  <c r="N60" i="31"/>
  <c r="M60" i="31"/>
  <c r="L60" i="31"/>
  <c r="K60" i="31"/>
  <c r="J60" i="31"/>
  <c r="I60" i="31"/>
  <c r="H60" i="31"/>
  <c r="G60" i="31"/>
  <c r="F60" i="31"/>
  <c r="D60" i="31"/>
  <c r="C60" i="31"/>
  <c r="B60" i="31"/>
  <c r="O60" i="32"/>
  <c r="N60" i="32"/>
  <c r="M60" i="32"/>
  <c r="L60" i="32"/>
  <c r="K60" i="32"/>
  <c r="J60" i="32"/>
  <c r="R60" i="32" s="1"/>
  <c r="I60" i="32"/>
  <c r="H60" i="32"/>
  <c r="G60" i="32"/>
  <c r="F60" i="32"/>
  <c r="D60" i="32"/>
  <c r="C60" i="32"/>
  <c r="B60" i="32"/>
  <c r="O60" i="33"/>
  <c r="N60" i="33"/>
  <c r="M60" i="33"/>
  <c r="L60" i="33"/>
  <c r="K60" i="33"/>
  <c r="J60" i="33"/>
  <c r="R60" i="33" s="1"/>
  <c r="I60" i="33"/>
  <c r="H60" i="33"/>
  <c r="G60" i="33"/>
  <c r="F60" i="33"/>
  <c r="D60" i="33"/>
  <c r="C60" i="33"/>
  <c r="B60" i="33"/>
  <c r="O60" i="34"/>
  <c r="N60" i="34"/>
  <c r="M60" i="34"/>
  <c r="L60" i="34"/>
  <c r="K60" i="34"/>
  <c r="J60" i="34"/>
  <c r="R60" i="34" s="1"/>
  <c r="I60" i="34"/>
  <c r="H60" i="34"/>
  <c r="G60" i="34"/>
  <c r="F60" i="34"/>
  <c r="D60" i="34"/>
  <c r="C60" i="34"/>
  <c r="B60" i="34"/>
  <c r="O60" i="35"/>
  <c r="N60" i="35"/>
  <c r="M60" i="35"/>
  <c r="L60" i="35"/>
  <c r="K60" i="35"/>
  <c r="J60" i="35"/>
  <c r="R60" i="35" s="1"/>
  <c r="I60" i="35"/>
  <c r="H60" i="35"/>
  <c r="G60" i="35"/>
  <c r="F60" i="35"/>
  <c r="D60" i="35"/>
  <c r="C60" i="35"/>
  <c r="B60" i="35"/>
  <c r="O60" i="36"/>
  <c r="N60" i="36"/>
  <c r="M60" i="36"/>
  <c r="L60" i="36"/>
  <c r="K60" i="36"/>
  <c r="J60" i="36"/>
  <c r="I60" i="36"/>
  <c r="H60" i="36"/>
  <c r="G60" i="36"/>
  <c r="F60" i="36"/>
  <c r="D60" i="36"/>
  <c r="C60" i="36"/>
  <c r="B60" i="36"/>
  <c r="O60" i="37"/>
  <c r="N60" i="37"/>
  <c r="M60" i="37"/>
  <c r="L60" i="37"/>
  <c r="K60" i="37"/>
  <c r="J60" i="37"/>
  <c r="R60" i="37" s="1"/>
  <c r="I60" i="37"/>
  <c r="H60" i="37"/>
  <c r="G60" i="37"/>
  <c r="F60" i="37"/>
  <c r="D60" i="37"/>
  <c r="C60" i="37"/>
  <c r="B60" i="37"/>
  <c r="O60" i="38"/>
  <c r="N60" i="38"/>
  <c r="M60" i="38"/>
  <c r="L60" i="38"/>
  <c r="K60" i="38"/>
  <c r="J60" i="38"/>
  <c r="R60" i="38" s="1"/>
  <c r="I60" i="38"/>
  <c r="H60" i="38"/>
  <c r="G60" i="38"/>
  <c r="F60" i="38"/>
  <c r="D60" i="38"/>
  <c r="C60" i="38"/>
  <c r="B60" i="38"/>
  <c r="O60" i="39"/>
  <c r="N60" i="39"/>
  <c r="M60" i="39"/>
  <c r="L60" i="39"/>
  <c r="K60" i="39"/>
  <c r="J60" i="39"/>
  <c r="R60" i="39" s="1"/>
  <c r="I60" i="39"/>
  <c r="H60" i="39"/>
  <c r="G60" i="39"/>
  <c r="F60" i="39"/>
  <c r="D60" i="39"/>
  <c r="C60" i="39"/>
  <c r="B60" i="39"/>
  <c r="O60" i="40"/>
  <c r="N60" i="40"/>
  <c r="M60" i="40"/>
  <c r="L60" i="40"/>
  <c r="K60" i="40"/>
  <c r="J60" i="40"/>
  <c r="R60" i="40" s="1"/>
  <c r="I60" i="40"/>
  <c r="H60" i="40"/>
  <c r="G60" i="40"/>
  <c r="F60" i="40"/>
  <c r="D60" i="40"/>
  <c r="C60" i="40"/>
  <c r="B60" i="40"/>
  <c r="O60" i="41"/>
  <c r="N60" i="41"/>
  <c r="M60" i="41"/>
  <c r="L60" i="41"/>
  <c r="K60" i="41"/>
  <c r="J60" i="41"/>
  <c r="R60" i="41" s="1"/>
  <c r="I60" i="41"/>
  <c r="H60" i="41"/>
  <c r="G60" i="41"/>
  <c r="F60" i="41"/>
  <c r="D60" i="41"/>
  <c r="C60" i="41"/>
  <c r="B60" i="41"/>
  <c r="O60" i="42"/>
  <c r="N60" i="42"/>
  <c r="M60" i="42"/>
  <c r="L60" i="42"/>
  <c r="K60" i="42"/>
  <c r="J60" i="42"/>
  <c r="R60" i="42" s="1"/>
  <c r="I60" i="42"/>
  <c r="H60" i="42"/>
  <c r="G60" i="42"/>
  <c r="F60" i="42"/>
  <c r="D60" i="42"/>
  <c r="C60" i="42"/>
  <c r="B60" i="42"/>
  <c r="O60" i="43"/>
  <c r="N60" i="43"/>
  <c r="M60" i="43"/>
  <c r="L60" i="43"/>
  <c r="K60" i="43"/>
  <c r="J60" i="43"/>
  <c r="I60" i="43"/>
  <c r="H60" i="43"/>
  <c r="G60" i="43"/>
  <c r="F60" i="43"/>
  <c r="D60" i="43"/>
  <c r="C60" i="43"/>
  <c r="B60" i="43"/>
  <c r="O60" i="44"/>
  <c r="N60" i="44"/>
  <c r="M60" i="44"/>
  <c r="L60" i="44"/>
  <c r="K60" i="44"/>
  <c r="J60" i="44"/>
  <c r="R60" i="44" s="1"/>
  <c r="I60" i="44"/>
  <c r="H60" i="44"/>
  <c r="G60" i="44"/>
  <c r="F60" i="44"/>
  <c r="D60" i="44"/>
  <c r="C60" i="44"/>
  <c r="B60" i="44"/>
  <c r="O60" i="45"/>
  <c r="N60" i="45"/>
  <c r="M60" i="45"/>
  <c r="L60" i="45"/>
  <c r="K60" i="45"/>
  <c r="J60" i="45"/>
  <c r="I60" i="45"/>
  <c r="H60" i="45"/>
  <c r="G60" i="45"/>
  <c r="F60" i="45"/>
  <c r="D60" i="45"/>
  <c r="C60" i="45"/>
  <c r="B60" i="45"/>
  <c r="O60" i="46"/>
  <c r="N60" i="46"/>
  <c r="M60" i="46"/>
  <c r="L60" i="46"/>
  <c r="K60" i="46"/>
  <c r="J60" i="46"/>
  <c r="R60" i="46" s="1"/>
  <c r="I60" i="46"/>
  <c r="H60" i="46"/>
  <c r="G60" i="46"/>
  <c r="F60" i="46"/>
  <c r="D60" i="46"/>
  <c r="C60" i="46"/>
  <c r="B60" i="46"/>
  <c r="O60" i="47"/>
  <c r="N60" i="47"/>
  <c r="M60" i="47"/>
  <c r="L60" i="47"/>
  <c r="K60" i="47"/>
  <c r="J60" i="47"/>
  <c r="R60" i="47" s="1"/>
  <c r="I60" i="47"/>
  <c r="H60" i="47"/>
  <c r="G60" i="47"/>
  <c r="F60" i="47"/>
  <c r="D60" i="47"/>
  <c r="C60" i="47"/>
  <c r="B60" i="47"/>
  <c r="O60" i="48"/>
  <c r="N60" i="48"/>
  <c r="M60" i="48"/>
  <c r="L60" i="48"/>
  <c r="K60" i="48"/>
  <c r="J60" i="48"/>
  <c r="R60" i="48" s="1"/>
  <c r="I60" i="48"/>
  <c r="H60" i="48"/>
  <c r="G60" i="48"/>
  <c r="F60" i="48"/>
  <c r="D60" i="48"/>
  <c r="C60" i="48"/>
  <c r="B60" i="48"/>
  <c r="O60" i="49"/>
  <c r="N60" i="49"/>
  <c r="M60" i="49"/>
  <c r="L60" i="49"/>
  <c r="K60" i="49"/>
  <c r="J60" i="49"/>
  <c r="R60" i="49" s="1"/>
  <c r="I60" i="49"/>
  <c r="H60" i="49"/>
  <c r="G60" i="49"/>
  <c r="F60" i="49"/>
  <c r="D60" i="49"/>
  <c r="C60" i="49"/>
  <c r="B60" i="49"/>
  <c r="O60" i="50"/>
  <c r="N60" i="50"/>
  <c r="M60" i="50"/>
  <c r="L60" i="50"/>
  <c r="K60" i="50"/>
  <c r="J60" i="50"/>
  <c r="R60" i="50" s="1"/>
  <c r="I60" i="50"/>
  <c r="H60" i="50"/>
  <c r="G60" i="50"/>
  <c r="F60" i="50"/>
  <c r="D60" i="50"/>
  <c r="C60" i="50"/>
  <c r="B60" i="50"/>
  <c r="O60" i="51"/>
  <c r="N60" i="51"/>
  <c r="M60" i="51"/>
  <c r="L60" i="51"/>
  <c r="K60" i="51"/>
  <c r="J60" i="51"/>
  <c r="R60" i="51" s="1"/>
  <c r="I60" i="51"/>
  <c r="H60" i="51"/>
  <c r="G60" i="51"/>
  <c r="F60" i="51"/>
  <c r="D60" i="51"/>
  <c r="C60" i="51"/>
  <c r="B60" i="51"/>
  <c r="O60" i="52"/>
  <c r="N60" i="52"/>
  <c r="M60" i="52"/>
  <c r="L60" i="52"/>
  <c r="K60" i="52"/>
  <c r="J60" i="52"/>
  <c r="I60" i="52"/>
  <c r="H60" i="52"/>
  <c r="G60" i="52"/>
  <c r="F60" i="52"/>
  <c r="D60" i="52"/>
  <c r="C60" i="52"/>
  <c r="B60" i="52"/>
  <c r="O60" i="53"/>
  <c r="N60" i="53"/>
  <c r="M60" i="53"/>
  <c r="L60" i="53"/>
  <c r="K60" i="53"/>
  <c r="J60" i="53"/>
  <c r="R60" i="53" s="1"/>
  <c r="I60" i="53"/>
  <c r="H60" i="53"/>
  <c r="G60" i="53"/>
  <c r="F60" i="53"/>
  <c r="D60" i="53"/>
  <c r="C60" i="53"/>
  <c r="B60" i="53"/>
  <c r="O60" i="54"/>
  <c r="N60" i="54"/>
  <c r="M60" i="54"/>
  <c r="L60" i="54"/>
  <c r="K60" i="54"/>
  <c r="J60" i="54"/>
  <c r="I60" i="54"/>
  <c r="H60" i="54"/>
  <c r="G60" i="54"/>
  <c r="F60" i="54"/>
  <c r="D60" i="54"/>
  <c r="C60" i="54"/>
  <c r="B60" i="54"/>
  <c r="O60" i="55"/>
  <c r="N60" i="55"/>
  <c r="M60" i="55"/>
  <c r="L60" i="55"/>
  <c r="K60" i="55"/>
  <c r="J60" i="55"/>
  <c r="R60" i="55" s="1"/>
  <c r="I60" i="55"/>
  <c r="H60" i="55"/>
  <c r="G60" i="55"/>
  <c r="F60" i="55"/>
  <c r="D60" i="55"/>
  <c r="C60" i="55"/>
  <c r="B60" i="55"/>
  <c r="O60" i="56"/>
  <c r="N60" i="56"/>
  <c r="M60" i="56"/>
  <c r="L60" i="56"/>
  <c r="K60" i="56"/>
  <c r="J60" i="56"/>
  <c r="R60" i="56" s="1"/>
  <c r="I60" i="56"/>
  <c r="H60" i="56"/>
  <c r="G60" i="56"/>
  <c r="F60" i="56"/>
  <c r="D60" i="56"/>
  <c r="C60" i="56"/>
  <c r="B60" i="56"/>
  <c r="O60" i="57"/>
  <c r="N60" i="57"/>
  <c r="M60" i="57"/>
  <c r="L60" i="57"/>
  <c r="K60" i="57"/>
  <c r="J60" i="57"/>
  <c r="R60" i="57" s="1"/>
  <c r="I60" i="57"/>
  <c r="H60" i="57"/>
  <c r="G60" i="57"/>
  <c r="F60" i="57"/>
  <c r="D60" i="57"/>
  <c r="C60" i="57"/>
  <c r="B60" i="57"/>
  <c r="O60" i="58"/>
  <c r="N60" i="58"/>
  <c r="M60" i="58"/>
  <c r="L60" i="58"/>
  <c r="K60" i="58"/>
  <c r="J60" i="58"/>
  <c r="R60" i="58" s="1"/>
  <c r="I60" i="58"/>
  <c r="H60" i="58"/>
  <c r="G60" i="58"/>
  <c r="F60" i="58"/>
  <c r="D60" i="58"/>
  <c r="C60" i="58"/>
  <c r="B60" i="58"/>
  <c r="O60" i="59"/>
  <c r="N60" i="59"/>
  <c r="M60" i="59"/>
  <c r="L60" i="59"/>
  <c r="K60" i="59"/>
  <c r="J60" i="59"/>
  <c r="R60" i="59" s="1"/>
  <c r="I60" i="59"/>
  <c r="H60" i="59"/>
  <c r="G60" i="59"/>
  <c r="F60" i="59"/>
  <c r="D60" i="59"/>
  <c r="C60" i="59"/>
  <c r="B60" i="59"/>
  <c r="O60" i="60"/>
  <c r="N60" i="60"/>
  <c r="M60" i="60"/>
  <c r="L60" i="60"/>
  <c r="K60" i="60"/>
  <c r="J60" i="60"/>
  <c r="R60" i="60" s="1"/>
  <c r="I60" i="60"/>
  <c r="H60" i="60"/>
  <c r="G60" i="60"/>
  <c r="F60" i="60"/>
  <c r="D60" i="60"/>
  <c r="C60" i="60"/>
  <c r="B60" i="60"/>
  <c r="O60" i="61"/>
  <c r="N60" i="61"/>
  <c r="M60" i="61"/>
  <c r="L60" i="61"/>
  <c r="K60" i="61"/>
  <c r="J60" i="61"/>
  <c r="I60" i="61"/>
  <c r="H60" i="61"/>
  <c r="G60" i="61"/>
  <c r="F60" i="61"/>
  <c r="D60" i="61"/>
  <c r="C60" i="61"/>
  <c r="B60" i="61"/>
  <c r="O60" i="62"/>
  <c r="N60" i="62"/>
  <c r="M60" i="62"/>
  <c r="L60" i="62"/>
  <c r="K60" i="62"/>
  <c r="J60" i="62"/>
  <c r="R60" i="62" s="1"/>
  <c r="I60" i="62"/>
  <c r="H60" i="62"/>
  <c r="G60" i="62"/>
  <c r="F60" i="62"/>
  <c r="D60" i="62"/>
  <c r="C60" i="62"/>
  <c r="B60" i="62"/>
  <c r="O60" i="63"/>
  <c r="N60" i="63"/>
  <c r="M60" i="63"/>
  <c r="L60" i="63"/>
  <c r="K60" i="63"/>
  <c r="J60" i="63"/>
  <c r="I60" i="63"/>
  <c r="H60" i="63"/>
  <c r="G60" i="63"/>
  <c r="F60" i="63"/>
  <c r="D60" i="63"/>
  <c r="C60" i="63"/>
  <c r="B60" i="63"/>
  <c r="O60" i="64"/>
  <c r="N60" i="64"/>
  <c r="M60" i="64"/>
  <c r="L60" i="64"/>
  <c r="K60" i="64"/>
  <c r="J60" i="64"/>
  <c r="R60" i="64" s="1"/>
  <c r="I60" i="64"/>
  <c r="H60" i="64"/>
  <c r="G60" i="64"/>
  <c r="F60" i="64"/>
  <c r="D60" i="64"/>
  <c r="C60" i="64"/>
  <c r="B60" i="64"/>
  <c r="O60" i="65"/>
  <c r="N60" i="65"/>
  <c r="M60" i="65"/>
  <c r="L60" i="65"/>
  <c r="K60" i="65"/>
  <c r="J60" i="65"/>
  <c r="R60" i="65" s="1"/>
  <c r="I60" i="65"/>
  <c r="H60" i="65"/>
  <c r="G60" i="65"/>
  <c r="F60" i="65"/>
  <c r="D60" i="65"/>
  <c r="C60" i="65"/>
  <c r="B60" i="65"/>
  <c r="O60" i="66"/>
  <c r="N60" i="66"/>
  <c r="M60" i="66"/>
  <c r="L60" i="66"/>
  <c r="K60" i="66"/>
  <c r="J60" i="66"/>
  <c r="R60" i="66" s="1"/>
  <c r="I60" i="66"/>
  <c r="H60" i="66"/>
  <c r="G60" i="66"/>
  <c r="F60" i="66"/>
  <c r="D60" i="66"/>
  <c r="C60" i="66"/>
  <c r="B60" i="66"/>
  <c r="O60" i="67"/>
  <c r="N60" i="67"/>
  <c r="M60" i="67"/>
  <c r="L60" i="67"/>
  <c r="K60" i="67"/>
  <c r="J60" i="67"/>
  <c r="R60" i="67" s="1"/>
  <c r="I60" i="67"/>
  <c r="H60" i="67"/>
  <c r="G60" i="67"/>
  <c r="F60" i="67"/>
  <c r="D60" i="67"/>
  <c r="C60" i="67"/>
  <c r="B60" i="67"/>
  <c r="O60" i="68"/>
  <c r="N60" i="68"/>
  <c r="M60" i="68"/>
  <c r="L60" i="68"/>
  <c r="K60" i="68"/>
  <c r="J60" i="68"/>
  <c r="I60" i="68"/>
  <c r="H60" i="68"/>
  <c r="G60" i="68"/>
  <c r="F60" i="68"/>
  <c r="D60" i="68"/>
  <c r="C60" i="68"/>
  <c r="B60" i="68"/>
  <c r="O60" i="69"/>
  <c r="N60" i="69"/>
  <c r="M60" i="69"/>
  <c r="L60" i="69"/>
  <c r="K60" i="69"/>
  <c r="J60" i="69"/>
  <c r="R60" i="69" s="1"/>
  <c r="I60" i="69"/>
  <c r="H60" i="69"/>
  <c r="G60" i="69"/>
  <c r="F60" i="69"/>
  <c r="D60" i="69"/>
  <c r="C60" i="69"/>
  <c r="B60" i="69"/>
  <c r="O60" i="70"/>
  <c r="N60" i="70"/>
  <c r="M60" i="70"/>
  <c r="L60" i="70"/>
  <c r="K60" i="70"/>
  <c r="J60" i="70"/>
  <c r="R60" i="70" s="1"/>
  <c r="I60" i="70"/>
  <c r="H60" i="70"/>
  <c r="G60" i="70"/>
  <c r="F60" i="70"/>
  <c r="D60" i="70"/>
  <c r="C60" i="70"/>
  <c r="B60" i="70"/>
  <c r="O60" i="71"/>
  <c r="N60" i="71"/>
  <c r="M60" i="71"/>
  <c r="L60" i="71"/>
  <c r="K60" i="71"/>
  <c r="J60" i="71"/>
  <c r="R60" i="71" s="1"/>
  <c r="I60" i="71"/>
  <c r="H60" i="71"/>
  <c r="G60" i="71"/>
  <c r="F60" i="71"/>
  <c r="D60" i="71"/>
  <c r="C60" i="71"/>
  <c r="B60" i="71"/>
  <c r="O60" i="72"/>
  <c r="N60" i="72"/>
  <c r="M60" i="72"/>
  <c r="L60" i="72"/>
  <c r="K60" i="72"/>
  <c r="J60" i="72"/>
  <c r="R60" i="72" s="1"/>
  <c r="I60" i="72"/>
  <c r="H60" i="72"/>
  <c r="G60" i="72"/>
  <c r="F60" i="72"/>
  <c r="D60" i="72"/>
  <c r="C60" i="72"/>
  <c r="B60" i="72"/>
  <c r="O60" i="73"/>
  <c r="N60" i="73"/>
  <c r="M60" i="73"/>
  <c r="L60" i="73"/>
  <c r="K60" i="73"/>
  <c r="J60" i="73"/>
  <c r="R60" i="73" s="1"/>
  <c r="I60" i="73"/>
  <c r="H60" i="73"/>
  <c r="G60" i="73"/>
  <c r="F60" i="73"/>
  <c r="D60" i="73"/>
  <c r="C60" i="73"/>
  <c r="B60" i="73"/>
  <c r="O60" i="74"/>
  <c r="N60" i="74"/>
  <c r="M60" i="74"/>
  <c r="L60" i="74"/>
  <c r="K60" i="74"/>
  <c r="J60" i="74"/>
  <c r="R60" i="74" s="1"/>
  <c r="I60" i="74"/>
  <c r="H60" i="74"/>
  <c r="G60" i="74"/>
  <c r="F60" i="74"/>
  <c r="D60" i="74"/>
  <c r="C60" i="74"/>
  <c r="B60" i="74"/>
  <c r="O60" i="75"/>
  <c r="N60" i="75"/>
  <c r="M60" i="75"/>
  <c r="L60" i="75"/>
  <c r="K60" i="75"/>
  <c r="J60" i="75"/>
  <c r="I60" i="75"/>
  <c r="H60" i="75"/>
  <c r="G60" i="75"/>
  <c r="F60" i="75"/>
  <c r="D60" i="75"/>
  <c r="C60" i="75"/>
  <c r="B60" i="75"/>
  <c r="O60" i="76"/>
  <c r="N60" i="76"/>
  <c r="M60" i="76"/>
  <c r="L60" i="76"/>
  <c r="K60" i="76"/>
  <c r="J60" i="76"/>
  <c r="R60" i="76" s="1"/>
  <c r="I60" i="76"/>
  <c r="H60" i="76"/>
  <c r="G60" i="76"/>
  <c r="F60" i="76"/>
  <c r="D60" i="76"/>
  <c r="C60" i="76"/>
  <c r="B60" i="76"/>
  <c r="O60" i="77"/>
  <c r="N60" i="77"/>
  <c r="M60" i="77"/>
  <c r="L60" i="77"/>
  <c r="K60" i="77"/>
  <c r="J60" i="77"/>
  <c r="I60" i="77"/>
  <c r="H60" i="77"/>
  <c r="G60" i="77"/>
  <c r="F60" i="77"/>
  <c r="D60" i="77"/>
  <c r="C60" i="77"/>
  <c r="B60" i="77"/>
  <c r="O60" i="78"/>
  <c r="N60" i="78"/>
  <c r="M60" i="78"/>
  <c r="L60" i="78"/>
  <c r="K60" i="78"/>
  <c r="J60" i="78"/>
  <c r="R60" i="78" s="1"/>
  <c r="I60" i="78"/>
  <c r="H60" i="78"/>
  <c r="G60" i="78"/>
  <c r="F60" i="78"/>
  <c r="D60" i="78"/>
  <c r="C60" i="78"/>
  <c r="B60" i="78"/>
  <c r="O60" i="79"/>
  <c r="N60" i="79"/>
  <c r="M60" i="79"/>
  <c r="L60" i="79"/>
  <c r="K60" i="79"/>
  <c r="J60" i="79"/>
  <c r="R60" i="79" s="1"/>
  <c r="I60" i="79"/>
  <c r="H60" i="79"/>
  <c r="G60" i="79"/>
  <c r="F60" i="79"/>
  <c r="D60" i="79"/>
  <c r="C60" i="79"/>
  <c r="B60" i="79"/>
  <c r="O60" i="80"/>
  <c r="N60" i="80"/>
  <c r="M60" i="80"/>
  <c r="L60" i="80"/>
  <c r="K60" i="80"/>
  <c r="J60" i="80"/>
  <c r="R60" i="80" s="1"/>
  <c r="I60" i="80"/>
  <c r="H60" i="80"/>
  <c r="G60" i="80"/>
  <c r="F60" i="80"/>
  <c r="D60" i="80"/>
  <c r="C60" i="80"/>
  <c r="B60" i="80"/>
  <c r="O60" i="81"/>
  <c r="N60" i="81"/>
  <c r="M60" i="81"/>
  <c r="L60" i="81"/>
  <c r="K60" i="81"/>
  <c r="J60" i="81"/>
  <c r="R60" i="81" s="1"/>
  <c r="I60" i="81"/>
  <c r="H60" i="81"/>
  <c r="G60" i="81"/>
  <c r="F60" i="81"/>
  <c r="D60" i="81"/>
  <c r="C60" i="81"/>
  <c r="B60" i="81"/>
  <c r="O60" i="82"/>
  <c r="N60" i="82"/>
  <c r="M60" i="82"/>
  <c r="L60" i="82"/>
  <c r="K60" i="82"/>
  <c r="J60" i="82"/>
  <c r="R60" i="82" s="1"/>
  <c r="I60" i="82"/>
  <c r="H60" i="82"/>
  <c r="G60" i="82"/>
  <c r="F60" i="82"/>
  <c r="D60" i="82"/>
  <c r="C60" i="82"/>
  <c r="B60" i="82"/>
  <c r="O60" i="83"/>
  <c r="N60" i="83"/>
  <c r="M60" i="83"/>
  <c r="L60" i="83"/>
  <c r="K60" i="83"/>
  <c r="J60" i="83"/>
  <c r="R60" i="83" s="1"/>
  <c r="I60" i="83"/>
  <c r="H60" i="83"/>
  <c r="G60" i="83"/>
  <c r="F60" i="83"/>
  <c r="D60" i="83"/>
  <c r="C60" i="83"/>
  <c r="B60" i="83"/>
  <c r="O60" i="84"/>
  <c r="N60" i="84"/>
  <c r="M60" i="84"/>
  <c r="L60" i="84"/>
  <c r="K60" i="84"/>
  <c r="J60" i="84"/>
  <c r="R60" i="84" s="1"/>
  <c r="I60" i="84"/>
  <c r="H60" i="84"/>
  <c r="G60" i="84"/>
  <c r="F60" i="84"/>
  <c r="D60" i="84"/>
  <c r="C60" i="84"/>
  <c r="B60" i="84"/>
  <c r="O60" i="85"/>
  <c r="N60" i="85"/>
  <c r="M60" i="85"/>
  <c r="L60" i="85"/>
  <c r="K60" i="85"/>
  <c r="J60" i="85"/>
  <c r="R60" i="85" s="1"/>
  <c r="I60" i="85"/>
  <c r="H60" i="85"/>
  <c r="G60" i="85"/>
  <c r="F60" i="85"/>
  <c r="D60" i="85"/>
  <c r="C60" i="85"/>
  <c r="B60" i="85"/>
  <c r="O60" i="86"/>
  <c r="N60" i="86"/>
  <c r="M60" i="86"/>
  <c r="L60" i="86"/>
  <c r="K60" i="86"/>
  <c r="J60" i="86"/>
  <c r="R60" i="86" s="1"/>
  <c r="I60" i="86"/>
  <c r="H60" i="86"/>
  <c r="G60" i="86"/>
  <c r="F60" i="86"/>
  <c r="D60" i="86"/>
  <c r="C60" i="86"/>
  <c r="B60" i="86"/>
  <c r="O60" i="87"/>
  <c r="N60" i="87"/>
  <c r="M60" i="87"/>
  <c r="L60" i="87"/>
  <c r="K60" i="87"/>
  <c r="J60" i="87"/>
  <c r="R60" i="87" s="1"/>
  <c r="I60" i="87"/>
  <c r="H60" i="87"/>
  <c r="G60" i="87"/>
  <c r="F60" i="87"/>
  <c r="D60" i="87"/>
  <c r="C60" i="87"/>
  <c r="B60" i="87"/>
  <c r="O60" i="88"/>
  <c r="N60" i="88"/>
  <c r="M60" i="88"/>
  <c r="L60" i="88"/>
  <c r="K60" i="88"/>
  <c r="J60" i="88"/>
  <c r="I60" i="88"/>
  <c r="H60" i="88"/>
  <c r="G60" i="88"/>
  <c r="F60" i="88"/>
  <c r="D60" i="88"/>
  <c r="C60" i="88"/>
  <c r="B60" i="88"/>
  <c r="O60" i="89"/>
  <c r="N60" i="89"/>
  <c r="M60" i="89"/>
  <c r="L60" i="89"/>
  <c r="K60" i="89"/>
  <c r="J60" i="89"/>
  <c r="R60" i="89" s="1"/>
  <c r="I60" i="89"/>
  <c r="H60" i="89"/>
  <c r="G60" i="89"/>
  <c r="F60" i="89"/>
  <c r="D60" i="89"/>
  <c r="C60" i="89"/>
  <c r="B60" i="89"/>
  <c r="O60" i="90"/>
  <c r="N60" i="90"/>
  <c r="M60" i="90"/>
  <c r="L60" i="90"/>
  <c r="K60" i="90"/>
  <c r="J60" i="90"/>
  <c r="R60" i="90" s="1"/>
  <c r="I60" i="90"/>
  <c r="H60" i="90"/>
  <c r="G60" i="90"/>
  <c r="F60" i="90"/>
  <c r="D60" i="90"/>
  <c r="C60" i="90"/>
  <c r="B60" i="90"/>
  <c r="O60" i="91"/>
  <c r="N60" i="91"/>
  <c r="M60" i="91"/>
  <c r="L60" i="91"/>
  <c r="K60" i="91"/>
  <c r="J60" i="91"/>
  <c r="R60" i="91" s="1"/>
  <c r="I60" i="91"/>
  <c r="H60" i="91"/>
  <c r="G60" i="91"/>
  <c r="F60" i="91"/>
  <c r="D60" i="91"/>
  <c r="C60" i="91"/>
  <c r="B60" i="91"/>
  <c r="O60" i="92"/>
  <c r="N60" i="92"/>
  <c r="M60" i="92"/>
  <c r="L60" i="92"/>
  <c r="K60" i="92"/>
  <c r="J60" i="92"/>
  <c r="R60" i="92" s="1"/>
  <c r="I60" i="92"/>
  <c r="H60" i="92"/>
  <c r="G60" i="92"/>
  <c r="F60" i="92"/>
  <c r="D60" i="92"/>
  <c r="C60" i="92"/>
  <c r="B60" i="92"/>
  <c r="O60" i="93"/>
  <c r="N60" i="93"/>
  <c r="M60" i="93"/>
  <c r="L60" i="93"/>
  <c r="K60" i="93"/>
  <c r="J60" i="93"/>
  <c r="R60" i="93" s="1"/>
  <c r="I60" i="93"/>
  <c r="H60" i="93"/>
  <c r="G60" i="93"/>
  <c r="F60" i="93"/>
  <c r="D60" i="93"/>
  <c r="C60" i="93"/>
  <c r="B60" i="93"/>
  <c r="O60" i="94"/>
  <c r="N60" i="94"/>
  <c r="M60" i="94"/>
  <c r="L60" i="94"/>
  <c r="K60" i="94"/>
  <c r="J60" i="94"/>
  <c r="R60" i="94" s="1"/>
  <c r="I60" i="94"/>
  <c r="H60" i="94"/>
  <c r="G60" i="94"/>
  <c r="F60" i="94"/>
  <c r="D60" i="94"/>
  <c r="C60" i="94"/>
  <c r="B60" i="94"/>
  <c r="O60" i="95"/>
  <c r="N60" i="95"/>
  <c r="M60" i="95"/>
  <c r="L60" i="95"/>
  <c r="K60" i="95"/>
  <c r="J60" i="95"/>
  <c r="I60" i="95"/>
  <c r="H60" i="95"/>
  <c r="G60" i="95"/>
  <c r="F60" i="95"/>
  <c r="D60" i="95"/>
  <c r="C60" i="95"/>
  <c r="B60" i="95"/>
  <c r="O60" i="96"/>
  <c r="N60" i="96"/>
  <c r="M60" i="96"/>
  <c r="L60" i="96"/>
  <c r="K60" i="96"/>
  <c r="J60" i="96"/>
  <c r="R60" i="96" s="1"/>
  <c r="I60" i="96"/>
  <c r="H60" i="96"/>
  <c r="G60" i="96"/>
  <c r="F60" i="96"/>
  <c r="D60" i="96"/>
  <c r="C60" i="96"/>
  <c r="B60" i="96"/>
  <c r="O60" i="97"/>
  <c r="N60" i="97"/>
  <c r="M60" i="97"/>
  <c r="L60" i="97"/>
  <c r="K60" i="97"/>
  <c r="J60" i="97"/>
  <c r="R60" i="97" s="1"/>
  <c r="I60" i="97"/>
  <c r="H60" i="97"/>
  <c r="G60" i="97"/>
  <c r="F60" i="97"/>
  <c r="D60" i="97"/>
  <c r="C60" i="97"/>
  <c r="B60" i="97"/>
  <c r="O60" i="98"/>
  <c r="N60" i="98"/>
  <c r="M60" i="98"/>
  <c r="L60" i="98"/>
  <c r="K60" i="98"/>
  <c r="J60" i="98"/>
  <c r="R60" i="98" s="1"/>
  <c r="I60" i="98"/>
  <c r="H60" i="98"/>
  <c r="G60" i="98"/>
  <c r="F60" i="98"/>
  <c r="D60" i="98"/>
  <c r="C60" i="98"/>
  <c r="B60" i="98"/>
  <c r="O60" i="99"/>
  <c r="N60" i="99"/>
  <c r="M60" i="99"/>
  <c r="L60" i="99"/>
  <c r="K60" i="99"/>
  <c r="J60" i="99"/>
  <c r="R60" i="99" s="1"/>
  <c r="I60" i="99"/>
  <c r="H60" i="99"/>
  <c r="G60" i="99"/>
  <c r="F60" i="99"/>
  <c r="D60" i="99"/>
  <c r="C60" i="99"/>
  <c r="B60" i="99"/>
  <c r="O60" i="100"/>
  <c r="N60" i="100"/>
  <c r="M60" i="100"/>
  <c r="L60" i="100"/>
  <c r="K60" i="100"/>
  <c r="J60" i="100"/>
  <c r="R60" i="100" s="1"/>
  <c r="I60" i="100"/>
  <c r="H60" i="100"/>
  <c r="G60" i="100"/>
  <c r="F60" i="100"/>
  <c r="D60" i="100"/>
  <c r="C60" i="100"/>
  <c r="B60" i="100"/>
  <c r="O60" i="101"/>
  <c r="N60" i="101"/>
  <c r="M60" i="101"/>
  <c r="L60" i="101"/>
  <c r="K60" i="101"/>
  <c r="J60" i="101"/>
  <c r="R60" i="101" s="1"/>
  <c r="I60" i="101"/>
  <c r="H60" i="101"/>
  <c r="G60" i="101"/>
  <c r="F60" i="101"/>
  <c r="D60" i="101"/>
  <c r="C60" i="101"/>
  <c r="B60" i="101"/>
  <c r="O60" i="102"/>
  <c r="N60" i="102"/>
  <c r="M60" i="102"/>
  <c r="L60" i="102"/>
  <c r="K60" i="102"/>
  <c r="J60" i="102"/>
  <c r="R60" i="102" s="1"/>
  <c r="I60" i="102"/>
  <c r="H60" i="102"/>
  <c r="G60" i="102"/>
  <c r="F60" i="102"/>
  <c r="D60" i="102"/>
  <c r="C60" i="102"/>
  <c r="B60" i="102"/>
  <c r="O60" i="103"/>
  <c r="N60" i="103"/>
  <c r="M60" i="103"/>
  <c r="L60" i="103"/>
  <c r="K60" i="103"/>
  <c r="J60" i="103"/>
  <c r="R60" i="103" s="1"/>
  <c r="I60" i="103"/>
  <c r="H60" i="103"/>
  <c r="G60" i="103"/>
  <c r="F60" i="103"/>
  <c r="D60" i="103"/>
  <c r="C60" i="103"/>
  <c r="B60" i="103"/>
  <c r="O60" i="104"/>
  <c r="N60" i="104"/>
  <c r="M60" i="104"/>
  <c r="L60" i="104"/>
  <c r="K60" i="104"/>
  <c r="J60" i="104"/>
  <c r="I60" i="104"/>
  <c r="H60" i="104"/>
  <c r="G60" i="104"/>
  <c r="F60" i="104"/>
  <c r="D60" i="104"/>
  <c r="C60" i="104"/>
  <c r="B60" i="104"/>
  <c r="O60" i="105"/>
  <c r="N60" i="105"/>
  <c r="M60" i="105"/>
  <c r="L60" i="105"/>
  <c r="K60" i="105"/>
  <c r="J60" i="105"/>
  <c r="R60" i="105" s="1"/>
  <c r="I60" i="105"/>
  <c r="H60" i="105"/>
  <c r="G60" i="105"/>
  <c r="F60" i="105"/>
  <c r="D60" i="105"/>
  <c r="C60" i="105"/>
  <c r="B60" i="105"/>
  <c r="O60" i="106"/>
  <c r="N60" i="106"/>
  <c r="M60" i="106"/>
  <c r="L60" i="106"/>
  <c r="K60" i="106"/>
  <c r="J60" i="106"/>
  <c r="R60" i="106" s="1"/>
  <c r="I60" i="106"/>
  <c r="H60" i="106"/>
  <c r="G60" i="106"/>
  <c r="F60" i="106"/>
  <c r="D60" i="106"/>
  <c r="C60" i="106"/>
  <c r="B60" i="106"/>
  <c r="O60" i="107"/>
  <c r="N60" i="107"/>
  <c r="M60" i="107"/>
  <c r="L60" i="107"/>
  <c r="K60" i="107"/>
  <c r="J60" i="107"/>
  <c r="R60" i="107" s="1"/>
  <c r="I60" i="107"/>
  <c r="H60" i="107"/>
  <c r="G60" i="107"/>
  <c r="F60" i="107"/>
  <c r="D60" i="107"/>
  <c r="C60" i="107"/>
  <c r="B60" i="107"/>
  <c r="O60" i="108"/>
  <c r="N60" i="108"/>
  <c r="M60" i="108"/>
  <c r="L60" i="108"/>
  <c r="K60" i="108"/>
  <c r="J60" i="108"/>
  <c r="R60" i="108" s="1"/>
  <c r="I60" i="108"/>
  <c r="H60" i="108"/>
  <c r="G60" i="108"/>
  <c r="F60" i="108"/>
  <c r="D60" i="108"/>
  <c r="C60" i="108"/>
  <c r="B60" i="108"/>
  <c r="O60" i="109"/>
  <c r="N60" i="109"/>
  <c r="M60" i="109"/>
  <c r="L60" i="109"/>
  <c r="K60" i="109"/>
  <c r="J60" i="109"/>
  <c r="R60" i="109" s="1"/>
  <c r="I60" i="109"/>
  <c r="H60" i="109"/>
  <c r="G60" i="109"/>
  <c r="F60" i="109"/>
  <c r="D60" i="109"/>
  <c r="C60" i="109"/>
  <c r="B60" i="109"/>
  <c r="O60" i="110"/>
  <c r="N60" i="110"/>
  <c r="M60" i="110"/>
  <c r="L60" i="110"/>
  <c r="K60" i="110"/>
  <c r="J60" i="110"/>
  <c r="R60" i="110" s="1"/>
  <c r="I60" i="110"/>
  <c r="H60" i="110"/>
  <c r="G60" i="110"/>
  <c r="F60" i="110"/>
  <c r="D60" i="110"/>
  <c r="C60" i="110"/>
  <c r="B60" i="110"/>
  <c r="O60" i="111"/>
  <c r="N60" i="111"/>
  <c r="M60" i="111"/>
  <c r="L60" i="111"/>
  <c r="K60" i="111"/>
  <c r="J60" i="111"/>
  <c r="R60" i="111" s="1"/>
  <c r="I60" i="111"/>
  <c r="H60" i="111"/>
  <c r="G60" i="111"/>
  <c r="F60" i="111"/>
  <c r="D60" i="111"/>
  <c r="C60" i="111"/>
  <c r="B60" i="111"/>
  <c r="O60" i="112"/>
  <c r="N60" i="112"/>
  <c r="M60" i="112"/>
  <c r="L60" i="112"/>
  <c r="K60" i="112"/>
  <c r="J60" i="112"/>
  <c r="R60" i="112" s="1"/>
  <c r="I60" i="112"/>
  <c r="H60" i="112"/>
  <c r="G60" i="112"/>
  <c r="F60" i="112"/>
  <c r="D60" i="112"/>
  <c r="C60" i="112"/>
  <c r="B60" i="112"/>
  <c r="O60" i="113"/>
  <c r="N60" i="113"/>
  <c r="M60" i="113"/>
  <c r="L60" i="113"/>
  <c r="K60" i="113"/>
  <c r="J60" i="113"/>
  <c r="R60" i="113" s="1"/>
  <c r="I60" i="113"/>
  <c r="H60" i="113"/>
  <c r="G60" i="113"/>
  <c r="F60" i="113"/>
  <c r="D60" i="113"/>
  <c r="C60" i="113"/>
  <c r="B60" i="113"/>
  <c r="O60" i="114"/>
  <c r="N60" i="114"/>
  <c r="M60" i="114"/>
  <c r="L60" i="114"/>
  <c r="K60" i="114"/>
  <c r="J60" i="114"/>
  <c r="R60" i="114" s="1"/>
  <c r="I60" i="114"/>
  <c r="H60" i="114"/>
  <c r="G60" i="114"/>
  <c r="F60" i="114"/>
  <c r="D60" i="114"/>
  <c r="C60" i="114"/>
  <c r="B60" i="114"/>
  <c r="O60" i="115"/>
  <c r="N60" i="115"/>
  <c r="M60" i="115"/>
  <c r="L60" i="115"/>
  <c r="K60" i="115"/>
  <c r="J60" i="115"/>
  <c r="R60" i="115" s="1"/>
  <c r="I60" i="115"/>
  <c r="H60" i="115"/>
  <c r="G60" i="115"/>
  <c r="F60" i="115"/>
  <c r="D60" i="115"/>
  <c r="C60" i="115"/>
  <c r="B60" i="115"/>
  <c r="O60" i="116"/>
  <c r="N60" i="116"/>
  <c r="M60" i="116"/>
  <c r="L60" i="116"/>
  <c r="K60" i="116"/>
  <c r="J60" i="116"/>
  <c r="R60" i="116" s="1"/>
  <c r="I60" i="116"/>
  <c r="H60" i="116"/>
  <c r="G60" i="116"/>
  <c r="F60" i="116"/>
  <c r="D60" i="116"/>
  <c r="C60" i="116"/>
  <c r="B60" i="116"/>
  <c r="O60" i="117"/>
  <c r="N60" i="117"/>
  <c r="M60" i="117"/>
  <c r="L60" i="117"/>
  <c r="K60" i="117"/>
  <c r="J60" i="117"/>
  <c r="R60" i="117" s="1"/>
  <c r="I60" i="117"/>
  <c r="H60" i="117"/>
  <c r="G60" i="117"/>
  <c r="F60" i="117"/>
  <c r="D60" i="117"/>
  <c r="C60" i="117"/>
  <c r="B60" i="117"/>
  <c r="O60" i="118"/>
  <c r="N60" i="118"/>
  <c r="M60" i="118"/>
  <c r="L60" i="118"/>
  <c r="K60" i="118"/>
  <c r="J60" i="118"/>
  <c r="R60" i="118" s="1"/>
  <c r="I60" i="118"/>
  <c r="H60" i="118"/>
  <c r="G60" i="118"/>
  <c r="F60" i="118"/>
  <c r="D60" i="118"/>
  <c r="C60" i="118"/>
  <c r="B60" i="118"/>
  <c r="O60" i="119"/>
  <c r="N60" i="119"/>
  <c r="M60" i="119"/>
  <c r="L60" i="119"/>
  <c r="K60" i="119"/>
  <c r="J60" i="119"/>
  <c r="R60" i="119" s="1"/>
  <c r="I60" i="119"/>
  <c r="H60" i="119"/>
  <c r="G60" i="119"/>
  <c r="F60" i="119"/>
  <c r="D60" i="119"/>
  <c r="C60" i="119"/>
  <c r="B60" i="119"/>
  <c r="O60" i="120"/>
  <c r="N60" i="120"/>
  <c r="M60" i="120"/>
  <c r="L60" i="120"/>
  <c r="K60" i="120"/>
  <c r="J60" i="120"/>
  <c r="I60" i="120"/>
  <c r="H60" i="120"/>
  <c r="G60" i="120"/>
  <c r="F60" i="120"/>
  <c r="D60" i="120"/>
  <c r="C60" i="120"/>
  <c r="B60" i="120"/>
  <c r="O60" i="121"/>
  <c r="N60" i="121"/>
  <c r="M60" i="121"/>
  <c r="L60" i="121"/>
  <c r="K60" i="121"/>
  <c r="J60" i="121"/>
  <c r="R60" i="121" s="1"/>
  <c r="I60" i="121"/>
  <c r="H60" i="121"/>
  <c r="G60" i="121"/>
  <c r="F60" i="121"/>
  <c r="D60" i="121"/>
  <c r="C60" i="121"/>
  <c r="B60" i="121"/>
  <c r="O60" i="122"/>
  <c r="N60" i="122"/>
  <c r="M60" i="122"/>
  <c r="L60" i="122"/>
  <c r="K60" i="122"/>
  <c r="J60" i="122"/>
  <c r="R60" i="122" s="1"/>
  <c r="I60" i="122"/>
  <c r="H60" i="122"/>
  <c r="G60" i="122"/>
  <c r="F60" i="122"/>
  <c r="D60" i="122"/>
  <c r="C60" i="122"/>
  <c r="B60" i="122"/>
  <c r="O60" i="123"/>
  <c r="N60" i="123"/>
  <c r="M60" i="123"/>
  <c r="L60" i="123"/>
  <c r="K60" i="123"/>
  <c r="J60" i="123"/>
  <c r="R60" i="123" s="1"/>
  <c r="I60" i="123"/>
  <c r="H60" i="123"/>
  <c r="G60" i="123"/>
  <c r="F60" i="123"/>
  <c r="D60" i="123"/>
  <c r="C60" i="123"/>
  <c r="B60" i="123"/>
  <c r="O60" i="124"/>
  <c r="N60" i="124"/>
  <c r="M60" i="124"/>
  <c r="L60" i="124"/>
  <c r="K60" i="124"/>
  <c r="J60" i="124"/>
  <c r="R60" i="124" s="1"/>
  <c r="I60" i="124"/>
  <c r="H60" i="124"/>
  <c r="G60" i="124"/>
  <c r="F60" i="124"/>
  <c r="D60" i="124"/>
  <c r="C60" i="124"/>
  <c r="B60" i="124"/>
  <c r="O60" i="125"/>
  <c r="N60" i="125"/>
  <c r="M60" i="125"/>
  <c r="L60" i="125"/>
  <c r="K60" i="125"/>
  <c r="J60" i="125"/>
  <c r="R60" i="125" s="1"/>
  <c r="I60" i="125"/>
  <c r="H60" i="125"/>
  <c r="G60" i="125"/>
  <c r="F60" i="125"/>
  <c r="D60" i="125"/>
  <c r="C60" i="125"/>
  <c r="B60" i="125"/>
  <c r="O60" i="126"/>
  <c r="N60" i="126"/>
  <c r="M60" i="126"/>
  <c r="L60" i="126"/>
  <c r="K60" i="126"/>
  <c r="J60" i="126"/>
  <c r="R60" i="126" s="1"/>
  <c r="I60" i="126"/>
  <c r="H60" i="126"/>
  <c r="G60" i="126"/>
  <c r="F60" i="126"/>
  <c r="D60" i="126"/>
  <c r="C60" i="126"/>
  <c r="B60" i="126"/>
  <c r="O60" i="127"/>
  <c r="N60" i="127"/>
  <c r="M60" i="127"/>
  <c r="L60" i="127"/>
  <c r="K60" i="127"/>
  <c r="J60" i="127"/>
  <c r="I60" i="127"/>
  <c r="H60" i="127"/>
  <c r="G60" i="127"/>
  <c r="F60" i="127"/>
  <c r="D60" i="127"/>
  <c r="C60" i="127"/>
  <c r="B60" i="127"/>
  <c r="O60" i="128"/>
  <c r="N60" i="128"/>
  <c r="M60" i="128"/>
  <c r="L60" i="128"/>
  <c r="K60" i="128"/>
  <c r="J60" i="128"/>
  <c r="R60" i="128" s="1"/>
  <c r="I60" i="128"/>
  <c r="H60" i="128"/>
  <c r="G60" i="128"/>
  <c r="F60" i="128"/>
  <c r="D60" i="128"/>
  <c r="C60" i="128"/>
  <c r="B60" i="128"/>
  <c r="O60" i="129"/>
  <c r="N60" i="129"/>
  <c r="M60" i="129"/>
  <c r="L60" i="129"/>
  <c r="K60" i="129"/>
  <c r="J60" i="129"/>
  <c r="R60" i="129" s="1"/>
  <c r="I60" i="129"/>
  <c r="H60" i="129"/>
  <c r="G60" i="129"/>
  <c r="F60" i="129"/>
  <c r="D60" i="129"/>
  <c r="C60" i="129"/>
  <c r="B60" i="129"/>
  <c r="O60" i="130"/>
  <c r="N60" i="130"/>
  <c r="M60" i="130"/>
  <c r="L60" i="130"/>
  <c r="K60" i="130"/>
  <c r="J60" i="130"/>
  <c r="R60" i="130" s="1"/>
  <c r="I60" i="130"/>
  <c r="H60" i="130"/>
  <c r="G60" i="130"/>
  <c r="F60" i="130"/>
  <c r="D60" i="130"/>
  <c r="C60" i="130"/>
  <c r="B60" i="130"/>
  <c r="O60" i="131"/>
  <c r="N60" i="131"/>
  <c r="M60" i="131"/>
  <c r="L60" i="131"/>
  <c r="K60" i="131"/>
  <c r="J60" i="131"/>
  <c r="R60" i="131" s="1"/>
  <c r="I60" i="131"/>
  <c r="H60" i="131"/>
  <c r="G60" i="131"/>
  <c r="F60" i="131"/>
  <c r="D60" i="131"/>
  <c r="C60" i="131"/>
  <c r="B60" i="131"/>
  <c r="O60" i="132"/>
  <c r="N60" i="132"/>
  <c r="M60" i="132"/>
  <c r="L60" i="132"/>
  <c r="K60" i="132"/>
  <c r="J60" i="132"/>
  <c r="R60" i="132" s="1"/>
  <c r="I60" i="132"/>
  <c r="H60" i="132"/>
  <c r="G60" i="132"/>
  <c r="F60" i="132"/>
  <c r="D60" i="132"/>
  <c r="C60" i="132"/>
  <c r="B60" i="132"/>
  <c r="O60" i="133"/>
  <c r="N60" i="133"/>
  <c r="M60" i="133"/>
  <c r="L60" i="133"/>
  <c r="K60" i="133"/>
  <c r="J60" i="133"/>
  <c r="R60" i="133" s="1"/>
  <c r="I60" i="133"/>
  <c r="H60" i="133"/>
  <c r="G60" i="133"/>
  <c r="F60" i="133"/>
  <c r="D60" i="133"/>
  <c r="C60" i="133"/>
  <c r="B60" i="133"/>
  <c r="O60" i="134"/>
  <c r="N60" i="134"/>
  <c r="M60" i="134"/>
  <c r="L60" i="134"/>
  <c r="K60" i="134"/>
  <c r="J60" i="134"/>
  <c r="R60" i="134" s="1"/>
  <c r="I60" i="134"/>
  <c r="H60" i="134"/>
  <c r="G60" i="134"/>
  <c r="F60" i="134"/>
  <c r="D60" i="134"/>
  <c r="C60" i="134"/>
  <c r="B60" i="134"/>
  <c r="O60" i="135"/>
  <c r="N60" i="135"/>
  <c r="M60" i="135"/>
  <c r="L60" i="135"/>
  <c r="K60" i="135"/>
  <c r="J60" i="135"/>
  <c r="R60" i="135" s="1"/>
  <c r="I60" i="135"/>
  <c r="H60" i="135"/>
  <c r="G60" i="135"/>
  <c r="F60" i="135"/>
  <c r="D60" i="135"/>
  <c r="C60" i="135"/>
  <c r="B60" i="135"/>
  <c r="O60" i="136"/>
  <c r="N60" i="136"/>
  <c r="M60" i="136"/>
  <c r="L60" i="136"/>
  <c r="K60" i="136"/>
  <c r="J60" i="136"/>
  <c r="I60" i="136"/>
  <c r="H60" i="136"/>
  <c r="G60" i="136"/>
  <c r="F60" i="136"/>
  <c r="D60" i="136"/>
  <c r="C60" i="136"/>
  <c r="B60" i="136"/>
  <c r="O60" i="137"/>
  <c r="N60" i="137"/>
  <c r="M60" i="137"/>
  <c r="L60" i="137"/>
  <c r="K60" i="137"/>
  <c r="J60" i="137"/>
  <c r="R60" i="137" s="1"/>
  <c r="I60" i="137"/>
  <c r="H60" i="137"/>
  <c r="G60" i="137"/>
  <c r="F60" i="137"/>
  <c r="D60" i="137"/>
  <c r="C60" i="137"/>
  <c r="B60" i="137"/>
  <c r="O60" i="138"/>
  <c r="N60" i="138"/>
  <c r="M60" i="138"/>
  <c r="L60" i="138"/>
  <c r="K60" i="138"/>
  <c r="J60" i="138"/>
  <c r="R60" i="138" s="1"/>
  <c r="I60" i="138"/>
  <c r="H60" i="138"/>
  <c r="G60" i="138"/>
  <c r="F60" i="138"/>
  <c r="D60" i="138"/>
  <c r="C60" i="138"/>
  <c r="B60" i="138"/>
  <c r="O60" i="139"/>
  <c r="N60" i="139"/>
  <c r="M60" i="139"/>
  <c r="L60" i="139"/>
  <c r="K60" i="139"/>
  <c r="J60" i="139"/>
  <c r="R60" i="139" s="1"/>
  <c r="I60" i="139"/>
  <c r="H60" i="139"/>
  <c r="G60" i="139"/>
  <c r="F60" i="139"/>
  <c r="D60" i="139"/>
  <c r="C60" i="139"/>
  <c r="B60" i="139"/>
  <c r="O60" i="140"/>
  <c r="N60" i="140"/>
  <c r="M60" i="140"/>
  <c r="L60" i="140"/>
  <c r="K60" i="140"/>
  <c r="J60" i="140"/>
  <c r="R60" i="140" s="1"/>
  <c r="I60" i="140"/>
  <c r="H60" i="140"/>
  <c r="G60" i="140"/>
  <c r="F60" i="140"/>
  <c r="D60" i="140"/>
  <c r="C60" i="140"/>
  <c r="B60" i="140"/>
  <c r="O60" i="141"/>
  <c r="N60" i="141"/>
  <c r="M60" i="141"/>
  <c r="L60" i="141"/>
  <c r="K60" i="141"/>
  <c r="J60" i="141"/>
  <c r="R60" i="141" s="1"/>
  <c r="I60" i="141"/>
  <c r="H60" i="141"/>
  <c r="G60" i="141"/>
  <c r="F60" i="141"/>
  <c r="D60" i="141"/>
  <c r="C60" i="141"/>
  <c r="B60" i="141"/>
  <c r="O60" i="142"/>
  <c r="N60" i="142"/>
  <c r="M60" i="142"/>
  <c r="L60" i="142"/>
  <c r="K60" i="142"/>
  <c r="J60" i="142"/>
  <c r="R60" i="142" s="1"/>
  <c r="I60" i="142"/>
  <c r="H60" i="142"/>
  <c r="G60" i="142"/>
  <c r="F60" i="142"/>
  <c r="D60" i="142"/>
  <c r="C60" i="142"/>
  <c r="B60" i="142"/>
  <c r="O60" i="143"/>
  <c r="N60" i="143"/>
  <c r="M60" i="143"/>
  <c r="L60" i="143"/>
  <c r="K60" i="143"/>
  <c r="J60" i="143"/>
  <c r="I60" i="143"/>
  <c r="H60" i="143"/>
  <c r="G60" i="143"/>
  <c r="F60" i="143"/>
  <c r="D60" i="143"/>
  <c r="C60" i="143"/>
  <c r="B60" i="143"/>
  <c r="O60" i="144"/>
  <c r="N60" i="144"/>
  <c r="M60" i="144"/>
  <c r="L60" i="144"/>
  <c r="K60" i="144"/>
  <c r="J60" i="144"/>
  <c r="R60" i="144" s="1"/>
  <c r="I60" i="144"/>
  <c r="H60" i="144"/>
  <c r="G60" i="144"/>
  <c r="F60" i="144"/>
  <c r="D60" i="144"/>
  <c r="C60" i="144"/>
  <c r="B60" i="144"/>
  <c r="O60" i="145"/>
  <c r="N60" i="145"/>
  <c r="M60" i="145"/>
  <c r="L60" i="145"/>
  <c r="K60" i="145"/>
  <c r="J60" i="145"/>
  <c r="R60" i="145" s="1"/>
  <c r="I60" i="145"/>
  <c r="H60" i="145"/>
  <c r="G60" i="145"/>
  <c r="F60" i="145"/>
  <c r="D60" i="145"/>
  <c r="C60" i="145"/>
  <c r="B60" i="145"/>
  <c r="O60" i="146"/>
  <c r="N60" i="146"/>
  <c r="M60" i="146"/>
  <c r="L60" i="146"/>
  <c r="K60" i="146"/>
  <c r="J60" i="146"/>
  <c r="R60" i="146" s="1"/>
  <c r="I60" i="146"/>
  <c r="H60" i="146"/>
  <c r="G60" i="146"/>
  <c r="F60" i="146"/>
  <c r="D60" i="146"/>
  <c r="C60" i="146"/>
  <c r="B60" i="146"/>
  <c r="O60" i="147"/>
  <c r="N60" i="147"/>
  <c r="M60" i="147"/>
  <c r="L60" i="147"/>
  <c r="K60" i="147"/>
  <c r="J60" i="147"/>
  <c r="R60" i="147" s="1"/>
  <c r="I60" i="147"/>
  <c r="H60" i="147"/>
  <c r="G60" i="147"/>
  <c r="F60" i="147"/>
  <c r="D60" i="147"/>
  <c r="C60" i="147"/>
  <c r="B60" i="147"/>
  <c r="O60" i="148"/>
  <c r="N60" i="148"/>
  <c r="M60" i="148"/>
  <c r="L60" i="148"/>
  <c r="K60" i="148"/>
  <c r="J60" i="148"/>
  <c r="R60" i="148" s="1"/>
  <c r="I60" i="148"/>
  <c r="H60" i="148"/>
  <c r="G60" i="148"/>
  <c r="F60" i="148"/>
  <c r="D60" i="148"/>
  <c r="C60" i="148"/>
  <c r="B60" i="148"/>
  <c r="O60" i="149"/>
  <c r="N60" i="149"/>
  <c r="M60" i="149"/>
  <c r="L60" i="149"/>
  <c r="K60" i="149"/>
  <c r="J60" i="149"/>
  <c r="R60" i="149" s="1"/>
  <c r="I60" i="149"/>
  <c r="H60" i="149"/>
  <c r="G60" i="149"/>
  <c r="F60" i="149"/>
  <c r="D60" i="149"/>
  <c r="C60" i="149"/>
  <c r="B60" i="149"/>
  <c r="O60" i="150"/>
  <c r="N60" i="150"/>
  <c r="M60" i="150"/>
  <c r="L60" i="150"/>
  <c r="K60" i="150"/>
  <c r="J60" i="150"/>
  <c r="I60" i="150"/>
  <c r="H60" i="150"/>
  <c r="G60" i="150"/>
  <c r="F60" i="150"/>
  <c r="D60" i="150"/>
  <c r="C60" i="150"/>
  <c r="B60" i="150"/>
  <c r="O60" i="151"/>
  <c r="N60" i="151"/>
  <c r="M60" i="151"/>
  <c r="L60" i="151"/>
  <c r="K60" i="151"/>
  <c r="J60" i="151"/>
  <c r="R60" i="151" s="1"/>
  <c r="I60" i="151"/>
  <c r="H60" i="151"/>
  <c r="G60" i="151"/>
  <c r="F60" i="151"/>
  <c r="D60" i="151"/>
  <c r="C60" i="151"/>
  <c r="B60" i="151"/>
  <c r="O60" i="152"/>
  <c r="N60" i="152"/>
  <c r="M60" i="152"/>
  <c r="L60" i="152"/>
  <c r="K60" i="152"/>
  <c r="J60" i="152"/>
  <c r="R60" i="152" s="1"/>
  <c r="I60" i="152"/>
  <c r="H60" i="152"/>
  <c r="G60" i="152"/>
  <c r="F60" i="152"/>
  <c r="D60" i="152"/>
  <c r="C60" i="152"/>
  <c r="B60" i="152"/>
  <c r="O60" i="153"/>
  <c r="N60" i="153"/>
  <c r="M60" i="153"/>
  <c r="L60" i="153"/>
  <c r="K60" i="153"/>
  <c r="J60" i="153"/>
  <c r="R60" i="153" s="1"/>
  <c r="I60" i="153"/>
  <c r="H60" i="153"/>
  <c r="G60" i="153"/>
  <c r="F60" i="153"/>
  <c r="D60" i="153"/>
  <c r="C60" i="153"/>
  <c r="B60" i="153"/>
  <c r="O60" i="154"/>
  <c r="N60" i="154"/>
  <c r="M60" i="154"/>
  <c r="L60" i="154"/>
  <c r="K60" i="154"/>
  <c r="J60" i="154"/>
  <c r="R60" i="154" s="1"/>
  <c r="I60" i="154"/>
  <c r="H60" i="154"/>
  <c r="G60" i="154"/>
  <c r="F60" i="154"/>
  <c r="D60" i="154"/>
  <c r="C60" i="154"/>
  <c r="B60" i="154"/>
  <c r="O60" i="155"/>
  <c r="N60" i="155"/>
  <c r="M60" i="155"/>
  <c r="L60" i="155"/>
  <c r="K60" i="155"/>
  <c r="J60" i="155"/>
  <c r="R60" i="155" s="1"/>
  <c r="I60" i="155"/>
  <c r="H60" i="155"/>
  <c r="G60" i="155"/>
  <c r="F60" i="155"/>
  <c r="D60" i="155"/>
  <c r="C60" i="155"/>
  <c r="B60" i="155"/>
  <c r="O60" i="156"/>
  <c r="N60" i="156"/>
  <c r="M60" i="156"/>
  <c r="L60" i="156"/>
  <c r="K60" i="156"/>
  <c r="J60" i="156"/>
  <c r="R60" i="156" s="1"/>
  <c r="I60" i="156"/>
  <c r="H60" i="156"/>
  <c r="G60" i="156"/>
  <c r="F60" i="156"/>
  <c r="D60" i="156"/>
  <c r="C60" i="156"/>
  <c r="B60" i="156"/>
  <c r="O60" i="157"/>
  <c r="N60" i="157"/>
  <c r="M60" i="157"/>
  <c r="L60" i="157"/>
  <c r="K60" i="157"/>
  <c r="J60" i="157"/>
  <c r="R60" i="157" s="1"/>
  <c r="I60" i="157"/>
  <c r="H60" i="157"/>
  <c r="G60" i="157"/>
  <c r="F60" i="157"/>
  <c r="D60" i="157"/>
  <c r="C60" i="157"/>
  <c r="B60" i="157"/>
  <c r="O60" i="158"/>
  <c r="N60" i="158"/>
  <c r="M60" i="158"/>
  <c r="L60" i="158"/>
  <c r="K60" i="158"/>
  <c r="J60" i="158"/>
  <c r="R60" i="158" s="1"/>
  <c r="I60" i="158"/>
  <c r="H60" i="158"/>
  <c r="G60" i="158"/>
  <c r="F60" i="158"/>
  <c r="D60" i="158"/>
  <c r="C60" i="158"/>
  <c r="B60" i="158"/>
  <c r="O60" i="159"/>
  <c r="N60" i="159"/>
  <c r="M60" i="159"/>
  <c r="L60" i="159"/>
  <c r="K60" i="159"/>
  <c r="J60" i="159"/>
  <c r="R60" i="159" s="1"/>
  <c r="I60" i="159"/>
  <c r="H60" i="159"/>
  <c r="G60" i="159"/>
  <c r="F60" i="159"/>
  <c r="D60" i="159"/>
  <c r="C60" i="159"/>
  <c r="B60" i="159"/>
  <c r="O60" i="160"/>
  <c r="N60" i="160"/>
  <c r="M60" i="160"/>
  <c r="L60" i="160"/>
  <c r="K60" i="160"/>
  <c r="J60" i="160"/>
  <c r="R60" i="160" s="1"/>
  <c r="I60" i="160"/>
  <c r="H60" i="160"/>
  <c r="G60" i="160"/>
  <c r="F60" i="160"/>
  <c r="D60" i="160"/>
  <c r="C60" i="160"/>
  <c r="B60" i="160"/>
  <c r="O60" i="161"/>
  <c r="N60" i="161"/>
  <c r="M60" i="161"/>
  <c r="L60" i="161"/>
  <c r="K60" i="161"/>
  <c r="J60" i="161"/>
  <c r="R60" i="161" s="1"/>
  <c r="I60" i="161"/>
  <c r="H60" i="161"/>
  <c r="G60" i="161"/>
  <c r="F60" i="161"/>
  <c r="D60" i="161"/>
  <c r="C60" i="161"/>
  <c r="B60" i="161"/>
  <c r="O60" i="162"/>
  <c r="N60" i="162"/>
  <c r="M60" i="162"/>
  <c r="L60" i="162"/>
  <c r="K60" i="162"/>
  <c r="J60" i="162"/>
  <c r="I60" i="162"/>
  <c r="H60" i="162"/>
  <c r="G60" i="162"/>
  <c r="F60" i="162"/>
  <c r="D60" i="162"/>
  <c r="C60" i="162"/>
  <c r="B60" i="162"/>
  <c r="O60" i="163"/>
  <c r="N60" i="163"/>
  <c r="M60" i="163"/>
  <c r="L60" i="163"/>
  <c r="K60" i="163"/>
  <c r="J60" i="163"/>
  <c r="R60" i="163" s="1"/>
  <c r="I60" i="163"/>
  <c r="H60" i="163"/>
  <c r="G60" i="163"/>
  <c r="F60" i="163"/>
  <c r="D60" i="163"/>
  <c r="C60" i="163"/>
  <c r="B60" i="163"/>
  <c r="O60" i="164"/>
  <c r="N60" i="164"/>
  <c r="M60" i="164"/>
  <c r="L60" i="164"/>
  <c r="K60" i="164"/>
  <c r="J60" i="164"/>
  <c r="R60" i="164" s="1"/>
  <c r="I60" i="164"/>
  <c r="H60" i="164"/>
  <c r="G60" i="164"/>
  <c r="F60" i="164"/>
  <c r="D60" i="164"/>
  <c r="C60" i="164"/>
  <c r="B60" i="164"/>
  <c r="O60" i="165"/>
  <c r="N60" i="165"/>
  <c r="M60" i="165"/>
  <c r="L60" i="165"/>
  <c r="K60" i="165"/>
  <c r="J60" i="165"/>
  <c r="R60" i="165" s="1"/>
  <c r="I60" i="165"/>
  <c r="H60" i="165"/>
  <c r="G60" i="165"/>
  <c r="F60" i="165"/>
  <c r="D60" i="165"/>
  <c r="C60" i="165"/>
  <c r="B60" i="165"/>
  <c r="O60" i="166"/>
  <c r="N60" i="166"/>
  <c r="M60" i="166"/>
  <c r="L60" i="166"/>
  <c r="K60" i="166"/>
  <c r="J60" i="166"/>
  <c r="R60" i="166" s="1"/>
  <c r="I60" i="166"/>
  <c r="H60" i="166"/>
  <c r="G60" i="166"/>
  <c r="F60" i="166"/>
  <c r="D60" i="166"/>
  <c r="C60" i="166"/>
  <c r="B60" i="166"/>
  <c r="O60" i="167"/>
  <c r="N60" i="167"/>
  <c r="M60" i="167"/>
  <c r="L60" i="167"/>
  <c r="K60" i="167"/>
  <c r="J60" i="167"/>
  <c r="R60" i="167" s="1"/>
  <c r="I60" i="167"/>
  <c r="H60" i="167"/>
  <c r="G60" i="167"/>
  <c r="F60" i="167"/>
  <c r="D60" i="167"/>
  <c r="C60" i="167"/>
  <c r="B60" i="167"/>
  <c r="O60" i="168"/>
  <c r="N60" i="168"/>
  <c r="M60" i="168"/>
  <c r="L60" i="168"/>
  <c r="K60" i="168"/>
  <c r="J60" i="168"/>
  <c r="R60" i="168" s="1"/>
  <c r="I60" i="168"/>
  <c r="H60" i="168"/>
  <c r="G60" i="168"/>
  <c r="F60" i="168"/>
  <c r="D60" i="168"/>
  <c r="C60" i="168"/>
  <c r="B60" i="168"/>
  <c r="O60" i="169"/>
  <c r="N60" i="169"/>
  <c r="M60" i="169"/>
  <c r="L60" i="169"/>
  <c r="K60" i="169"/>
  <c r="J60" i="169"/>
  <c r="R60" i="169" s="1"/>
  <c r="I60" i="169"/>
  <c r="H60" i="169"/>
  <c r="G60" i="169"/>
  <c r="F60" i="169"/>
  <c r="D60" i="169"/>
  <c r="C60" i="169"/>
  <c r="B60" i="169"/>
  <c r="O60" i="170"/>
  <c r="N60" i="170"/>
  <c r="M60" i="170"/>
  <c r="L60" i="170"/>
  <c r="K60" i="170"/>
  <c r="J60" i="170"/>
  <c r="R60" i="170" s="1"/>
  <c r="I60" i="170"/>
  <c r="H60" i="170"/>
  <c r="G60" i="170"/>
  <c r="F60" i="170"/>
  <c r="D60" i="170"/>
  <c r="C60" i="170"/>
  <c r="B60" i="170"/>
  <c r="O60" i="171"/>
  <c r="N60" i="171"/>
  <c r="M60" i="171"/>
  <c r="L60" i="171"/>
  <c r="K60" i="171"/>
  <c r="J60" i="171"/>
  <c r="R60" i="171" s="1"/>
  <c r="I60" i="171"/>
  <c r="H60" i="171"/>
  <c r="G60" i="171"/>
  <c r="F60" i="171"/>
  <c r="D60" i="171"/>
  <c r="C60" i="171"/>
  <c r="B60" i="171"/>
  <c r="O60" i="172"/>
  <c r="N60" i="172"/>
  <c r="M60" i="172"/>
  <c r="L60" i="172"/>
  <c r="K60" i="172"/>
  <c r="J60" i="172"/>
  <c r="R60" i="172" s="1"/>
  <c r="I60" i="172"/>
  <c r="H60" i="172"/>
  <c r="G60" i="172"/>
  <c r="F60" i="172"/>
  <c r="D60" i="172"/>
  <c r="C60" i="172"/>
  <c r="B60" i="172"/>
  <c r="O60" i="173"/>
  <c r="N60" i="173"/>
  <c r="M60" i="173"/>
  <c r="L60" i="173"/>
  <c r="K60" i="173"/>
  <c r="J60" i="173"/>
  <c r="R60" i="173" s="1"/>
  <c r="I60" i="173"/>
  <c r="H60" i="173"/>
  <c r="G60" i="173"/>
  <c r="F60" i="173"/>
  <c r="D60" i="173"/>
  <c r="C60" i="173"/>
  <c r="B60" i="173"/>
  <c r="O60" i="174"/>
  <c r="N60" i="174"/>
  <c r="M60" i="174"/>
  <c r="L60" i="174"/>
  <c r="K60" i="174"/>
  <c r="J60" i="174"/>
  <c r="R60" i="174" s="1"/>
  <c r="I60" i="174"/>
  <c r="H60" i="174"/>
  <c r="G60" i="174"/>
  <c r="F60" i="174"/>
  <c r="D60" i="174"/>
  <c r="C60" i="174"/>
  <c r="B60" i="174"/>
  <c r="O60" i="175"/>
  <c r="N60" i="175"/>
  <c r="M60" i="175"/>
  <c r="L60" i="175"/>
  <c r="K60" i="175"/>
  <c r="J60" i="175"/>
  <c r="R60" i="175" s="1"/>
  <c r="I60" i="175"/>
  <c r="H60" i="175"/>
  <c r="G60" i="175"/>
  <c r="F60" i="175"/>
  <c r="D60" i="175"/>
  <c r="C60" i="175"/>
  <c r="B60" i="175"/>
  <c r="O60" i="176"/>
  <c r="N60" i="176"/>
  <c r="M60" i="176"/>
  <c r="L60" i="176"/>
  <c r="K60" i="176"/>
  <c r="J60" i="176"/>
  <c r="I60" i="176"/>
  <c r="H60" i="176"/>
  <c r="G60" i="176"/>
  <c r="F60" i="176"/>
  <c r="D60" i="176"/>
  <c r="C60" i="176"/>
  <c r="B60" i="176"/>
  <c r="O60" i="177"/>
  <c r="N60" i="177"/>
  <c r="M60" i="177"/>
  <c r="L60" i="177"/>
  <c r="K60" i="177"/>
  <c r="J60" i="177"/>
  <c r="R60" i="177" s="1"/>
  <c r="I60" i="177"/>
  <c r="H60" i="177"/>
  <c r="G60" i="177"/>
  <c r="F60" i="177"/>
  <c r="D60" i="177"/>
  <c r="C60" i="177"/>
  <c r="B60" i="177"/>
  <c r="O60" i="178"/>
  <c r="N60" i="178"/>
  <c r="M60" i="178"/>
  <c r="L60" i="178"/>
  <c r="K60" i="178"/>
  <c r="J60" i="178"/>
  <c r="I60" i="178"/>
  <c r="H60" i="178"/>
  <c r="G60" i="178"/>
  <c r="F60" i="178"/>
  <c r="D60" i="178"/>
  <c r="C60" i="178"/>
  <c r="B60" i="178"/>
  <c r="O60" i="179"/>
  <c r="N60" i="179"/>
  <c r="M60" i="179"/>
  <c r="L60" i="179"/>
  <c r="K60" i="179"/>
  <c r="J60" i="179"/>
  <c r="R60" i="179" s="1"/>
  <c r="I60" i="179"/>
  <c r="H60" i="179"/>
  <c r="G60" i="179"/>
  <c r="F60" i="179"/>
  <c r="D60" i="179"/>
  <c r="C60" i="179"/>
  <c r="B60" i="179"/>
  <c r="O60" i="180"/>
  <c r="N60" i="180"/>
  <c r="M60" i="180"/>
  <c r="L60" i="180"/>
  <c r="K60" i="180"/>
  <c r="J60" i="180"/>
  <c r="R60" i="180" s="1"/>
  <c r="I60" i="180"/>
  <c r="H60" i="180"/>
  <c r="G60" i="180"/>
  <c r="F60" i="180"/>
  <c r="D60" i="180"/>
  <c r="C60" i="180"/>
  <c r="B60" i="180"/>
  <c r="O60" i="181"/>
  <c r="N60" i="181"/>
  <c r="M60" i="181"/>
  <c r="L60" i="181"/>
  <c r="K60" i="181"/>
  <c r="J60" i="181"/>
  <c r="R60" i="181" s="1"/>
  <c r="I60" i="181"/>
  <c r="H60" i="181"/>
  <c r="G60" i="181"/>
  <c r="F60" i="181"/>
  <c r="D60" i="181"/>
  <c r="C60" i="181"/>
  <c r="B60" i="181"/>
  <c r="O60" i="182"/>
  <c r="N60" i="182"/>
  <c r="M60" i="182"/>
  <c r="L60" i="182"/>
  <c r="K60" i="182"/>
  <c r="J60" i="182"/>
  <c r="R60" i="182" s="1"/>
  <c r="I60" i="182"/>
  <c r="H60" i="182"/>
  <c r="G60" i="182"/>
  <c r="F60" i="182"/>
  <c r="D60" i="182"/>
  <c r="C60" i="182"/>
  <c r="B60" i="182"/>
  <c r="O60" i="183"/>
  <c r="N60" i="183"/>
  <c r="M60" i="183"/>
  <c r="L60" i="183"/>
  <c r="K60" i="183"/>
  <c r="J60" i="183"/>
  <c r="R60" i="183" s="1"/>
  <c r="I60" i="183"/>
  <c r="H60" i="183"/>
  <c r="G60" i="183"/>
  <c r="F60" i="183"/>
  <c r="D60" i="183"/>
  <c r="C60" i="183"/>
  <c r="B60" i="183"/>
  <c r="O60" i="184"/>
  <c r="N60" i="184"/>
  <c r="M60" i="184"/>
  <c r="L60" i="184"/>
  <c r="K60" i="184"/>
  <c r="J60" i="184"/>
  <c r="R60" i="184" s="1"/>
  <c r="I60" i="184"/>
  <c r="H60" i="184"/>
  <c r="G60" i="184"/>
  <c r="F60" i="184"/>
  <c r="D60" i="184"/>
  <c r="C60" i="184"/>
  <c r="B60" i="184"/>
  <c r="O60" i="185"/>
  <c r="N60" i="185"/>
  <c r="M60" i="185"/>
  <c r="L60" i="185"/>
  <c r="K60" i="185"/>
  <c r="J60" i="185"/>
  <c r="I60" i="185"/>
  <c r="H60" i="185"/>
  <c r="G60" i="185"/>
  <c r="F60" i="185"/>
  <c r="D60" i="185"/>
  <c r="C60" i="185"/>
  <c r="B60" i="185"/>
  <c r="O60" i="186"/>
  <c r="N60" i="186"/>
  <c r="M60" i="186"/>
  <c r="L60" i="186"/>
  <c r="K60" i="186"/>
  <c r="J60" i="186"/>
  <c r="R60" i="186" s="1"/>
  <c r="I60" i="186"/>
  <c r="H60" i="186"/>
  <c r="G60" i="186"/>
  <c r="F60" i="186"/>
  <c r="D60" i="186"/>
  <c r="C60" i="186"/>
  <c r="B60" i="186"/>
  <c r="O60" i="187"/>
  <c r="N60" i="187"/>
  <c r="M60" i="187"/>
  <c r="L60" i="187"/>
  <c r="K60" i="187"/>
  <c r="J60" i="187"/>
  <c r="R60" i="187" s="1"/>
  <c r="I60" i="187"/>
  <c r="H60" i="187"/>
  <c r="G60" i="187"/>
  <c r="F60" i="187"/>
  <c r="D60" i="187"/>
  <c r="C60" i="187"/>
  <c r="B60" i="187"/>
  <c r="O60" i="188"/>
  <c r="N60" i="188"/>
  <c r="M60" i="188"/>
  <c r="L60" i="188"/>
  <c r="K60" i="188"/>
  <c r="J60" i="188"/>
  <c r="R60" i="188" s="1"/>
  <c r="I60" i="188"/>
  <c r="H60" i="188"/>
  <c r="G60" i="188"/>
  <c r="F60" i="188"/>
  <c r="D60" i="188"/>
  <c r="C60" i="188"/>
  <c r="B60" i="188"/>
  <c r="O60" i="189"/>
  <c r="N60" i="189"/>
  <c r="M60" i="189"/>
  <c r="L60" i="189"/>
  <c r="K60" i="189"/>
  <c r="J60" i="189"/>
  <c r="R60" i="189" s="1"/>
  <c r="I60" i="189"/>
  <c r="H60" i="189"/>
  <c r="G60" i="189"/>
  <c r="F60" i="189"/>
  <c r="D60" i="189"/>
  <c r="C60" i="189"/>
  <c r="B60" i="189"/>
  <c r="O60" i="190"/>
  <c r="N60" i="190"/>
  <c r="M60" i="190"/>
  <c r="L60" i="190"/>
  <c r="K60" i="190"/>
  <c r="J60" i="190"/>
  <c r="R60" i="190" s="1"/>
  <c r="I60" i="190"/>
  <c r="H60" i="190"/>
  <c r="G60" i="190"/>
  <c r="F60" i="190"/>
  <c r="D60" i="190"/>
  <c r="C60" i="190"/>
  <c r="B60" i="190"/>
  <c r="O60" i="191"/>
  <c r="N60" i="191"/>
  <c r="M60" i="191"/>
  <c r="L60" i="191"/>
  <c r="K60" i="191"/>
  <c r="J60" i="191"/>
  <c r="R60" i="191" s="1"/>
  <c r="I60" i="191"/>
  <c r="H60" i="191"/>
  <c r="G60" i="191"/>
  <c r="F60" i="191"/>
  <c r="D60" i="191"/>
  <c r="C60" i="191"/>
  <c r="B60" i="191"/>
  <c r="O60" i="192"/>
  <c r="N60" i="192"/>
  <c r="M60" i="192"/>
  <c r="L60" i="192"/>
  <c r="K60" i="192"/>
  <c r="J60" i="192"/>
  <c r="R60" i="192" s="1"/>
  <c r="I60" i="192"/>
  <c r="H60" i="192"/>
  <c r="G60" i="192"/>
  <c r="F60" i="192"/>
  <c r="D60" i="192"/>
  <c r="C60" i="192"/>
  <c r="B60" i="192"/>
  <c r="O60" i="193"/>
  <c r="N60" i="193"/>
  <c r="M60" i="193"/>
  <c r="L60" i="193"/>
  <c r="K60" i="193"/>
  <c r="J60" i="193"/>
  <c r="R60" i="193" s="1"/>
  <c r="I60" i="193"/>
  <c r="H60" i="193"/>
  <c r="G60" i="193"/>
  <c r="F60" i="193"/>
  <c r="D60" i="193"/>
  <c r="C60" i="193"/>
  <c r="B60" i="193"/>
  <c r="O60" i="194"/>
  <c r="N60" i="194"/>
  <c r="M60" i="194"/>
  <c r="L60" i="194"/>
  <c r="K60" i="194"/>
  <c r="J60" i="194"/>
  <c r="I60" i="194"/>
  <c r="H60" i="194"/>
  <c r="G60" i="194"/>
  <c r="F60" i="194"/>
  <c r="D60" i="194"/>
  <c r="C60" i="194"/>
  <c r="B60" i="194"/>
  <c r="O60" i="195"/>
  <c r="N60" i="195"/>
  <c r="M60" i="195"/>
  <c r="L60" i="195"/>
  <c r="K60" i="195"/>
  <c r="J60" i="195"/>
  <c r="R60" i="195" s="1"/>
  <c r="I60" i="195"/>
  <c r="H60" i="195"/>
  <c r="G60" i="195"/>
  <c r="F60" i="195"/>
  <c r="D60" i="195"/>
  <c r="C60" i="195"/>
  <c r="B60" i="195"/>
  <c r="O60" i="196"/>
  <c r="N60" i="196"/>
  <c r="M60" i="196"/>
  <c r="L60" i="196"/>
  <c r="K60" i="196"/>
  <c r="J60" i="196"/>
  <c r="R60" i="196" s="1"/>
  <c r="I60" i="196"/>
  <c r="H60" i="196"/>
  <c r="G60" i="196"/>
  <c r="F60" i="196"/>
  <c r="D60" i="196"/>
  <c r="C60" i="196"/>
  <c r="B60" i="196"/>
  <c r="O60" i="197"/>
  <c r="N60" i="197"/>
  <c r="M60" i="197"/>
  <c r="L60" i="197"/>
  <c r="K60" i="197"/>
  <c r="J60" i="197"/>
  <c r="R60" i="197" s="1"/>
  <c r="I60" i="197"/>
  <c r="H60" i="197"/>
  <c r="G60" i="197"/>
  <c r="F60" i="197"/>
  <c r="D60" i="197"/>
  <c r="C60" i="197"/>
  <c r="B60" i="197"/>
  <c r="O60" i="198"/>
  <c r="N60" i="198"/>
  <c r="M60" i="198"/>
  <c r="L60" i="198"/>
  <c r="K60" i="198"/>
  <c r="J60" i="198"/>
  <c r="R60" i="198" s="1"/>
  <c r="I60" i="198"/>
  <c r="H60" i="198"/>
  <c r="G60" i="198"/>
  <c r="F60" i="198"/>
  <c r="D60" i="198"/>
  <c r="C60" i="198"/>
  <c r="B60" i="198"/>
  <c r="O60" i="199"/>
  <c r="N60" i="199"/>
  <c r="M60" i="199"/>
  <c r="L60" i="199"/>
  <c r="K60" i="199"/>
  <c r="J60" i="199"/>
  <c r="R60" i="199" s="1"/>
  <c r="I60" i="199"/>
  <c r="H60" i="199"/>
  <c r="G60" i="199"/>
  <c r="F60" i="199"/>
  <c r="D60" i="199"/>
  <c r="C60" i="199"/>
  <c r="B60" i="199"/>
  <c r="O60" i="200"/>
  <c r="N60" i="200"/>
  <c r="M60" i="200"/>
  <c r="L60" i="200"/>
  <c r="K60" i="200"/>
  <c r="J60" i="200"/>
  <c r="R60" i="200" s="1"/>
  <c r="I60" i="200"/>
  <c r="H60" i="200"/>
  <c r="G60" i="200"/>
  <c r="F60" i="200"/>
  <c r="D60" i="200"/>
  <c r="C60" i="200"/>
  <c r="B60" i="200"/>
  <c r="O60" i="201"/>
  <c r="N60" i="201"/>
  <c r="M60" i="201"/>
  <c r="L60" i="201"/>
  <c r="K60" i="201"/>
  <c r="J60" i="201"/>
  <c r="R60" i="201" s="1"/>
  <c r="I60" i="201"/>
  <c r="H60" i="201"/>
  <c r="G60" i="201"/>
  <c r="F60" i="201"/>
  <c r="D60" i="201"/>
  <c r="C60" i="201"/>
  <c r="B60" i="201"/>
  <c r="O60" i="202"/>
  <c r="N60" i="202"/>
  <c r="M60" i="202"/>
  <c r="L60" i="202"/>
  <c r="K60" i="202"/>
  <c r="J60" i="202"/>
  <c r="R60" i="202" s="1"/>
  <c r="I60" i="202"/>
  <c r="H60" i="202"/>
  <c r="G60" i="202"/>
  <c r="F60" i="202"/>
  <c r="D60" i="202"/>
  <c r="C60" i="202"/>
  <c r="B60" i="202"/>
  <c r="O60" i="203"/>
  <c r="N60" i="203"/>
  <c r="M60" i="203"/>
  <c r="L60" i="203"/>
  <c r="K60" i="203"/>
  <c r="J60" i="203"/>
  <c r="R60" i="203" s="1"/>
  <c r="I60" i="203"/>
  <c r="H60" i="203"/>
  <c r="G60" i="203"/>
  <c r="F60" i="203"/>
  <c r="D60" i="203"/>
  <c r="C60" i="203"/>
  <c r="B60" i="203"/>
  <c r="O60" i="204"/>
  <c r="N60" i="204"/>
  <c r="M60" i="204"/>
  <c r="L60" i="204"/>
  <c r="K60" i="204"/>
  <c r="J60" i="204"/>
  <c r="R60" i="204" s="1"/>
  <c r="I60" i="204"/>
  <c r="H60" i="204"/>
  <c r="G60" i="204"/>
  <c r="F60" i="204"/>
  <c r="D60" i="204"/>
  <c r="C60" i="204"/>
  <c r="B60" i="204"/>
  <c r="O60" i="205"/>
  <c r="N60" i="205"/>
  <c r="M60" i="205"/>
  <c r="L60" i="205"/>
  <c r="K60" i="205"/>
  <c r="J60" i="205"/>
  <c r="R60" i="205" s="1"/>
  <c r="I60" i="205"/>
  <c r="H60" i="205"/>
  <c r="G60" i="205"/>
  <c r="F60" i="205"/>
  <c r="D60" i="205"/>
  <c r="C60" i="205"/>
  <c r="B60" i="205"/>
  <c r="O60" i="206"/>
  <c r="N60" i="206"/>
  <c r="M60" i="206"/>
  <c r="L60" i="206"/>
  <c r="K60" i="206"/>
  <c r="J60" i="206"/>
  <c r="R60" i="206" s="1"/>
  <c r="I60" i="206"/>
  <c r="H60" i="206"/>
  <c r="G60" i="206"/>
  <c r="F60" i="206"/>
  <c r="D60" i="206"/>
  <c r="C60" i="206"/>
  <c r="B60" i="206"/>
  <c r="O60" i="207"/>
  <c r="N60" i="207"/>
  <c r="M60" i="207"/>
  <c r="L60" i="207"/>
  <c r="K60" i="207"/>
  <c r="J60" i="207"/>
  <c r="R60" i="207" s="1"/>
  <c r="I60" i="207"/>
  <c r="H60" i="207"/>
  <c r="G60" i="207"/>
  <c r="F60" i="207"/>
  <c r="D60" i="207"/>
  <c r="C60" i="207"/>
  <c r="B60" i="207"/>
  <c r="O60" i="208"/>
  <c r="N60" i="208"/>
  <c r="M60" i="208"/>
  <c r="L60" i="208"/>
  <c r="K60" i="208"/>
  <c r="J60" i="208"/>
  <c r="R60" i="208" s="1"/>
  <c r="I60" i="208"/>
  <c r="H60" i="208"/>
  <c r="G60" i="208"/>
  <c r="F60" i="208"/>
  <c r="D60" i="208"/>
  <c r="C60" i="208"/>
  <c r="B60" i="208"/>
  <c r="O60" i="209"/>
  <c r="N60" i="209"/>
  <c r="M60" i="209"/>
  <c r="L60" i="209"/>
  <c r="K60" i="209"/>
  <c r="J60" i="209"/>
  <c r="R60" i="209" s="1"/>
  <c r="I60" i="209"/>
  <c r="H60" i="209"/>
  <c r="G60" i="209"/>
  <c r="F60" i="209"/>
  <c r="D60" i="209"/>
  <c r="C60" i="209"/>
  <c r="B60" i="209"/>
  <c r="O60" i="210"/>
  <c r="N60" i="210"/>
  <c r="M60" i="210"/>
  <c r="L60" i="210"/>
  <c r="K60" i="210"/>
  <c r="J60" i="210"/>
  <c r="R60" i="210" s="1"/>
  <c r="I60" i="210"/>
  <c r="H60" i="210"/>
  <c r="G60" i="210"/>
  <c r="F60" i="210"/>
  <c r="D60" i="210"/>
  <c r="C60" i="210"/>
  <c r="B60" i="210"/>
  <c r="O60" i="211"/>
  <c r="N60" i="211"/>
  <c r="M60" i="211"/>
  <c r="L60" i="211"/>
  <c r="K60" i="211"/>
  <c r="J60" i="211"/>
  <c r="R60" i="211" s="1"/>
  <c r="I60" i="211"/>
  <c r="H60" i="211"/>
  <c r="G60" i="211"/>
  <c r="F60" i="211"/>
  <c r="D60" i="211"/>
  <c r="C60" i="211"/>
  <c r="B60" i="211"/>
  <c r="O60" i="212"/>
  <c r="N60" i="212"/>
  <c r="M60" i="212"/>
  <c r="L60" i="212"/>
  <c r="K60" i="212"/>
  <c r="J60" i="212"/>
  <c r="R60" i="212" s="1"/>
  <c r="I60" i="212"/>
  <c r="H60" i="212"/>
  <c r="G60" i="212"/>
  <c r="F60" i="212"/>
  <c r="D60" i="212"/>
  <c r="C60" i="212"/>
  <c r="B60" i="212"/>
  <c r="O60" i="213"/>
  <c r="N60" i="213"/>
  <c r="M60" i="213"/>
  <c r="L60" i="213"/>
  <c r="K60" i="213"/>
  <c r="J60" i="213"/>
  <c r="R60" i="213" s="1"/>
  <c r="I60" i="213"/>
  <c r="H60" i="213"/>
  <c r="G60" i="213"/>
  <c r="F60" i="213"/>
  <c r="D60" i="213"/>
  <c r="C60" i="213"/>
  <c r="B60" i="213"/>
  <c r="O60" i="214"/>
  <c r="N60" i="214"/>
  <c r="M60" i="214"/>
  <c r="L60" i="214"/>
  <c r="K60" i="214"/>
  <c r="J60" i="214"/>
  <c r="R60" i="214" s="1"/>
  <c r="I60" i="214"/>
  <c r="H60" i="214"/>
  <c r="G60" i="214"/>
  <c r="F60" i="214"/>
  <c r="D60" i="214"/>
  <c r="C60" i="214"/>
  <c r="B60" i="214"/>
  <c r="O60" i="215"/>
  <c r="N60" i="215"/>
  <c r="M60" i="215"/>
  <c r="L60" i="215"/>
  <c r="K60" i="215"/>
  <c r="J60" i="215"/>
  <c r="R60" i="215" s="1"/>
  <c r="I60" i="215"/>
  <c r="H60" i="215"/>
  <c r="G60" i="215"/>
  <c r="F60" i="215"/>
  <c r="D60" i="215"/>
  <c r="C60" i="215"/>
  <c r="B60" i="215"/>
  <c r="O60" i="216"/>
  <c r="N60" i="216"/>
  <c r="M60" i="216"/>
  <c r="L60" i="216"/>
  <c r="K60" i="216"/>
  <c r="J60" i="216"/>
  <c r="R60" i="216" s="1"/>
  <c r="I60" i="216"/>
  <c r="H60" i="216"/>
  <c r="G60" i="216"/>
  <c r="F60" i="216"/>
  <c r="D60" i="216"/>
  <c r="C60" i="216"/>
  <c r="B60" i="216"/>
  <c r="O60" i="217"/>
  <c r="N60" i="217"/>
  <c r="M60" i="217"/>
  <c r="L60" i="217"/>
  <c r="K60" i="217"/>
  <c r="J60" i="217"/>
  <c r="R60" i="217" s="1"/>
  <c r="I60" i="217"/>
  <c r="H60" i="217"/>
  <c r="G60" i="217"/>
  <c r="F60" i="217"/>
  <c r="D60" i="217"/>
  <c r="C60" i="217"/>
  <c r="B60" i="217"/>
  <c r="O60" i="218"/>
  <c r="N60" i="218"/>
  <c r="M60" i="218"/>
  <c r="L60" i="218"/>
  <c r="K60" i="218"/>
  <c r="J60" i="218"/>
  <c r="R60" i="218" s="1"/>
  <c r="I60" i="218"/>
  <c r="H60" i="218"/>
  <c r="G60" i="218"/>
  <c r="F60" i="218"/>
  <c r="D60" i="218"/>
  <c r="C60" i="218"/>
  <c r="B60" i="218"/>
  <c r="O60" i="219"/>
  <c r="N60" i="219"/>
  <c r="M60" i="219"/>
  <c r="L60" i="219"/>
  <c r="K60" i="219"/>
  <c r="J60" i="219"/>
  <c r="R60" i="219" s="1"/>
  <c r="I60" i="219"/>
  <c r="H60" i="219"/>
  <c r="G60" i="219"/>
  <c r="F60" i="219"/>
  <c r="D60" i="219"/>
  <c r="C60" i="219"/>
  <c r="B60" i="219"/>
  <c r="O60" i="220"/>
  <c r="N60" i="220"/>
  <c r="M60" i="220"/>
  <c r="L60" i="220"/>
  <c r="K60" i="220"/>
  <c r="J60" i="220"/>
  <c r="R60" i="220" s="1"/>
  <c r="I60" i="220"/>
  <c r="H60" i="220"/>
  <c r="G60" i="220"/>
  <c r="F60" i="220"/>
  <c r="D60" i="220"/>
  <c r="C60" i="220"/>
  <c r="B60" i="220"/>
  <c r="O60" i="221"/>
  <c r="N60" i="221"/>
  <c r="M60" i="221"/>
  <c r="L60" i="221"/>
  <c r="K60" i="221"/>
  <c r="J60" i="221"/>
  <c r="R60" i="221" s="1"/>
  <c r="I60" i="221"/>
  <c r="H60" i="221"/>
  <c r="G60" i="221"/>
  <c r="F60" i="221"/>
  <c r="D60" i="221"/>
  <c r="C60" i="221"/>
  <c r="B60" i="221"/>
  <c r="O60" i="222"/>
  <c r="N60" i="222"/>
  <c r="M60" i="222"/>
  <c r="L60" i="222"/>
  <c r="K60" i="222"/>
  <c r="J60" i="222"/>
  <c r="R60" i="222" s="1"/>
  <c r="I60" i="222"/>
  <c r="H60" i="222"/>
  <c r="G60" i="222"/>
  <c r="F60" i="222"/>
  <c r="D60" i="222"/>
  <c r="C60" i="222"/>
  <c r="B60" i="222"/>
  <c r="O60" i="223"/>
  <c r="N60" i="223"/>
  <c r="M60" i="223"/>
  <c r="L60" i="223"/>
  <c r="K60" i="223"/>
  <c r="J60" i="223"/>
  <c r="R60" i="223" s="1"/>
  <c r="I60" i="223"/>
  <c r="H60" i="223"/>
  <c r="G60" i="223"/>
  <c r="F60" i="223"/>
  <c r="D60" i="223"/>
  <c r="C60" i="223"/>
  <c r="B60" i="223"/>
  <c r="O60" i="224"/>
  <c r="N60" i="224"/>
  <c r="M60" i="224"/>
  <c r="L60" i="224"/>
  <c r="K60" i="224"/>
  <c r="J60" i="224"/>
  <c r="I60" i="224"/>
  <c r="H60" i="224"/>
  <c r="G60" i="224"/>
  <c r="F60" i="224"/>
  <c r="D60" i="224"/>
  <c r="C60" i="224"/>
  <c r="B60" i="224"/>
  <c r="O60" i="225"/>
  <c r="N60" i="225"/>
  <c r="M60" i="225"/>
  <c r="L60" i="225"/>
  <c r="K60" i="225"/>
  <c r="J60" i="225"/>
  <c r="R60" i="225" s="1"/>
  <c r="I60" i="225"/>
  <c r="H60" i="225"/>
  <c r="G60" i="225"/>
  <c r="F60" i="225"/>
  <c r="D60" i="225"/>
  <c r="C60" i="225"/>
  <c r="B60" i="225"/>
  <c r="O60" i="226"/>
  <c r="N60" i="226"/>
  <c r="M60" i="226"/>
  <c r="L60" i="226"/>
  <c r="K60" i="226"/>
  <c r="J60" i="226"/>
  <c r="R60" i="226" s="1"/>
  <c r="I60" i="226"/>
  <c r="H60" i="226"/>
  <c r="G60" i="226"/>
  <c r="F60" i="226"/>
  <c r="D60" i="226"/>
  <c r="C60" i="226"/>
  <c r="B60" i="226"/>
  <c r="O60" i="227"/>
  <c r="N60" i="227"/>
  <c r="M60" i="227"/>
  <c r="L60" i="227"/>
  <c r="K60" i="227"/>
  <c r="J60" i="227"/>
  <c r="R60" i="227" s="1"/>
  <c r="I60" i="227"/>
  <c r="H60" i="227"/>
  <c r="G60" i="227"/>
  <c r="F60" i="227"/>
  <c r="D60" i="227"/>
  <c r="C60" i="227"/>
  <c r="B60" i="227"/>
  <c r="O60" i="228"/>
  <c r="N60" i="228"/>
  <c r="M60" i="228"/>
  <c r="L60" i="228"/>
  <c r="K60" i="228"/>
  <c r="J60" i="228"/>
  <c r="R60" i="228" s="1"/>
  <c r="I60" i="228"/>
  <c r="H60" i="228"/>
  <c r="G60" i="228"/>
  <c r="F60" i="228"/>
  <c r="D60" i="228"/>
  <c r="C60" i="228"/>
  <c r="B60" i="228"/>
  <c r="O60" i="229"/>
  <c r="N60" i="229"/>
  <c r="M60" i="229"/>
  <c r="L60" i="229"/>
  <c r="K60" i="229"/>
  <c r="J60" i="229"/>
  <c r="R60" i="229" s="1"/>
  <c r="I60" i="229"/>
  <c r="H60" i="229"/>
  <c r="G60" i="229"/>
  <c r="F60" i="229"/>
  <c r="D60" i="229"/>
  <c r="C60" i="229"/>
  <c r="B60" i="229"/>
  <c r="O60" i="230"/>
  <c r="N60" i="230"/>
  <c r="M60" i="230"/>
  <c r="L60" i="230"/>
  <c r="K60" i="230"/>
  <c r="J60" i="230"/>
  <c r="R60" i="230" s="1"/>
  <c r="I60" i="230"/>
  <c r="H60" i="230"/>
  <c r="G60" i="230"/>
  <c r="F60" i="230"/>
  <c r="D60" i="230"/>
  <c r="C60" i="230"/>
  <c r="B60" i="230"/>
  <c r="O60" i="231"/>
  <c r="N60" i="231"/>
  <c r="M60" i="231"/>
  <c r="L60" i="231"/>
  <c r="K60" i="231"/>
  <c r="J60" i="231"/>
  <c r="R60" i="231" s="1"/>
  <c r="I60" i="231"/>
  <c r="H60" i="231"/>
  <c r="G60" i="231"/>
  <c r="F60" i="231"/>
  <c r="D60" i="231"/>
  <c r="C60" i="231"/>
  <c r="B60" i="231"/>
  <c r="O60" i="232"/>
  <c r="N60" i="232"/>
  <c r="M60" i="232"/>
  <c r="L60" i="232"/>
  <c r="K60" i="232"/>
  <c r="J60" i="232"/>
  <c r="R60" i="232" s="1"/>
  <c r="I60" i="232"/>
  <c r="H60" i="232"/>
  <c r="G60" i="232"/>
  <c r="F60" i="232"/>
  <c r="D60" i="232"/>
  <c r="C60" i="232"/>
  <c r="B60" i="232"/>
  <c r="O60" i="233"/>
  <c r="N60" i="233"/>
  <c r="M60" i="233"/>
  <c r="L60" i="233"/>
  <c r="K60" i="233"/>
  <c r="J60" i="233"/>
  <c r="I60" i="233"/>
  <c r="H60" i="233"/>
  <c r="G60" i="233"/>
  <c r="F60" i="233"/>
  <c r="D60" i="233"/>
  <c r="C60" i="233"/>
  <c r="B60" i="233"/>
  <c r="O60" i="234"/>
  <c r="N60" i="234"/>
  <c r="M60" i="234"/>
  <c r="L60" i="234"/>
  <c r="K60" i="234"/>
  <c r="J60" i="234"/>
  <c r="R60" i="234" s="1"/>
  <c r="I60" i="234"/>
  <c r="H60" i="234"/>
  <c r="G60" i="234"/>
  <c r="F60" i="234"/>
  <c r="D60" i="234"/>
  <c r="C60" i="234"/>
  <c r="B60" i="234"/>
  <c r="O60" i="235"/>
  <c r="N60" i="235"/>
  <c r="M60" i="235"/>
  <c r="L60" i="235"/>
  <c r="K60" i="235"/>
  <c r="J60" i="235"/>
  <c r="R60" i="235" s="1"/>
  <c r="I60" i="235"/>
  <c r="H60" i="235"/>
  <c r="G60" i="235"/>
  <c r="F60" i="235"/>
  <c r="D60" i="235"/>
  <c r="C60" i="235"/>
  <c r="B60" i="235"/>
  <c r="O60" i="236"/>
  <c r="N60" i="236"/>
  <c r="M60" i="236"/>
  <c r="L60" i="236"/>
  <c r="K60" i="236"/>
  <c r="J60" i="236"/>
  <c r="R60" i="236" s="1"/>
  <c r="I60" i="236"/>
  <c r="H60" i="236"/>
  <c r="G60" i="236"/>
  <c r="F60" i="236"/>
  <c r="D60" i="236"/>
  <c r="C60" i="236"/>
  <c r="B60" i="236"/>
  <c r="O60" i="237"/>
  <c r="N60" i="237"/>
  <c r="M60" i="237"/>
  <c r="L60" i="237"/>
  <c r="K60" i="237"/>
  <c r="J60" i="237"/>
  <c r="R60" i="237" s="1"/>
  <c r="I60" i="237"/>
  <c r="H60" i="237"/>
  <c r="G60" i="237"/>
  <c r="F60" i="237"/>
  <c r="D60" i="237"/>
  <c r="C60" i="237"/>
  <c r="B60" i="237"/>
  <c r="O60" i="238"/>
  <c r="N60" i="238"/>
  <c r="M60" i="238"/>
  <c r="L60" i="238"/>
  <c r="K60" i="238"/>
  <c r="J60" i="238"/>
  <c r="R60" i="238" s="1"/>
  <c r="I60" i="238"/>
  <c r="H60" i="238"/>
  <c r="G60" i="238"/>
  <c r="F60" i="238"/>
  <c r="D60" i="238"/>
  <c r="C60" i="238"/>
  <c r="B60" i="238"/>
  <c r="O60" i="239"/>
  <c r="N60" i="239"/>
  <c r="M60" i="239"/>
  <c r="L60" i="239"/>
  <c r="K60" i="239"/>
  <c r="J60" i="239"/>
  <c r="R60" i="239" s="1"/>
  <c r="I60" i="239"/>
  <c r="H60" i="239"/>
  <c r="G60" i="239"/>
  <c r="F60" i="239"/>
  <c r="D60" i="239"/>
  <c r="C60" i="239"/>
  <c r="B60" i="239"/>
  <c r="O60" i="240"/>
  <c r="N60" i="240"/>
  <c r="M60" i="240"/>
  <c r="L60" i="240"/>
  <c r="K60" i="240"/>
  <c r="J60" i="240"/>
  <c r="R60" i="240" s="1"/>
  <c r="I60" i="240"/>
  <c r="H60" i="240"/>
  <c r="G60" i="240"/>
  <c r="F60" i="240"/>
  <c r="D60" i="240"/>
  <c r="C60" i="240"/>
  <c r="B60" i="240"/>
  <c r="O60" i="241"/>
  <c r="N60" i="241"/>
  <c r="M60" i="241"/>
  <c r="L60" i="241"/>
  <c r="K60" i="241"/>
  <c r="J60" i="241"/>
  <c r="R60" i="241" s="1"/>
  <c r="I60" i="241"/>
  <c r="H60" i="241"/>
  <c r="G60" i="241"/>
  <c r="F60" i="241"/>
  <c r="D60" i="241"/>
  <c r="C60" i="241"/>
  <c r="B60" i="241"/>
  <c r="O60" i="242"/>
  <c r="N60" i="242"/>
  <c r="M60" i="242"/>
  <c r="L60" i="242"/>
  <c r="K60" i="242"/>
  <c r="J60" i="242"/>
  <c r="R60" i="242" s="1"/>
  <c r="I60" i="242"/>
  <c r="H60" i="242"/>
  <c r="G60" i="242"/>
  <c r="F60" i="242"/>
  <c r="D60" i="242"/>
  <c r="C60" i="242"/>
  <c r="B60" i="242"/>
  <c r="O60" i="243"/>
  <c r="N60" i="243"/>
  <c r="M60" i="243"/>
  <c r="L60" i="243"/>
  <c r="K60" i="243"/>
  <c r="J60" i="243"/>
  <c r="R60" i="243" s="1"/>
  <c r="I60" i="243"/>
  <c r="H60" i="243"/>
  <c r="G60" i="243"/>
  <c r="F60" i="243"/>
  <c r="D60" i="243"/>
  <c r="C60" i="243"/>
  <c r="B60" i="243"/>
  <c r="O60" i="244"/>
  <c r="N60" i="244"/>
  <c r="M60" i="244"/>
  <c r="L60" i="244"/>
  <c r="K60" i="244"/>
  <c r="J60" i="244"/>
  <c r="R60" i="244" s="1"/>
  <c r="I60" i="244"/>
  <c r="H60" i="244"/>
  <c r="G60" i="244"/>
  <c r="F60" i="244"/>
  <c r="D60" i="244"/>
  <c r="C60" i="244"/>
  <c r="B60" i="244"/>
  <c r="O60" i="245"/>
  <c r="N60" i="245"/>
  <c r="M60" i="245"/>
  <c r="L60" i="245"/>
  <c r="K60" i="245"/>
  <c r="J60" i="245"/>
  <c r="R60" i="245" s="1"/>
  <c r="I60" i="245"/>
  <c r="H60" i="245"/>
  <c r="G60" i="245"/>
  <c r="F60" i="245"/>
  <c r="D60" i="245"/>
  <c r="C60" i="245"/>
  <c r="B60" i="245"/>
  <c r="O60" i="246"/>
  <c r="N60" i="246"/>
  <c r="M60" i="246"/>
  <c r="L60" i="246"/>
  <c r="K60" i="246"/>
  <c r="J60" i="246"/>
  <c r="R60" i="246" s="1"/>
  <c r="I60" i="246"/>
  <c r="H60" i="246"/>
  <c r="G60" i="246"/>
  <c r="F60" i="246"/>
  <c r="D60" i="246"/>
  <c r="C60" i="246"/>
  <c r="B60" i="246"/>
  <c r="O60" i="247"/>
  <c r="N60" i="247"/>
  <c r="M60" i="247"/>
  <c r="L60" i="247"/>
  <c r="K60" i="247"/>
  <c r="J60" i="247"/>
  <c r="R60" i="247" s="1"/>
  <c r="I60" i="247"/>
  <c r="H60" i="247"/>
  <c r="G60" i="247"/>
  <c r="F60" i="247"/>
  <c r="D60" i="247"/>
  <c r="C60" i="247"/>
  <c r="B60" i="247"/>
  <c r="O60" i="248"/>
  <c r="N60" i="248"/>
  <c r="M60" i="248"/>
  <c r="L60" i="248"/>
  <c r="K60" i="248"/>
  <c r="J60" i="248"/>
  <c r="R60" i="248" s="1"/>
  <c r="I60" i="248"/>
  <c r="H60" i="248"/>
  <c r="G60" i="248"/>
  <c r="F60" i="248"/>
  <c r="D60" i="248"/>
  <c r="C60" i="248"/>
  <c r="B60" i="248"/>
  <c r="O60" i="249"/>
  <c r="N60" i="249"/>
  <c r="M60" i="249"/>
  <c r="L60" i="249"/>
  <c r="K60" i="249"/>
  <c r="J60" i="249"/>
  <c r="R60" i="249" s="1"/>
  <c r="I60" i="249"/>
  <c r="H60" i="249"/>
  <c r="G60" i="249"/>
  <c r="F60" i="249"/>
  <c r="D60" i="249"/>
  <c r="C60" i="249"/>
  <c r="B60" i="249"/>
  <c r="O60" i="250"/>
  <c r="N60" i="250"/>
  <c r="M60" i="250"/>
  <c r="L60" i="250"/>
  <c r="K60" i="250"/>
  <c r="J60" i="250"/>
  <c r="R60" i="250" s="1"/>
  <c r="I60" i="250"/>
  <c r="H60" i="250"/>
  <c r="G60" i="250"/>
  <c r="F60" i="250"/>
  <c r="D60" i="250"/>
  <c r="C60" i="250"/>
  <c r="B60" i="250"/>
  <c r="O60" i="251"/>
  <c r="N60" i="251"/>
  <c r="M60" i="251"/>
  <c r="L60" i="251"/>
  <c r="K60" i="251"/>
  <c r="J60" i="251"/>
  <c r="R60" i="251" s="1"/>
  <c r="I60" i="251"/>
  <c r="H60" i="251"/>
  <c r="G60" i="251"/>
  <c r="F60" i="251"/>
  <c r="D60" i="251"/>
  <c r="C60" i="251"/>
  <c r="B60" i="251"/>
  <c r="O60" i="252"/>
  <c r="N60" i="252"/>
  <c r="M60" i="252"/>
  <c r="L60" i="252"/>
  <c r="K60" i="252"/>
  <c r="J60" i="252"/>
  <c r="R60" i="252" s="1"/>
  <c r="I60" i="252"/>
  <c r="H60" i="252"/>
  <c r="G60" i="252"/>
  <c r="F60" i="252"/>
  <c r="D60" i="252"/>
  <c r="C60" i="252"/>
  <c r="B60" i="252"/>
  <c r="O60" i="253"/>
  <c r="N60" i="253"/>
  <c r="M60" i="253"/>
  <c r="L60" i="253"/>
  <c r="K60" i="253"/>
  <c r="J60" i="253"/>
  <c r="R60" i="253" s="1"/>
  <c r="I60" i="253"/>
  <c r="H60" i="253"/>
  <c r="G60" i="253"/>
  <c r="F60" i="253"/>
  <c r="D60" i="253"/>
  <c r="C60" i="253"/>
  <c r="B60" i="253"/>
  <c r="O60" i="254"/>
  <c r="N60" i="254"/>
  <c r="M60" i="254"/>
  <c r="L60" i="254"/>
  <c r="K60" i="254"/>
  <c r="J60" i="254"/>
  <c r="R60" i="254" s="1"/>
  <c r="I60" i="254"/>
  <c r="H60" i="254"/>
  <c r="G60" i="254"/>
  <c r="F60" i="254"/>
  <c r="D60" i="254"/>
  <c r="C60" i="254"/>
  <c r="B60" i="254"/>
  <c r="O60" i="255"/>
  <c r="N60" i="255"/>
  <c r="M60" i="255"/>
  <c r="L60" i="255"/>
  <c r="K60" i="255"/>
  <c r="J60" i="255"/>
  <c r="R60" i="255" s="1"/>
  <c r="I60" i="255"/>
  <c r="H60" i="255"/>
  <c r="G60" i="255"/>
  <c r="F60" i="255"/>
  <c r="D60" i="255"/>
  <c r="C60" i="255"/>
  <c r="B60" i="255"/>
  <c r="O60" i="256"/>
  <c r="N60" i="256"/>
  <c r="M60" i="256"/>
  <c r="L60" i="256"/>
  <c r="K60" i="256"/>
  <c r="J60" i="256"/>
  <c r="I60" i="256"/>
  <c r="H60" i="256"/>
  <c r="G60" i="256"/>
  <c r="F60" i="256"/>
  <c r="D60" i="256"/>
  <c r="C60" i="256"/>
  <c r="B60" i="256"/>
  <c r="O60" i="257"/>
  <c r="N60" i="257"/>
  <c r="M60" i="257"/>
  <c r="L60" i="257"/>
  <c r="K60" i="257"/>
  <c r="J60" i="257"/>
  <c r="I60" i="257"/>
  <c r="H60" i="257"/>
  <c r="G60" i="257"/>
  <c r="F60" i="257"/>
  <c r="D60" i="257"/>
  <c r="C60" i="257"/>
  <c r="B60" i="257"/>
  <c r="O60" i="258"/>
  <c r="N60" i="258"/>
  <c r="M60" i="258"/>
  <c r="L60" i="258"/>
  <c r="K60" i="258"/>
  <c r="J60" i="258"/>
  <c r="I60" i="258"/>
  <c r="H60" i="258"/>
  <c r="G60" i="258"/>
  <c r="F60" i="258"/>
  <c r="D60" i="258"/>
  <c r="C60" i="258"/>
  <c r="B60" i="258"/>
  <c r="O60" i="1"/>
  <c r="N60" i="1"/>
  <c r="M60" i="1"/>
  <c r="L60" i="1"/>
  <c r="K60" i="1"/>
  <c r="J60" i="1"/>
  <c r="R60" i="1" s="1"/>
  <c r="I60" i="1"/>
  <c r="H60" i="1"/>
  <c r="G60" i="1"/>
  <c r="F60" i="1"/>
  <c r="D60" i="1"/>
  <c r="C60" i="1"/>
  <c r="B60" i="1"/>
  <c r="W54" i="2"/>
  <c r="V54" i="2"/>
  <c r="W54" i="3"/>
  <c r="V54" i="3"/>
  <c r="W54" i="4"/>
  <c r="V54" i="4"/>
  <c r="W54" i="5"/>
  <c r="V54" i="5"/>
  <c r="W54" i="6"/>
  <c r="V54" i="6"/>
  <c r="W54" i="7"/>
  <c r="V54" i="7"/>
  <c r="W54" i="8"/>
  <c r="V54" i="8"/>
  <c r="W54" i="9"/>
  <c r="V54" i="9"/>
  <c r="W54" i="10"/>
  <c r="V54" i="10"/>
  <c r="W54" i="11"/>
  <c r="V54" i="11"/>
  <c r="W54" i="12"/>
  <c r="V54" i="12"/>
  <c r="W54" i="13"/>
  <c r="V54" i="13"/>
  <c r="W54" i="14"/>
  <c r="V54" i="14"/>
  <c r="W54" i="15"/>
  <c r="V54" i="15"/>
  <c r="W54" i="16"/>
  <c r="V54" i="16"/>
  <c r="W54" i="17"/>
  <c r="V54" i="17"/>
  <c r="W54" i="18"/>
  <c r="V54" i="18"/>
  <c r="W54" i="19"/>
  <c r="V54" i="19"/>
  <c r="W54" i="20"/>
  <c r="V54" i="20"/>
  <c r="W54" i="21"/>
  <c r="V54" i="21"/>
  <c r="W54" i="22"/>
  <c r="V54" i="22"/>
  <c r="W54" i="23"/>
  <c r="V54" i="23"/>
  <c r="W54" i="24"/>
  <c r="V54" i="24"/>
  <c r="W54" i="25"/>
  <c r="V54" i="25"/>
  <c r="W54" i="26"/>
  <c r="V54" i="26"/>
  <c r="W54" i="27"/>
  <c r="V54" i="27"/>
  <c r="W54" i="28"/>
  <c r="V54" i="28"/>
  <c r="W54" i="29"/>
  <c r="V54" i="29"/>
  <c r="W54" i="30"/>
  <c r="V54" i="30"/>
  <c r="W54" i="31"/>
  <c r="V54" i="31"/>
  <c r="W54" i="32"/>
  <c r="V54" i="32"/>
  <c r="W54" i="33"/>
  <c r="V54" i="33"/>
  <c r="W54" i="34"/>
  <c r="V54" i="34"/>
  <c r="W54" i="35"/>
  <c r="V54" i="35"/>
  <c r="W54" i="36"/>
  <c r="V54" i="36"/>
  <c r="W54" i="37"/>
  <c r="V54" i="37"/>
  <c r="W54" i="38"/>
  <c r="V54" i="38"/>
  <c r="W54" i="39"/>
  <c r="V54" i="39"/>
  <c r="W54" i="40"/>
  <c r="V54" i="40"/>
  <c r="W54" i="41"/>
  <c r="V54" i="41"/>
  <c r="W54" i="42"/>
  <c r="V54" i="42"/>
  <c r="W54" i="43"/>
  <c r="V54" i="43"/>
  <c r="W54" i="44"/>
  <c r="V54" i="44"/>
  <c r="W54" i="45"/>
  <c r="V54" i="45"/>
  <c r="W54" i="46"/>
  <c r="V54" i="46"/>
  <c r="W54" i="47"/>
  <c r="V54" i="47"/>
  <c r="W54" i="48"/>
  <c r="V54" i="48"/>
  <c r="W54" i="49"/>
  <c r="V54" i="49"/>
  <c r="W54" i="50"/>
  <c r="V54" i="50"/>
  <c r="W54" i="51"/>
  <c r="V54" i="51"/>
  <c r="W54" i="52"/>
  <c r="V54" i="52"/>
  <c r="W54" i="53"/>
  <c r="V54" i="53"/>
  <c r="W54" i="54"/>
  <c r="V54" i="54"/>
  <c r="W54" i="55"/>
  <c r="V54" i="55"/>
  <c r="W54" i="56"/>
  <c r="V54" i="56"/>
  <c r="W54" i="57"/>
  <c r="V54" i="57"/>
  <c r="W54" i="58"/>
  <c r="V54" i="58"/>
  <c r="W54" i="59"/>
  <c r="V54" i="59"/>
  <c r="W54" i="60"/>
  <c r="V54" i="60"/>
  <c r="W54" i="61"/>
  <c r="V54" i="61"/>
  <c r="W54" i="62"/>
  <c r="V54" i="62"/>
  <c r="W54" i="63"/>
  <c r="V54" i="63"/>
  <c r="W54" i="64"/>
  <c r="V54" i="64"/>
  <c r="W54" i="65"/>
  <c r="V54" i="65"/>
  <c r="W54" i="66"/>
  <c r="V54" i="66"/>
  <c r="W54" i="67"/>
  <c r="V54" i="67"/>
  <c r="W54" i="68"/>
  <c r="V54" i="68"/>
  <c r="W54" i="69"/>
  <c r="V54" i="69"/>
  <c r="W54" i="70"/>
  <c r="V54" i="70"/>
  <c r="W54" i="71"/>
  <c r="V54" i="71"/>
  <c r="W54" i="72"/>
  <c r="V54" i="72"/>
  <c r="W54" i="73"/>
  <c r="V54" i="73"/>
  <c r="W54" i="74"/>
  <c r="V54" i="74"/>
  <c r="W54" i="75"/>
  <c r="V54" i="75"/>
  <c r="W54" i="76"/>
  <c r="V54" i="76"/>
  <c r="W54" i="77"/>
  <c r="V54" i="77"/>
  <c r="W54" i="78"/>
  <c r="V54" i="78"/>
  <c r="W54" i="79"/>
  <c r="V54" i="79"/>
  <c r="W54" i="80"/>
  <c r="V54" i="80"/>
  <c r="W54" i="81"/>
  <c r="V54" i="81"/>
  <c r="W54" i="82"/>
  <c r="V54" i="82"/>
  <c r="W54" i="83"/>
  <c r="V54" i="83"/>
  <c r="W54" i="84"/>
  <c r="V54" i="84"/>
  <c r="W54" i="85"/>
  <c r="V54" i="85"/>
  <c r="W54" i="86"/>
  <c r="V54" i="86"/>
  <c r="W54" i="87"/>
  <c r="V54" i="87"/>
  <c r="W54" i="88"/>
  <c r="V54" i="88"/>
  <c r="W54" i="89"/>
  <c r="V54" i="89"/>
  <c r="W54" i="90"/>
  <c r="V54" i="90"/>
  <c r="W54" i="91"/>
  <c r="V54" i="91"/>
  <c r="W54" i="92"/>
  <c r="V54" i="92"/>
  <c r="W54" i="93"/>
  <c r="V54" i="93"/>
  <c r="W54" i="94"/>
  <c r="V54" i="94"/>
  <c r="W54" i="95"/>
  <c r="V54" i="95"/>
  <c r="W54" i="96"/>
  <c r="V54" i="96"/>
  <c r="W54" i="97"/>
  <c r="V54" i="97"/>
  <c r="W54" i="98"/>
  <c r="V54" i="98"/>
  <c r="W54" i="99"/>
  <c r="V54" i="99"/>
  <c r="W54" i="100"/>
  <c r="V54" i="100"/>
  <c r="W54" i="101"/>
  <c r="V54" i="101"/>
  <c r="W54" i="102"/>
  <c r="V54" i="102"/>
  <c r="W54" i="103"/>
  <c r="V54" i="103"/>
  <c r="W54" i="104"/>
  <c r="V54" i="104"/>
  <c r="W54" i="105"/>
  <c r="V54" i="105"/>
  <c r="W54" i="106"/>
  <c r="V54" i="106"/>
  <c r="W54" i="107"/>
  <c r="V54" i="107"/>
  <c r="W54" i="108"/>
  <c r="V54" i="108"/>
  <c r="W54" i="109"/>
  <c r="V54" i="109"/>
  <c r="W54" i="110"/>
  <c r="V54" i="110"/>
  <c r="W54" i="111"/>
  <c r="V54" i="111"/>
  <c r="W54" i="112"/>
  <c r="V54" i="112"/>
  <c r="W54" i="113"/>
  <c r="V54" i="113"/>
  <c r="W54" i="114"/>
  <c r="V54" i="114"/>
  <c r="W54" i="115"/>
  <c r="V54" i="115"/>
  <c r="W54" i="116"/>
  <c r="V54" i="116"/>
  <c r="W54" i="117"/>
  <c r="V54" i="117"/>
  <c r="W54" i="118"/>
  <c r="V54" i="118"/>
  <c r="W54" i="119"/>
  <c r="V54" i="119"/>
  <c r="W54" i="120"/>
  <c r="V54" i="120"/>
  <c r="W54" i="121"/>
  <c r="V54" i="121"/>
  <c r="W54" i="122"/>
  <c r="V54" i="122"/>
  <c r="W54" i="123"/>
  <c r="V54" i="123"/>
  <c r="W54" i="124"/>
  <c r="V54" i="124"/>
  <c r="W54" i="125"/>
  <c r="V54" i="125"/>
  <c r="W54" i="126"/>
  <c r="V54" i="126"/>
  <c r="W54" i="127"/>
  <c r="V54" i="127"/>
  <c r="W54" i="128"/>
  <c r="V54" i="128"/>
  <c r="W54" i="129"/>
  <c r="V54" i="129"/>
  <c r="W54" i="130"/>
  <c r="V54" i="130"/>
  <c r="W54" i="131"/>
  <c r="V54" i="131"/>
  <c r="W54" i="132"/>
  <c r="V54" i="132"/>
  <c r="W54" i="133"/>
  <c r="V54" i="133"/>
  <c r="W54" i="134"/>
  <c r="V54" i="134"/>
  <c r="W54" i="135"/>
  <c r="V54" i="135"/>
  <c r="W54" i="136"/>
  <c r="V54" i="136"/>
  <c r="W54" i="137"/>
  <c r="V54" i="137"/>
  <c r="W54" i="138"/>
  <c r="V54" i="138"/>
  <c r="W54" i="139"/>
  <c r="V54" i="139"/>
  <c r="W54" i="140"/>
  <c r="V54" i="140"/>
  <c r="W54" i="141"/>
  <c r="V54" i="141"/>
  <c r="W54" i="142"/>
  <c r="V54" i="142"/>
  <c r="W54" i="143"/>
  <c r="V54" i="143"/>
  <c r="W54" i="144"/>
  <c r="V54" i="144"/>
  <c r="W54" i="145"/>
  <c r="V54" i="145"/>
  <c r="W54" i="146"/>
  <c r="V54" i="146"/>
  <c r="W54" i="147"/>
  <c r="V54" i="147"/>
  <c r="W54" i="148"/>
  <c r="V54" i="148"/>
  <c r="W54" i="149"/>
  <c r="V54" i="149"/>
  <c r="W54" i="150"/>
  <c r="V54" i="150"/>
  <c r="W54" i="151"/>
  <c r="V54" i="151"/>
  <c r="W54" i="152"/>
  <c r="V54" i="152"/>
  <c r="W54" i="153"/>
  <c r="V54" i="153"/>
  <c r="W54" i="154"/>
  <c r="V54" i="154"/>
  <c r="W54" i="155"/>
  <c r="V54" i="155"/>
  <c r="W54" i="156"/>
  <c r="V54" i="156"/>
  <c r="W54" i="157"/>
  <c r="V54" i="157"/>
  <c r="W54" i="158"/>
  <c r="V54" i="158"/>
  <c r="W54" i="159"/>
  <c r="V54" i="159"/>
  <c r="W54" i="160"/>
  <c r="V54" i="160"/>
  <c r="W54" i="161"/>
  <c r="V54" i="161"/>
  <c r="W54" i="162"/>
  <c r="V54" i="162"/>
  <c r="W54" i="163"/>
  <c r="V54" i="163"/>
  <c r="W54" i="164"/>
  <c r="V54" i="164"/>
  <c r="W54" i="165"/>
  <c r="V54" i="165"/>
  <c r="W54" i="166"/>
  <c r="V54" i="166"/>
  <c r="W54" i="167"/>
  <c r="V54" i="167"/>
  <c r="W54" i="168"/>
  <c r="V54" i="168"/>
  <c r="W54" i="169"/>
  <c r="V54" i="169"/>
  <c r="W54" i="170"/>
  <c r="V54" i="170"/>
  <c r="W54" i="171"/>
  <c r="V54" i="171"/>
  <c r="W54" i="172"/>
  <c r="V54" i="172"/>
  <c r="W54" i="173"/>
  <c r="V54" i="173"/>
  <c r="W54" i="174"/>
  <c r="V54" i="174"/>
  <c r="W54" i="175"/>
  <c r="V54" i="175"/>
  <c r="W54" i="176"/>
  <c r="V54" i="176"/>
  <c r="W54" i="177"/>
  <c r="V54" i="177"/>
  <c r="W54" i="178"/>
  <c r="V54" i="178"/>
  <c r="W54" i="179"/>
  <c r="V54" i="179"/>
  <c r="W54" i="180"/>
  <c r="V54" i="180"/>
  <c r="W54" i="181"/>
  <c r="V54" i="181"/>
  <c r="W54" i="182"/>
  <c r="V54" i="182"/>
  <c r="W54" i="183"/>
  <c r="V54" i="183"/>
  <c r="W54" i="184"/>
  <c r="V54" i="184"/>
  <c r="W54" i="185"/>
  <c r="V54" i="185"/>
  <c r="W54" i="186"/>
  <c r="V54" i="186"/>
  <c r="W54" i="187"/>
  <c r="V54" i="187"/>
  <c r="W54" i="188"/>
  <c r="V54" i="188"/>
  <c r="W54" i="189"/>
  <c r="V54" i="189"/>
  <c r="W54" i="190"/>
  <c r="V54" i="190"/>
  <c r="W54" i="191"/>
  <c r="V54" i="191"/>
  <c r="W54" i="192"/>
  <c r="V54" i="192"/>
  <c r="W54" i="193"/>
  <c r="V54" i="193"/>
  <c r="W54" i="194"/>
  <c r="V54" i="194"/>
  <c r="W54" i="195"/>
  <c r="V54" i="195"/>
  <c r="W54" i="196"/>
  <c r="V54" i="196"/>
  <c r="W54" i="197"/>
  <c r="V54" i="197"/>
  <c r="W54" i="198"/>
  <c r="V54" i="198"/>
  <c r="W54" i="199"/>
  <c r="V54" i="199"/>
  <c r="W54" i="200"/>
  <c r="V54" i="200"/>
  <c r="W54" i="201"/>
  <c r="V54" i="201"/>
  <c r="W54" i="202"/>
  <c r="V54" i="202"/>
  <c r="W54" i="203"/>
  <c r="V54" i="203"/>
  <c r="W54" i="204"/>
  <c r="V54" i="204"/>
  <c r="W54" i="205"/>
  <c r="V54" i="205"/>
  <c r="W54" i="206"/>
  <c r="V54" i="206"/>
  <c r="W54" i="207"/>
  <c r="V54" i="207"/>
  <c r="W54" i="208"/>
  <c r="V54" i="208"/>
  <c r="W54" i="209"/>
  <c r="V54" i="209"/>
  <c r="W54" i="210"/>
  <c r="V54" i="210"/>
  <c r="W54" i="211"/>
  <c r="V54" i="211"/>
  <c r="W54" i="212"/>
  <c r="V54" i="212"/>
  <c r="W54" i="213"/>
  <c r="V54" i="213"/>
  <c r="W54" i="214"/>
  <c r="V54" i="214"/>
  <c r="W54" i="215"/>
  <c r="V54" i="215"/>
  <c r="W54" i="216"/>
  <c r="V54" i="216"/>
  <c r="W54" i="217"/>
  <c r="V54" i="217"/>
  <c r="W54" i="218"/>
  <c r="V54" i="218"/>
  <c r="W54" i="219"/>
  <c r="V54" i="219"/>
  <c r="W54" i="220"/>
  <c r="V54" i="220"/>
  <c r="W54" i="221"/>
  <c r="V54" i="221"/>
  <c r="W54" i="222"/>
  <c r="V54" i="222"/>
  <c r="W54" i="223"/>
  <c r="V54" i="223"/>
  <c r="W54" i="224"/>
  <c r="V54" i="224"/>
  <c r="W54" i="225"/>
  <c r="V54" i="225"/>
  <c r="W54" i="226"/>
  <c r="V54" i="226"/>
  <c r="W54" i="227"/>
  <c r="V54" i="227"/>
  <c r="W54" i="228"/>
  <c r="V54" i="228"/>
  <c r="W54" i="229"/>
  <c r="V54" i="229"/>
  <c r="W54" i="230"/>
  <c r="V54" i="230"/>
  <c r="W54" i="231"/>
  <c r="V54" i="231"/>
  <c r="W54" i="232"/>
  <c r="V54" i="232"/>
  <c r="W54" i="233"/>
  <c r="V54" i="233"/>
  <c r="W54" i="234"/>
  <c r="V54" i="234"/>
  <c r="W54" i="235"/>
  <c r="V54" i="235"/>
  <c r="W54" i="236"/>
  <c r="V54" i="236"/>
  <c r="W54" i="237"/>
  <c r="V54" i="237"/>
  <c r="W54" i="238"/>
  <c r="V54" i="238"/>
  <c r="W54" i="239"/>
  <c r="V54" i="239"/>
  <c r="W54" i="240"/>
  <c r="V54" i="240"/>
  <c r="W54" i="241"/>
  <c r="V54" i="241"/>
  <c r="W54" i="242"/>
  <c r="V54" i="242"/>
  <c r="W54" i="243"/>
  <c r="V54" i="243"/>
  <c r="W54" i="244"/>
  <c r="V54" i="244"/>
  <c r="W54" i="245"/>
  <c r="V54" i="245"/>
  <c r="W54" i="246"/>
  <c r="V54" i="246"/>
  <c r="W54" i="247"/>
  <c r="V54" i="247"/>
  <c r="W54" i="248"/>
  <c r="V54" i="248"/>
  <c r="W54" i="249"/>
  <c r="V54" i="249"/>
  <c r="W54" i="250"/>
  <c r="V54" i="250"/>
  <c r="W54" i="251"/>
  <c r="V54" i="251"/>
  <c r="W54" i="252"/>
  <c r="V54" i="252"/>
  <c r="W54" i="253"/>
  <c r="V54" i="253"/>
  <c r="W54" i="254"/>
  <c r="V54" i="254"/>
  <c r="W54" i="255"/>
  <c r="V54" i="255"/>
  <c r="W54" i="256"/>
  <c r="V54" i="256"/>
  <c r="W54" i="257"/>
  <c r="V54" i="257"/>
  <c r="W54" i="258"/>
  <c r="V54" i="258"/>
  <c r="W54" i="1"/>
  <c r="V54" i="1"/>
  <c r="O54" i="2"/>
  <c r="N54" i="2"/>
  <c r="M54" i="2"/>
  <c r="L54" i="2"/>
  <c r="K54" i="2"/>
  <c r="J54" i="2"/>
  <c r="R54" i="2" s="1"/>
  <c r="I54" i="2"/>
  <c r="H54" i="2"/>
  <c r="G54" i="2"/>
  <c r="F54" i="2"/>
  <c r="D54" i="2"/>
  <c r="C54" i="2"/>
  <c r="B54" i="2"/>
  <c r="O54" i="3"/>
  <c r="N54" i="3"/>
  <c r="M54" i="3"/>
  <c r="L54" i="3"/>
  <c r="K54" i="3"/>
  <c r="J54" i="3"/>
  <c r="R54" i="3" s="1"/>
  <c r="I54" i="3"/>
  <c r="H54" i="3"/>
  <c r="G54" i="3"/>
  <c r="F54" i="3"/>
  <c r="D54" i="3"/>
  <c r="C54" i="3"/>
  <c r="B54" i="3"/>
  <c r="O54" i="4"/>
  <c r="N54" i="4"/>
  <c r="M54" i="4"/>
  <c r="L54" i="4"/>
  <c r="K54" i="4"/>
  <c r="J54" i="4"/>
  <c r="I54" i="4"/>
  <c r="H54" i="4"/>
  <c r="G54" i="4"/>
  <c r="F54" i="4"/>
  <c r="D54" i="4"/>
  <c r="C54" i="4"/>
  <c r="B54" i="4"/>
  <c r="O54" i="5"/>
  <c r="N54" i="5"/>
  <c r="M54" i="5"/>
  <c r="L54" i="5"/>
  <c r="K54" i="5"/>
  <c r="J54" i="5"/>
  <c r="I54" i="5"/>
  <c r="H54" i="5"/>
  <c r="G54" i="5"/>
  <c r="F54" i="5"/>
  <c r="D54" i="5"/>
  <c r="C54" i="5"/>
  <c r="B54" i="5"/>
  <c r="O54" i="6"/>
  <c r="N54" i="6"/>
  <c r="M54" i="6"/>
  <c r="L54" i="6"/>
  <c r="K54" i="6"/>
  <c r="J54" i="6"/>
  <c r="I54" i="6"/>
  <c r="H54" i="6"/>
  <c r="G54" i="6"/>
  <c r="F54" i="6"/>
  <c r="D54" i="6"/>
  <c r="C54" i="6"/>
  <c r="B54" i="6"/>
  <c r="O54" i="7"/>
  <c r="N54" i="7"/>
  <c r="M54" i="7"/>
  <c r="L54" i="7"/>
  <c r="K54" i="7"/>
  <c r="J54" i="7"/>
  <c r="R54" i="7" s="1"/>
  <c r="I54" i="7"/>
  <c r="H54" i="7"/>
  <c r="G54" i="7"/>
  <c r="F54" i="7"/>
  <c r="D54" i="7"/>
  <c r="C54" i="7"/>
  <c r="B54" i="7"/>
  <c r="O54" i="8"/>
  <c r="N54" i="8"/>
  <c r="M54" i="8"/>
  <c r="L54" i="8"/>
  <c r="K54" i="8"/>
  <c r="J54" i="8"/>
  <c r="R54" i="8" s="1"/>
  <c r="I54" i="8"/>
  <c r="H54" i="8"/>
  <c r="G54" i="8"/>
  <c r="F54" i="8"/>
  <c r="D54" i="8"/>
  <c r="C54" i="8"/>
  <c r="B54" i="8"/>
  <c r="O54" i="9"/>
  <c r="N54" i="9"/>
  <c r="M54" i="9"/>
  <c r="L54" i="9"/>
  <c r="K54" i="9"/>
  <c r="J54" i="9"/>
  <c r="R54" i="9" s="1"/>
  <c r="I54" i="9"/>
  <c r="H54" i="9"/>
  <c r="G54" i="9"/>
  <c r="F54" i="9"/>
  <c r="D54" i="9"/>
  <c r="C54" i="9"/>
  <c r="B54" i="9"/>
  <c r="O54" i="10"/>
  <c r="N54" i="10"/>
  <c r="M54" i="10"/>
  <c r="L54" i="10"/>
  <c r="K54" i="10"/>
  <c r="J54" i="10"/>
  <c r="R54" i="10" s="1"/>
  <c r="I54" i="10"/>
  <c r="H54" i="10"/>
  <c r="G54" i="10"/>
  <c r="F54" i="10"/>
  <c r="D54" i="10"/>
  <c r="C54" i="10"/>
  <c r="B54" i="10"/>
  <c r="O54" i="11"/>
  <c r="N54" i="11"/>
  <c r="M54" i="11"/>
  <c r="L54" i="11"/>
  <c r="K54" i="11"/>
  <c r="J54" i="11"/>
  <c r="I54" i="11"/>
  <c r="H54" i="11"/>
  <c r="G54" i="11"/>
  <c r="F54" i="11"/>
  <c r="D54" i="11"/>
  <c r="C54" i="11"/>
  <c r="B54" i="11"/>
  <c r="O54" i="12"/>
  <c r="N54" i="12"/>
  <c r="M54" i="12"/>
  <c r="L54" i="12"/>
  <c r="K54" i="12"/>
  <c r="J54" i="12"/>
  <c r="R54" i="12" s="1"/>
  <c r="I54" i="12"/>
  <c r="H54" i="12"/>
  <c r="G54" i="12"/>
  <c r="F54" i="12"/>
  <c r="D54" i="12"/>
  <c r="C54" i="12"/>
  <c r="B54" i="12"/>
  <c r="O54" i="13"/>
  <c r="N54" i="13"/>
  <c r="M54" i="13"/>
  <c r="L54" i="13"/>
  <c r="K54" i="13"/>
  <c r="J54" i="13"/>
  <c r="R54" i="13" s="1"/>
  <c r="I54" i="13"/>
  <c r="H54" i="13"/>
  <c r="G54" i="13"/>
  <c r="F54" i="13"/>
  <c r="D54" i="13"/>
  <c r="C54" i="13"/>
  <c r="B54" i="13"/>
  <c r="O54" i="14"/>
  <c r="N54" i="14"/>
  <c r="M54" i="14"/>
  <c r="L54" i="14"/>
  <c r="K54" i="14"/>
  <c r="J54" i="14"/>
  <c r="R54" i="14" s="1"/>
  <c r="I54" i="14"/>
  <c r="H54" i="14"/>
  <c r="G54" i="14"/>
  <c r="F54" i="14"/>
  <c r="D54" i="14"/>
  <c r="C54" i="14"/>
  <c r="B54" i="14"/>
  <c r="O54" i="15"/>
  <c r="N54" i="15"/>
  <c r="M54" i="15"/>
  <c r="L54" i="15"/>
  <c r="K54" i="15"/>
  <c r="J54" i="15"/>
  <c r="R54" i="15" s="1"/>
  <c r="I54" i="15"/>
  <c r="H54" i="15"/>
  <c r="G54" i="15"/>
  <c r="F54" i="15"/>
  <c r="D54" i="15"/>
  <c r="C54" i="15"/>
  <c r="B54" i="15"/>
  <c r="O54" i="16"/>
  <c r="N54" i="16"/>
  <c r="M54" i="16"/>
  <c r="L54" i="16"/>
  <c r="K54" i="16"/>
  <c r="J54" i="16"/>
  <c r="R54" i="16" s="1"/>
  <c r="I54" i="16"/>
  <c r="H54" i="16"/>
  <c r="G54" i="16"/>
  <c r="F54" i="16"/>
  <c r="D54" i="16"/>
  <c r="C54" i="16"/>
  <c r="B54" i="16"/>
  <c r="O54" i="17"/>
  <c r="N54" i="17"/>
  <c r="M54" i="17"/>
  <c r="L54" i="17"/>
  <c r="K54" i="17"/>
  <c r="J54" i="17"/>
  <c r="R54" i="17" s="1"/>
  <c r="I54" i="17"/>
  <c r="H54" i="17"/>
  <c r="G54" i="17"/>
  <c r="F54" i="17"/>
  <c r="D54" i="17"/>
  <c r="C54" i="17"/>
  <c r="B54" i="17"/>
  <c r="O54" i="18"/>
  <c r="N54" i="18"/>
  <c r="M54" i="18"/>
  <c r="L54" i="18"/>
  <c r="K54" i="18"/>
  <c r="J54" i="18"/>
  <c r="R54" i="18" s="1"/>
  <c r="I54" i="18"/>
  <c r="H54" i="18"/>
  <c r="G54" i="18"/>
  <c r="F54" i="18"/>
  <c r="D54" i="18"/>
  <c r="C54" i="18"/>
  <c r="B54" i="18"/>
  <c r="O54" i="19"/>
  <c r="N54" i="19"/>
  <c r="M54" i="19"/>
  <c r="L54" i="19"/>
  <c r="K54" i="19"/>
  <c r="J54" i="19"/>
  <c r="R54" i="19" s="1"/>
  <c r="I54" i="19"/>
  <c r="H54" i="19"/>
  <c r="G54" i="19"/>
  <c r="F54" i="19"/>
  <c r="D54" i="19"/>
  <c r="C54" i="19"/>
  <c r="B54" i="19"/>
  <c r="O54" i="20"/>
  <c r="N54" i="20"/>
  <c r="M54" i="20"/>
  <c r="L54" i="20"/>
  <c r="K54" i="20"/>
  <c r="J54" i="20"/>
  <c r="R54" i="20" s="1"/>
  <c r="I54" i="20"/>
  <c r="H54" i="20"/>
  <c r="G54" i="20"/>
  <c r="F54" i="20"/>
  <c r="D54" i="20"/>
  <c r="C54" i="20"/>
  <c r="B54" i="20"/>
  <c r="O54" i="21"/>
  <c r="N54" i="21"/>
  <c r="M54" i="21"/>
  <c r="L54" i="21"/>
  <c r="K54" i="21"/>
  <c r="J54" i="21"/>
  <c r="R54" i="21" s="1"/>
  <c r="I54" i="21"/>
  <c r="H54" i="21"/>
  <c r="G54" i="21"/>
  <c r="F54" i="21"/>
  <c r="D54" i="21"/>
  <c r="C54" i="21"/>
  <c r="B54" i="21"/>
  <c r="O54" i="22"/>
  <c r="N54" i="22"/>
  <c r="M54" i="22"/>
  <c r="L54" i="22"/>
  <c r="K54" i="22"/>
  <c r="J54" i="22"/>
  <c r="R54" i="22" s="1"/>
  <c r="I54" i="22"/>
  <c r="H54" i="22"/>
  <c r="G54" i="22"/>
  <c r="F54" i="22"/>
  <c r="D54" i="22"/>
  <c r="C54" i="22"/>
  <c r="B54" i="22"/>
  <c r="O54" i="23"/>
  <c r="N54" i="23"/>
  <c r="M54" i="23"/>
  <c r="L54" i="23"/>
  <c r="K54" i="23"/>
  <c r="J54" i="23"/>
  <c r="R54" i="23" s="1"/>
  <c r="I54" i="23"/>
  <c r="H54" i="23"/>
  <c r="G54" i="23"/>
  <c r="F54" i="23"/>
  <c r="D54" i="23"/>
  <c r="C54" i="23"/>
  <c r="B54" i="23"/>
  <c r="O54" i="24"/>
  <c r="N54" i="24"/>
  <c r="M54" i="24"/>
  <c r="L54" i="24"/>
  <c r="K54" i="24"/>
  <c r="J54" i="24"/>
  <c r="R54" i="24" s="1"/>
  <c r="I54" i="24"/>
  <c r="H54" i="24"/>
  <c r="G54" i="24"/>
  <c r="F54" i="24"/>
  <c r="D54" i="24"/>
  <c r="C54" i="24"/>
  <c r="B54" i="24"/>
  <c r="O54" i="25"/>
  <c r="N54" i="25"/>
  <c r="M54" i="25"/>
  <c r="L54" i="25"/>
  <c r="K54" i="25"/>
  <c r="J54" i="25"/>
  <c r="R54" i="25" s="1"/>
  <c r="I54" i="25"/>
  <c r="H54" i="25"/>
  <c r="G54" i="25"/>
  <c r="F54" i="25"/>
  <c r="D54" i="25"/>
  <c r="C54" i="25"/>
  <c r="B54" i="25"/>
  <c r="O54" i="26"/>
  <c r="N54" i="26"/>
  <c r="M54" i="26"/>
  <c r="L54" i="26"/>
  <c r="K54" i="26"/>
  <c r="J54" i="26"/>
  <c r="R54" i="26" s="1"/>
  <c r="I54" i="26"/>
  <c r="H54" i="26"/>
  <c r="G54" i="26"/>
  <c r="F54" i="26"/>
  <c r="D54" i="26"/>
  <c r="C54" i="26"/>
  <c r="B54" i="26"/>
  <c r="O54" i="27"/>
  <c r="N54" i="27"/>
  <c r="M54" i="27"/>
  <c r="L54" i="27"/>
  <c r="K54" i="27"/>
  <c r="J54" i="27"/>
  <c r="I54" i="27"/>
  <c r="H54" i="27"/>
  <c r="G54" i="27"/>
  <c r="F54" i="27"/>
  <c r="D54" i="27"/>
  <c r="C54" i="27"/>
  <c r="B54" i="27"/>
  <c r="O54" i="28"/>
  <c r="N54" i="28"/>
  <c r="M54" i="28"/>
  <c r="L54" i="28"/>
  <c r="K54" i="28"/>
  <c r="J54" i="28"/>
  <c r="R54" i="28" s="1"/>
  <c r="I54" i="28"/>
  <c r="H54" i="28"/>
  <c r="G54" i="28"/>
  <c r="F54" i="28"/>
  <c r="D54" i="28"/>
  <c r="C54" i="28"/>
  <c r="B54" i="28"/>
  <c r="O54" i="29"/>
  <c r="N54" i="29"/>
  <c r="M54" i="29"/>
  <c r="L54" i="29"/>
  <c r="K54" i="29"/>
  <c r="J54" i="29"/>
  <c r="R54" i="29" s="1"/>
  <c r="I54" i="29"/>
  <c r="H54" i="29"/>
  <c r="G54" i="29"/>
  <c r="F54" i="29"/>
  <c r="D54" i="29"/>
  <c r="C54" i="29"/>
  <c r="B54" i="29"/>
  <c r="O54" i="30"/>
  <c r="N54" i="30"/>
  <c r="M54" i="30"/>
  <c r="L54" i="30"/>
  <c r="K54" i="30"/>
  <c r="J54" i="30"/>
  <c r="I54" i="30"/>
  <c r="H54" i="30"/>
  <c r="G54" i="30"/>
  <c r="F54" i="30"/>
  <c r="D54" i="30"/>
  <c r="C54" i="30"/>
  <c r="B54" i="30"/>
  <c r="O54" i="31"/>
  <c r="N54" i="31"/>
  <c r="M54" i="31"/>
  <c r="L54" i="31"/>
  <c r="K54" i="31"/>
  <c r="J54" i="31"/>
  <c r="R54" i="31" s="1"/>
  <c r="I54" i="31"/>
  <c r="H54" i="31"/>
  <c r="G54" i="31"/>
  <c r="F54" i="31"/>
  <c r="D54" i="31"/>
  <c r="C54" i="31"/>
  <c r="B54" i="31"/>
  <c r="O54" i="32"/>
  <c r="N54" i="32"/>
  <c r="M54" i="32"/>
  <c r="L54" i="32"/>
  <c r="K54" i="32"/>
  <c r="J54" i="32"/>
  <c r="R54" i="32" s="1"/>
  <c r="I54" i="32"/>
  <c r="H54" i="32"/>
  <c r="G54" i="32"/>
  <c r="F54" i="32"/>
  <c r="D54" i="32"/>
  <c r="C54" i="32"/>
  <c r="B54" i="32"/>
  <c r="O54" i="33"/>
  <c r="N54" i="33"/>
  <c r="M54" i="33"/>
  <c r="L54" i="33"/>
  <c r="K54" i="33"/>
  <c r="J54" i="33"/>
  <c r="R54" i="33" s="1"/>
  <c r="I54" i="33"/>
  <c r="H54" i="33"/>
  <c r="G54" i="33"/>
  <c r="F54" i="33"/>
  <c r="D54" i="33"/>
  <c r="C54" i="33"/>
  <c r="B54" i="33"/>
  <c r="O54" i="34"/>
  <c r="N54" i="34"/>
  <c r="M54" i="34"/>
  <c r="L54" i="34"/>
  <c r="K54" i="34"/>
  <c r="J54" i="34"/>
  <c r="R54" i="34" s="1"/>
  <c r="I54" i="34"/>
  <c r="H54" i="34"/>
  <c r="G54" i="34"/>
  <c r="F54" i="34"/>
  <c r="D54" i="34"/>
  <c r="C54" i="34"/>
  <c r="B54" i="34"/>
  <c r="O54" i="35"/>
  <c r="N54" i="35"/>
  <c r="M54" i="35"/>
  <c r="L54" i="35"/>
  <c r="K54" i="35"/>
  <c r="J54" i="35"/>
  <c r="R54" i="35" s="1"/>
  <c r="I54" i="35"/>
  <c r="H54" i="35"/>
  <c r="G54" i="35"/>
  <c r="F54" i="35"/>
  <c r="D54" i="35"/>
  <c r="C54" i="35"/>
  <c r="B54" i="35"/>
  <c r="O54" i="36"/>
  <c r="N54" i="36"/>
  <c r="M54" i="36"/>
  <c r="L54" i="36"/>
  <c r="K54" i="36"/>
  <c r="J54" i="36"/>
  <c r="R54" i="36" s="1"/>
  <c r="I54" i="36"/>
  <c r="H54" i="36"/>
  <c r="G54" i="36"/>
  <c r="F54" i="36"/>
  <c r="D54" i="36"/>
  <c r="C54" i="36"/>
  <c r="B54" i="36"/>
  <c r="O54" i="37"/>
  <c r="N54" i="37"/>
  <c r="M54" i="37"/>
  <c r="L54" i="37"/>
  <c r="K54" i="37"/>
  <c r="J54" i="37"/>
  <c r="R54" i="37" s="1"/>
  <c r="I54" i="37"/>
  <c r="H54" i="37"/>
  <c r="G54" i="37"/>
  <c r="F54" i="37"/>
  <c r="D54" i="37"/>
  <c r="C54" i="37"/>
  <c r="B54" i="37"/>
  <c r="O54" i="38"/>
  <c r="N54" i="38"/>
  <c r="M54" i="38"/>
  <c r="L54" i="38"/>
  <c r="K54" i="38"/>
  <c r="J54" i="38"/>
  <c r="R54" i="38" s="1"/>
  <c r="I54" i="38"/>
  <c r="H54" i="38"/>
  <c r="G54" i="38"/>
  <c r="F54" i="38"/>
  <c r="D54" i="38"/>
  <c r="C54" i="38"/>
  <c r="B54" i="38"/>
  <c r="O54" i="39"/>
  <c r="N54" i="39"/>
  <c r="M54" i="39"/>
  <c r="L54" i="39"/>
  <c r="K54" i="39"/>
  <c r="J54" i="39"/>
  <c r="R54" i="39" s="1"/>
  <c r="I54" i="39"/>
  <c r="H54" i="39"/>
  <c r="G54" i="39"/>
  <c r="F54" i="39"/>
  <c r="D54" i="39"/>
  <c r="C54" i="39"/>
  <c r="B54" i="39"/>
  <c r="O54" i="40"/>
  <c r="N54" i="40"/>
  <c r="M54" i="40"/>
  <c r="L54" i="40"/>
  <c r="K54" i="40"/>
  <c r="J54" i="40"/>
  <c r="I54" i="40"/>
  <c r="H54" i="40"/>
  <c r="G54" i="40"/>
  <c r="F54" i="40"/>
  <c r="D54" i="40"/>
  <c r="C54" i="40"/>
  <c r="B54" i="40"/>
  <c r="O54" i="41"/>
  <c r="N54" i="41"/>
  <c r="M54" i="41"/>
  <c r="L54" i="41"/>
  <c r="K54" i="41"/>
  <c r="J54" i="41"/>
  <c r="R54" i="41" s="1"/>
  <c r="I54" i="41"/>
  <c r="H54" i="41"/>
  <c r="G54" i="41"/>
  <c r="F54" i="41"/>
  <c r="D54" i="41"/>
  <c r="C54" i="41"/>
  <c r="B54" i="41"/>
  <c r="O54" i="42"/>
  <c r="N54" i="42"/>
  <c r="M54" i="42"/>
  <c r="L54" i="42"/>
  <c r="K54" i="42"/>
  <c r="J54" i="42"/>
  <c r="R54" i="42" s="1"/>
  <c r="I54" i="42"/>
  <c r="H54" i="42"/>
  <c r="G54" i="42"/>
  <c r="F54" i="42"/>
  <c r="D54" i="42"/>
  <c r="C54" i="42"/>
  <c r="B54" i="42"/>
  <c r="O54" i="43"/>
  <c r="N54" i="43"/>
  <c r="M54" i="43"/>
  <c r="L54" i="43"/>
  <c r="K54" i="43"/>
  <c r="J54" i="43"/>
  <c r="R54" i="43" s="1"/>
  <c r="I54" i="43"/>
  <c r="H54" i="43"/>
  <c r="G54" i="43"/>
  <c r="F54" i="43"/>
  <c r="D54" i="43"/>
  <c r="C54" i="43"/>
  <c r="B54" i="43"/>
  <c r="O54" i="44"/>
  <c r="N54" i="44"/>
  <c r="M54" i="44"/>
  <c r="L54" i="44"/>
  <c r="K54" i="44"/>
  <c r="J54" i="44"/>
  <c r="R54" i="44" s="1"/>
  <c r="I54" i="44"/>
  <c r="H54" i="44"/>
  <c r="G54" i="44"/>
  <c r="F54" i="44"/>
  <c r="D54" i="44"/>
  <c r="C54" i="44"/>
  <c r="B54" i="44"/>
  <c r="O54" i="45"/>
  <c r="N54" i="45"/>
  <c r="M54" i="45"/>
  <c r="L54" i="45"/>
  <c r="K54" i="45"/>
  <c r="J54" i="45"/>
  <c r="R54" i="45" s="1"/>
  <c r="I54" i="45"/>
  <c r="H54" i="45"/>
  <c r="G54" i="45"/>
  <c r="F54" i="45"/>
  <c r="D54" i="45"/>
  <c r="C54" i="45"/>
  <c r="B54" i="45"/>
  <c r="O54" i="46"/>
  <c r="N54" i="46"/>
  <c r="M54" i="46"/>
  <c r="L54" i="46"/>
  <c r="K54" i="46"/>
  <c r="J54" i="46"/>
  <c r="R54" i="46" s="1"/>
  <c r="I54" i="46"/>
  <c r="H54" i="46"/>
  <c r="G54" i="46"/>
  <c r="F54" i="46"/>
  <c r="D54" i="46"/>
  <c r="C54" i="46"/>
  <c r="B54" i="46"/>
  <c r="O54" i="47"/>
  <c r="N54" i="47"/>
  <c r="M54" i="47"/>
  <c r="L54" i="47"/>
  <c r="K54" i="47"/>
  <c r="J54" i="47"/>
  <c r="R54" i="47" s="1"/>
  <c r="I54" i="47"/>
  <c r="H54" i="47"/>
  <c r="G54" i="47"/>
  <c r="F54" i="47"/>
  <c r="D54" i="47"/>
  <c r="C54" i="47"/>
  <c r="B54" i="47"/>
  <c r="O54" i="48"/>
  <c r="N54" i="48"/>
  <c r="M54" i="48"/>
  <c r="L54" i="48"/>
  <c r="K54" i="48"/>
  <c r="J54" i="48"/>
  <c r="R54" i="48" s="1"/>
  <c r="I54" i="48"/>
  <c r="H54" i="48"/>
  <c r="G54" i="48"/>
  <c r="F54" i="48"/>
  <c r="D54" i="48"/>
  <c r="C54" i="48"/>
  <c r="B54" i="48"/>
  <c r="O54" i="49"/>
  <c r="N54" i="49"/>
  <c r="M54" i="49"/>
  <c r="L54" i="49"/>
  <c r="K54" i="49"/>
  <c r="J54" i="49"/>
  <c r="R54" i="49" s="1"/>
  <c r="I54" i="49"/>
  <c r="H54" i="49"/>
  <c r="G54" i="49"/>
  <c r="F54" i="49"/>
  <c r="D54" i="49"/>
  <c r="C54" i="49"/>
  <c r="B54" i="49"/>
  <c r="O54" i="50"/>
  <c r="N54" i="50"/>
  <c r="M54" i="50"/>
  <c r="L54" i="50"/>
  <c r="K54" i="50"/>
  <c r="J54" i="50"/>
  <c r="I54" i="50"/>
  <c r="H54" i="50"/>
  <c r="G54" i="50"/>
  <c r="F54" i="50"/>
  <c r="D54" i="50"/>
  <c r="C54" i="50"/>
  <c r="B54" i="50"/>
  <c r="O54" i="51"/>
  <c r="N54" i="51"/>
  <c r="M54" i="51"/>
  <c r="L54" i="51"/>
  <c r="K54" i="51"/>
  <c r="J54" i="51"/>
  <c r="R54" i="51" s="1"/>
  <c r="I54" i="51"/>
  <c r="H54" i="51"/>
  <c r="G54" i="51"/>
  <c r="F54" i="51"/>
  <c r="D54" i="51"/>
  <c r="C54" i="51"/>
  <c r="B54" i="51"/>
  <c r="O54" i="52"/>
  <c r="N54" i="52"/>
  <c r="M54" i="52"/>
  <c r="L54" i="52"/>
  <c r="K54" i="52"/>
  <c r="J54" i="52"/>
  <c r="R54" i="52" s="1"/>
  <c r="I54" i="52"/>
  <c r="H54" i="52"/>
  <c r="G54" i="52"/>
  <c r="F54" i="52"/>
  <c r="D54" i="52"/>
  <c r="C54" i="52"/>
  <c r="B54" i="52"/>
  <c r="O54" i="53"/>
  <c r="N54" i="53"/>
  <c r="M54" i="53"/>
  <c r="L54" i="53"/>
  <c r="K54" i="53"/>
  <c r="J54" i="53"/>
  <c r="I54" i="53"/>
  <c r="H54" i="53"/>
  <c r="G54" i="53"/>
  <c r="F54" i="53"/>
  <c r="D54" i="53"/>
  <c r="C54" i="53"/>
  <c r="B54" i="53"/>
  <c r="O54" i="54"/>
  <c r="N54" i="54"/>
  <c r="M54" i="54"/>
  <c r="L54" i="54"/>
  <c r="K54" i="54"/>
  <c r="J54" i="54"/>
  <c r="R54" i="54" s="1"/>
  <c r="I54" i="54"/>
  <c r="H54" i="54"/>
  <c r="G54" i="54"/>
  <c r="F54" i="54"/>
  <c r="D54" i="54"/>
  <c r="C54" i="54"/>
  <c r="B54" i="54"/>
  <c r="O54" i="55"/>
  <c r="N54" i="55"/>
  <c r="M54" i="55"/>
  <c r="L54" i="55"/>
  <c r="K54" i="55"/>
  <c r="J54" i="55"/>
  <c r="R54" i="55" s="1"/>
  <c r="I54" i="55"/>
  <c r="H54" i="55"/>
  <c r="G54" i="55"/>
  <c r="F54" i="55"/>
  <c r="D54" i="55"/>
  <c r="C54" i="55"/>
  <c r="B54" i="55"/>
  <c r="O54" i="56"/>
  <c r="N54" i="56"/>
  <c r="M54" i="56"/>
  <c r="L54" i="56"/>
  <c r="K54" i="56"/>
  <c r="J54" i="56"/>
  <c r="R54" i="56" s="1"/>
  <c r="I54" i="56"/>
  <c r="H54" i="56"/>
  <c r="G54" i="56"/>
  <c r="F54" i="56"/>
  <c r="D54" i="56"/>
  <c r="C54" i="56"/>
  <c r="B54" i="56"/>
  <c r="O54" i="57"/>
  <c r="N54" i="57"/>
  <c r="M54" i="57"/>
  <c r="L54" i="57"/>
  <c r="K54" i="57"/>
  <c r="J54" i="57"/>
  <c r="R54" i="57" s="1"/>
  <c r="I54" i="57"/>
  <c r="H54" i="57"/>
  <c r="G54" i="57"/>
  <c r="F54" i="57"/>
  <c r="D54" i="57"/>
  <c r="C54" i="57"/>
  <c r="B54" i="57"/>
  <c r="O54" i="58"/>
  <c r="N54" i="58"/>
  <c r="M54" i="58"/>
  <c r="L54" i="58"/>
  <c r="K54" i="58"/>
  <c r="J54" i="58"/>
  <c r="R54" i="58" s="1"/>
  <c r="I54" i="58"/>
  <c r="H54" i="58"/>
  <c r="G54" i="58"/>
  <c r="F54" i="58"/>
  <c r="D54" i="58"/>
  <c r="C54" i="58"/>
  <c r="B54" i="58"/>
  <c r="O54" i="59"/>
  <c r="N54" i="59"/>
  <c r="M54" i="59"/>
  <c r="L54" i="59"/>
  <c r="K54" i="59"/>
  <c r="J54" i="59"/>
  <c r="R54" i="59" s="1"/>
  <c r="I54" i="59"/>
  <c r="H54" i="59"/>
  <c r="G54" i="59"/>
  <c r="F54" i="59"/>
  <c r="D54" i="59"/>
  <c r="C54" i="59"/>
  <c r="B54" i="59"/>
  <c r="O54" i="60"/>
  <c r="N54" i="60"/>
  <c r="M54" i="60"/>
  <c r="L54" i="60"/>
  <c r="K54" i="60"/>
  <c r="J54" i="60"/>
  <c r="I54" i="60"/>
  <c r="H54" i="60"/>
  <c r="G54" i="60"/>
  <c r="F54" i="60"/>
  <c r="D54" i="60"/>
  <c r="C54" i="60"/>
  <c r="B54" i="60"/>
  <c r="O54" i="61"/>
  <c r="N54" i="61"/>
  <c r="M54" i="61"/>
  <c r="L54" i="61"/>
  <c r="K54" i="61"/>
  <c r="J54" i="61"/>
  <c r="R54" i="61" s="1"/>
  <c r="I54" i="61"/>
  <c r="H54" i="61"/>
  <c r="G54" i="61"/>
  <c r="F54" i="61"/>
  <c r="D54" i="61"/>
  <c r="C54" i="61"/>
  <c r="B54" i="61"/>
  <c r="O54" i="62"/>
  <c r="N54" i="62"/>
  <c r="M54" i="62"/>
  <c r="L54" i="62"/>
  <c r="K54" i="62"/>
  <c r="J54" i="62"/>
  <c r="R54" i="62" s="1"/>
  <c r="I54" i="62"/>
  <c r="H54" i="62"/>
  <c r="G54" i="62"/>
  <c r="F54" i="62"/>
  <c r="D54" i="62"/>
  <c r="C54" i="62"/>
  <c r="B54" i="62"/>
  <c r="O54" i="63"/>
  <c r="N54" i="63"/>
  <c r="M54" i="63"/>
  <c r="L54" i="63"/>
  <c r="K54" i="63"/>
  <c r="J54" i="63"/>
  <c r="I54" i="63"/>
  <c r="H54" i="63"/>
  <c r="G54" i="63"/>
  <c r="F54" i="63"/>
  <c r="D54" i="63"/>
  <c r="C54" i="63"/>
  <c r="B54" i="63"/>
  <c r="O54" i="64"/>
  <c r="N54" i="64"/>
  <c r="M54" i="64"/>
  <c r="L54" i="64"/>
  <c r="K54" i="64"/>
  <c r="J54" i="64"/>
  <c r="R54" i="64" s="1"/>
  <c r="I54" i="64"/>
  <c r="H54" i="64"/>
  <c r="G54" i="64"/>
  <c r="F54" i="64"/>
  <c r="D54" i="64"/>
  <c r="C54" i="64"/>
  <c r="B54" i="64"/>
  <c r="O54" i="65"/>
  <c r="N54" i="65"/>
  <c r="M54" i="65"/>
  <c r="L54" i="65"/>
  <c r="K54" i="65"/>
  <c r="J54" i="65"/>
  <c r="R54" i="65" s="1"/>
  <c r="I54" i="65"/>
  <c r="H54" i="65"/>
  <c r="G54" i="65"/>
  <c r="F54" i="65"/>
  <c r="D54" i="65"/>
  <c r="C54" i="65"/>
  <c r="B54" i="65"/>
  <c r="O54" i="66"/>
  <c r="N54" i="66"/>
  <c r="M54" i="66"/>
  <c r="L54" i="66"/>
  <c r="K54" i="66"/>
  <c r="J54" i="66"/>
  <c r="R54" i="66" s="1"/>
  <c r="I54" i="66"/>
  <c r="H54" i="66"/>
  <c r="G54" i="66"/>
  <c r="F54" i="66"/>
  <c r="D54" i="66"/>
  <c r="C54" i="66"/>
  <c r="B54" i="66"/>
  <c r="O54" i="67"/>
  <c r="N54" i="67"/>
  <c r="M54" i="67"/>
  <c r="L54" i="67"/>
  <c r="K54" i="67"/>
  <c r="J54" i="67"/>
  <c r="R54" i="67" s="1"/>
  <c r="I54" i="67"/>
  <c r="H54" i="67"/>
  <c r="G54" i="67"/>
  <c r="F54" i="67"/>
  <c r="D54" i="67"/>
  <c r="C54" i="67"/>
  <c r="B54" i="67"/>
  <c r="O54" i="68"/>
  <c r="N54" i="68"/>
  <c r="M54" i="68"/>
  <c r="L54" i="68"/>
  <c r="K54" i="68"/>
  <c r="J54" i="68"/>
  <c r="R54" i="68" s="1"/>
  <c r="I54" i="68"/>
  <c r="H54" i="68"/>
  <c r="G54" i="68"/>
  <c r="F54" i="68"/>
  <c r="D54" i="68"/>
  <c r="C54" i="68"/>
  <c r="B54" i="68"/>
  <c r="O54" i="69"/>
  <c r="N54" i="69"/>
  <c r="M54" i="69"/>
  <c r="L54" i="69"/>
  <c r="K54" i="69"/>
  <c r="J54" i="69"/>
  <c r="R54" i="69" s="1"/>
  <c r="I54" i="69"/>
  <c r="H54" i="69"/>
  <c r="G54" i="69"/>
  <c r="F54" i="69"/>
  <c r="D54" i="69"/>
  <c r="C54" i="69"/>
  <c r="B54" i="69"/>
  <c r="O54" i="70"/>
  <c r="N54" i="70"/>
  <c r="M54" i="70"/>
  <c r="L54" i="70"/>
  <c r="K54" i="70"/>
  <c r="J54" i="70"/>
  <c r="R54" i="70" s="1"/>
  <c r="I54" i="70"/>
  <c r="H54" i="70"/>
  <c r="G54" i="70"/>
  <c r="F54" i="70"/>
  <c r="D54" i="70"/>
  <c r="C54" i="70"/>
  <c r="B54" i="70"/>
  <c r="O54" i="71"/>
  <c r="N54" i="71"/>
  <c r="M54" i="71"/>
  <c r="L54" i="71"/>
  <c r="K54" i="71"/>
  <c r="J54" i="71"/>
  <c r="R54" i="71" s="1"/>
  <c r="I54" i="71"/>
  <c r="H54" i="71"/>
  <c r="G54" i="71"/>
  <c r="F54" i="71"/>
  <c r="D54" i="71"/>
  <c r="C54" i="71"/>
  <c r="B54" i="71"/>
  <c r="O54" i="72"/>
  <c r="N54" i="72"/>
  <c r="M54" i="72"/>
  <c r="L54" i="72"/>
  <c r="K54" i="72"/>
  <c r="J54" i="72"/>
  <c r="R54" i="72" s="1"/>
  <c r="I54" i="72"/>
  <c r="H54" i="72"/>
  <c r="G54" i="72"/>
  <c r="F54" i="72"/>
  <c r="D54" i="72"/>
  <c r="C54" i="72"/>
  <c r="B54" i="72"/>
  <c r="O54" i="73"/>
  <c r="N54" i="73"/>
  <c r="M54" i="73"/>
  <c r="L54" i="73"/>
  <c r="K54" i="73"/>
  <c r="J54" i="73"/>
  <c r="I54" i="73"/>
  <c r="H54" i="73"/>
  <c r="G54" i="73"/>
  <c r="F54" i="73"/>
  <c r="D54" i="73"/>
  <c r="C54" i="73"/>
  <c r="B54" i="73"/>
  <c r="O54" i="74"/>
  <c r="N54" i="74"/>
  <c r="M54" i="74"/>
  <c r="L54" i="74"/>
  <c r="K54" i="74"/>
  <c r="J54" i="74"/>
  <c r="R54" i="74" s="1"/>
  <c r="I54" i="74"/>
  <c r="H54" i="74"/>
  <c r="G54" i="74"/>
  <c r="F54" i="74"/>
  <c r="D54" i="74"/>
  <c r="C54" i="74"/>
  <c r="B54" i="74"/>
  <c r="O54" i="75"/>
  <c r="N54" i="75"/>
  <c r="M54" i="75"/>
  <c r="L54" i="75"/>
  <c r="K54" i="75"/>
  <c r="J54" i="75"/>
  <c r="R54" i="75" s="1"/>
  <c r="I54" i="75"/>
  <c r="H54" i="75"/>
  <c r="G54" i="75"/>
  <c r="F54" i="75"/>
  <c r="D54" i="75"/>
  <c r="C54" i="75"/>
  <c r="B54" i="75"/>
  <c r="O54" i="76"/>
  <c r="N54" i="76"/>
  <c r="M54" i="76"/>
  <c r="L54" i="76"/>
  <c r="K54" i="76"/>
  <c r="J54" i="76"/>
  <c r="R54" i="76" s="1"/>
  <c r="I54" i="76"/>
  <c r="H54" i="76"/>
  <c r="G54" i="76"/>
  <c r="F54" i="76"/>
  <c r="D54" i="76"/>
  <c r="C54" i="76"/>
  <c r="B54" i="76"/>
  <c r="O54" i="77"/>
  <c r="N54" i="77"/>
  <c r="M54" i="77"/>
  <c r="L54" i="77"/>
  <c r="K54" i="77"/>
  <c r="J54" i="77"/>
  <c r="R54" i="77" s="1"/>
  <c r="I54" i="77"/>
  <c r="H54" i="77"/>
  <c r="G54" i="77"/>
  <c r="F54" i="77"/>
  <c r="D54" i="77"/>
  <c r="C54" i="77"/>
  <c r="B54" i="77"/>
  <c r="O54" i="78"/>
  <c r="N54" i="78"/>
  <c r="M54" i="78"/>
  <c r="L54" i="78"/>
  <c r="K54" i="78"/>
  <c r="J54" i="78"/>
  <c r="R54" i="78" s="1"/>
  <c r="I54" i="78"/>
  <c r="H54" i="78"/>
  <c r="G54" i="78"/>
  <c r="F54" i="78"/>
  <c r="D54" i="78"/>
  <c r="C54" i="78"/>
  <c r="B54" i="78"/>
  <c r="O54" i="79"/>
  <c r="N54" i="79"/>
  <c r="M54" i="79"/>
  <c r="L54" i="79"/>
  <c r="K54" i="79"/>
  <c r="J54" i="79"/>
  <c r="R54" i="79" s="1"/>
  <c r="I54" i="79"/>
  <c r="H54" i="79"/>
  <c r="G54" i="79"/>
  <c r="F54" i="79"/>
  <c r="D54" i="79"/>
  <c r="C54" i="79"/>
  <c r="B54" i="79"/>
  <c r="O54" i="80"/>
  <c r="N54" i="80"/>
  <c r="M54" i="80"/>
  <c r="L54" i="80"/>
  <c r="K54" i="80"/>
  <c r="J54" i="80"/>
  <c r="R54" i="80" s="1"/>
  <c r="I54" i="80"/>
  <c r="H54" i="80"/>
  <c r="G54" i="80"/>
  <c r="F54" i="80"/>
  <c r="D54" i="80"/>
  <c r="C54" i="80"/>
  <c r="B54" i="80"/>
  <c r="O54" i="81"/>
  <c r="N54" i="81"/>
  <c r="M54" i="81"/>
  <c r="L54" i="81"/>
  <c r="K54" i="81"/>
  <c r="J54" i="81"/>
  <c r="R54" i="81" s="1"/>
  <c r="I54" i="81"/>
  <c r="H54" i="81"/>
  <c r="G54" i="81"/>
  <c r="F54" i="81"/>
  <c r="D54" i="81"/>
  <c r="C54" i="81"/>
  <c r="B54" i="81"/>
  <c r="O54" i="82"/>
  <c r="N54" i="82"/>
  <c r="M54" i="82"/>
  <c r="L54" i="82"/>
  <c r="K54" i="82"/>
  <c r="J54" i="82"/>
  <c r="R54" i="82" s="1"/>
  <c r="I54" i="82"/>
  <c r="H54" i="82"/>
  <c r="G54" i="82"/>
  <c r="F54" i="82"/>
  <c r="D54" i="82"/>
  <c r="C54" i="82"/>
  <c r="B54" i="82"/>
  <c r="O54" i="83"/>
  <c r="N54" i="83"/>
  <c r="M54" i="83"/>
  <c r="L54" i="83"/>
  <c r="K54" i="83"/>
  <c r="J54" i="83"/>
  <c r="I54" i="83"/>
  <c r="H54" i="83"/>
  <c r="G54" i="83"/>
  <c r="F54" i="83"/>
  <c r="D54" i="83"/>
  <c r="C54" i="83"/>
  <c r="B54" i="83"/>
  <c r="O54" i="84"/>
  <c r="N54" i="84"/>
  <c r="M54" i="84"/>
  <c r="L54" i="84"/>
  <c r="K54" i="84"/>
  <c r="J54" i="84"/>
  <c r="R54" i="84" s="1"/>
  <c r="I54" i="84"/>
  <c r="H54" i="84"/>
  <c r="G54" i="84"/>
  <c r="F54" i="84"/>
  <c r="D54" i="84"/>
  <c r="C54" i="84"/>
  <c r="B54" i="84"/>
  <c r="O54" i="85"/>
  <c r="N54" i="85"/>
  <c r="M54" i="85"/>
  <c r="L54" i="85"/>
  <c r="K54" i="85"/>
  <c r="J54" i="85"/>
  <c r="R54" i="85" s="1"/>
  <c r="I54" i="85"/>
  <c r="H54" i="85"/>
  <c r="G54" i="85"/>
  <c r="F54" i="85"/>
  <c r="D54" i="85"/>
  <c r="C54" i="85"/>
  <c r="B54" i="85"/>
  <c r="O54" i="86"/>
  <c r="N54" i="86"/>
  <c r="M54" i="86"/>
  <c r="L54" i="86"/>
  <c r="K54" i="86"/>
  <c r="J54" i="86"/>
  <c r="I54" i="86"/>
  <c r="H54" i="86"/>
  <c r="G54" i="86"/>
  <c r="F54" i="86"/>
  <c r="D54" i="86"/>
  <c r="C54" i="86"/>
  <c r="B54" i="86"/>
  <c r="O54" i="87"/>
  <c r="N54" i="87"/>
  <c r="M54" i="87"/>
  <c r="L54" i="87"/>
  <c r="K54" i="87"/>
  <c r="J54" i="87"/>
  <c r="R54" i="87" s="1"/>
  <c r="I54" i="87"/>
  <c r="H54" i="87"/>
  <c r="G54" i="87"/>
  <c r="F54" i="87"/>
  <c r="D54" i="87"/>
  <c r="C54" i="87"/>
  <c r="B54" i="87"/>
  <c r="O54" i="88"/>
  <c r="N54" i="88"/>
  <c r="M54" i="88"/>
  <c r="L54" i="88"/>
  <c r="K54" i="88"/>
  <c r="J54" i="88"/>
  <c r="R54" i="88" s="1"/>
  <c r="I54" i="88"/>
  <c r="H54" i="88"/>
  <c r="G54" i="88"/>
  <c r="F54" i="88"/>
  <c r="D54" i="88"/>
  <c r="C54" i="88"/>
  <c r="B54" i="88"/>
  <c r="O54" i="89"/>
  <c r="N54" i="89"/>
  <c r="M54" i="89"/>
  <c r="L54" i="89"/>
  <c r="K54" i="89"/>
  <c r="J54" i="89"/>
  <c r="R54" i="89" s="1"/>
  <c r="I54" i="89"/>
  <c r="H54" i="89"/>
  <c r="G54" i="89"/>
  <c r="F54" i="89"/>
  <c r="D54" i="89"/>
  <c r="C54" i="89"/>
  <c r="B54" i="89"/>
  <c r="O54" i="90"/>
  <c r="N54" i="90"/>
  <c r="M54" i="90"/>
  <c r="L54" i="90"/>
  <c r="K54" i="90"/>
  <c r="J54" i="90"/>
  <c r="R54" i="90" s="1"/>
  <c r="I54" i="90"/>
  <c r="H54" i="90"/>
  <c r="G54" i="90"/>
  <c r="F54" i="90"/>
  <c r="D54" i="90"/>
  <c r="C54" i="90"/>
  <c r="B54" i="90"/>
  <c r="O54" i="91"/>
  <c r="N54" i="91"/>
  <c r="M54" i="91"/>
  <c r="L54" i="91"/>
  <c r="K54" i="91"/>
  <c r="J54" i="91"/>
  <c r="R54" i="91" s="1"/>
  <c r="I54" i="91"/>
  <c r="H54" i="91"/>
  <c r="G54" i="91"/>
  <c r="F54" i="91"/>
  <c r="D54" i="91"/>
  <c r="C54" i="91"/>
  <c r="B54" i="91"/>
  <c r="O54" i="92"/>
  <c r="N54" i="92"/>
  <c r="M54" i="92"/>
  <c r="L54" i="92"/>
  <c r="K54" i="92"/>
  <c r="J54" i="92"/>
  <c r="R54" i="92" s="1"/>
  <c r="I54" i="92"/>
  <c r="H54" i="92"/>
  <c r="G54" i="92"/>
  <c r="F54" i="92"/>
  <c r="D54" i="92"/>
  <c r="C54" i="92"/>
  <c r="B54" i="92"/>
  <c r="O54" i="93"/>
  <c r="N54" i="93"/>
  <c r="M54" i="93"/>
  <c r="L54" i="93"/>
  <c r="K54" i="93"/>
  <c r="J54" i="93"/>
  <c r="R54" i="93" s="1"/>
  <c r="I54" i="93"/>
  <c r="H54" i="93"/>
  <c r="G54" i="93"/>
  <c r="F54" i="93"/>
  <c r="D54" i="93"/>
  <c r="C54" i="93"/>
  <c r="B54" i="93"/>
  <c r="O54" i="94"/>
  <c r="N54" i="94"/>
  <c r="M54" i="94"/>
  <c r="L54" i="94"/>
  <c r="K54" i="94"/>
  <c r="J54" i="94"/>
  <c r="R54" i="94" s="1"/>
  <c r="I54" i="94"/>
  <c r="H54" i="94"/>
  <c r="G54" i="94"/>
  <c r="F54" i="94"/>
  <c r="D54" i="94"/>
  <c r="C54" i="94"/>
  <c r="B54" i="94"/>
  <c r="O54" i="95"/>
  <c r="N54" i="95"/>
  <c r="M54" i="95"/>
  <c r="L54" i="95"/>
  <c r="K54" i="95"/>
  <c r="J54" i="95"/>
  <c r="R54" i="95" s="1"/>
  <c r="I54" i="95"/>
  <c r="H54" i="95"/>
  <c r="G54" i="95"/>
  <c r="F54" i="95"/>
  <c r="D54" i="95"/>
  <c r="C54" i="95"/>
  <c r="B54" i="95"/>
  <c r="O54" i="96"/>
  <c r="N54" i="96"/>
  <c r="M54" i="96"/>
  <c r="L54" i="96"/>
  <c r="K54" i="96"/>
  <c r="J54" i="96"/>
  <c r="I54" i="96"/>
  <c r="H54" i="96"/>
  <c r="G54" i="96"/>
  <c r="F54" i="96"/>
  <c r="D54" i="96"/>
  <c r="C54" i="96"/>
  <c r="B54" i="96"/>
  <c r="O54" i="97"/>
  <c r="N54" i="97"/>
  <c r="M54" i="97"/>
  <c r="L54" i="97"/>
  <c r="K54" i="97"/>
  <c r="J54" i="97"/>
  <c r="R54" i="97" s="1"/>
  <c r="I54" i="97"/>
  <c r="H54" i="97"/>
  <c r="G54" i="97"/>
  <c r="F54" i="97"/>
  <c r="D54" i="97"/>
  <c r="C54" i="97"/>
  <c r="B54" i="97"/>
  <c r="O54" i="98"/>
  <c r="N54" i="98"/>
  <c r="M54" i="98"/>
  <c r="L54" i="98"/>
  <c r="K54" i="98"/>
  <c r="J54" i="98"/>
  <c r="R54" i="98" s="1"/>
  <c r="I54" i="98"/>
  <c r="H54" i="98"/>
  <c r="G54" i="98"/>
  <c r="F54" i="98"/>
  <c r="D54" i="98"/>
  <c r="C54" i="98"/>
  <c r="B54" i="98"/>
  <c r="O54" i="99"/>
  <c r="N54" i="99"/>
  <c r="M54" i="99"/>
  <c r="L54" i="99"/>
  <c r="K54" i="99"/>
  <c r="J54" i="99"/>
  <c r="R54" i="99" s="1"/>
  <c r="I54" i="99"/>
  <c r="H54" i="99"/>
  <c r="G54" i="99"/>
  <c r="F54" i="99"/>
  <c r="D54" i="99"/>
  <c r="C54" i="99"/>
  <c r="B54" i="99"/>
  <c r="O54" i="100"/>
  <c r="N54" i="100"/>
  <c r="M54" i="100"/>
  <c r="L54" i="100"/>
  <c r="K54" i="100"/>
  <c r="J54" i="100"/>
  <c r="R54" i="100" s="1"/>
  <c r="I54" i="100"/>
  <c r="H54" i="100"/>
  <c r="G54" i="100"/>
  <c r="F54" i="100"/>
  <c r="D54" i="100"/>
  <c r="C54" i="100"/>
  <c r="B54" i="100"/>
  <c r="O54" i="101"/>
  <c r="N54" i="101"/>
  <c r="M54" i="101"/>
  <c r="L54" i="101"/>
  <c r="K54" i="101"/>
  <c r="J54" i="101"/>
  <c r="R54" i="101" s="1"/>
  <c r="I54" i="101"/>
  <c r="H54" i="101"/>
  <c r="G54" i="101"/>
  <c r="F54" i="101"/>
  <c r="D54" i="101"/>
  <c r="C54" i="101"/>
  <c r="B54" i="101"/>
  <c r="O54" i="102"/>
  <c r="N54" i="102"/>
  <c r="M54" i="102"/>
  <c r="L54" i="102"/>
  <c r="K54" i="102"/>
  <c r="J54" i="102"/>
  <c r="R54" i="102" s="1"/>
  <c r="I54" i="102"/>
  <c r="H54" i="102"/>
  <c r="G54" i="102"/>
  <c r="F54" i="102"/>
  <c r="D54" i="102"/>
  <c r="C54" i="102"/>
  <c r="B54" i="102"/>
  <c r="O54" i="103"/>
  <c r="N54" i="103"/>
  <c r="M54" i="103"/>
  <c r="L54" i="103"/>
  <c r="K54" i="103"/>
  <c r="J54" i="103"/>
  <c r="R54" i="103" s="1"/>
  <c r="I54" i="103"/>
  <c r="H54" i="103"/>
  <c r="G54" i="103"/>
  <c r="F54" i="103"/>
  <c r="D54" i="103"/>
  <c r="C54" i="103"/>
  <c r="B54" i="103"/>
  <c r="O54" i="104"/>
  <c r="N54" i="104"/>
  <c r="M54" i="104"/>
  <c r="L54" i="104"/>
  <c r="K54" i="104"/>
  <c r="J54" i="104"/>
  <c r="R54" i="104" s="1"/>
  <c r="I54" i="104"/>
  <c r="H54" i="104"/>
  <c r="G54" i="104"/>
  <c r="F54" i="104"/>
  <c r="D54" i="104"/>
  <c r="C54" i="104"/>
  <c r="B54" i="104"/>
  <c r="O54" i="105"/>
  <c r="N54" i="105"/>
  <c r="M54" i="105"/>
  <c r="L54" i="105"/>
  <c r="K54" i="105"/>
  <c r="J54" i="105"/>
  <c r="R54" i="105" s="1"/>
  <c r="I54" i="105"/>
  <c r="H54" i="105"/>
  <c r="G54" i="105"/>
  <c r="F54" i="105"/>
  <c r="D54" i="105"/>
  <c r="C54" i="105"/>
  <c r="B54" i="105"/>
  <c r="O54" i="106"/>
  <c r="N54" i="106"/>
  <c r="M54" i="106"/>
  <c r="L54" i="106"/>
  <c r="K54" i="106"/>
  <c r="J54" i="106"/>
  <c r="I54" i="106"/>
  <c r="H54" i="106"/>
  <c r="G54" i="106"/>
  <c r="F54" i="106"/>
  <c r="D54" i="106"/>
  <c r="C54" i="106"/>
  <c r="B54" i="106"/>
  <c r="O54" i="107"/>
  <c r="N54" i="107"/>
  <c r="M54" i="107"/>
  <c r="L54" i="107"/>
  <c r="K54" i="107"/>
  <c r="J54" i="107"/>
  <c r="R54" i="107" s="1"/>
  <c r="I54" i="107"/>
  <c r="H54" i="107"/>
  <c r="G54" i="107"/>
  <c r="F54" i="107"/>
  <c r="D54" i="107"/>
  <c r="C54" i="107"/>
  <c r="B54" i="107"/>
  <c r="O54" i="108"/>
  <c r="N54" i="108"/>
  <c r="M54" i="108"/>
  <c r="L54" i="108"/>
  <c r="K54" i="108"/>
  <c r="J54" i="108"/>
  <c r="R54" i="108" s="1"/>
  <c r="I54" i="108"/>
  <c r="H54" i="108"/>
  <c r="G54" i="108"/>
  <c r="F54" i="108"/>
  <c r="D54" i="108"/>
  <c r="C54" i="108"/>
  <c r="B54" i="108"/>
  <c r="O54" i="109"/>
  <c r="N54" i="109"/>
  <c r="M54" i="109"/>
  <c r="L54" i="109"/>
  <c r="K54" i="109"/>
  <c r="J54" i="109"/>
  <c r="I54" i="109"/>
  <c r="H54" i="109"/>
  <c r="G54" i="109"/>
  <c r="F54" i="109"/>
  <c r="D54" i="109"/>
  <c r="C54" i="109"/>
  <c r="B54" i="109"/>
  <c r="O54" i="110"/>
  <c r="N54" i="110"/>
  <c r="M54" i="110"/>
  <c r="L54" i="110"/>
  <c r="K54" i="110"/>
  <c r="J54" i="110"/>
  <c r="R54" i="110" s="1"/>
  <c r="I54" i="110"/>
  <c r="H54" i="110"/>
  <c r="G54" i="110"/>
  <c r="F54" i="110"/>
  <c r="D54" i="110"/>
  <c r="C54" i="110"/>
  <c r="B54" i="110"/>
  <c r="O54" i="111"/>
  <c r="N54" i="111"/>
  <c r="M54" i="111"/>
  <c r="L54" i="111"/>
  <c r="K54" i="111"/>
  <c r="J54" i="111"/>
  <c r="R54" i="111" s="1"/>
  <c r="I54" i="111"/>
  <c r="H54" i="111"/>
  <c r="G54" i="111"/>
  <c r="F54" i="111"/>
  <c r="D54" i="111"/>
  <c r="C54" i="111"/>
  <c r="B54" i="111"/>
  <c r="O54" i="112"/>
  <c r="N54" i="112"/>
  <c r="M54" i="112"/>
  <c r="L54" i="112"/>
  <c r="K54" i="112"/>
  <c r="J54" i="112"/>
  <c r="R54" i="112" s="1"/>
  <c r="I54" i="112"/>
  <c r="H54" i="112"/>
  <c r="G54" i="112"/>
  <c r="F54" i="112"/>
  <c r="D54" i="112"/>
  <c r="C54" i="112"/>
  <c r="B54" i="112"/>
  <c r="O54" i="113"/>
  <c r="N54" i="113"/>
  <c r="M54" i="113"/>
  <c r="L54" i="113"/>
  <c r="K54" i="113"/>
  <c r="J54" i="113"/>
  <c r="R54" i="113" s="1"/>
  <c r="I54" i="113"/>
  <c r="H54" i="113"/>
  <c r="G54" i="113"/>
  <c r="F54" i="113"/>
  <c r="D54" i="113"/>
  <c r="C54" i="113"/>
  <c r="B54" i="113"/>
  <c r="O54" i="114"/>
  <c r="N54" i="114"/>
  <c r="M54" i="114"/>
  <c r="L54" i="114"/>
  <c r="K54" i="114"/>
  <c r="J54" i="114"/>
  <c r="R54" i="114" s="1"/>
  <c r="I54" i="114"/>
  <c r="H54" i="114"/>
  <c r="G54" i="114"/>
  <c r="F54" i="114"/>
  <c r="D54" i="114"/>
  <c r="C54" i="114"/>
  <c r="B54" i="114"/>
  <c r="O54" i="115"/>
  <c r="N54" i="115"/>
  <c r="M54" i="115"/>
  <c r="L54" i="115"/>
  <c r="K54" i="115"/>
  <c r="J54" i="115"/>
  <c r="R54" i="115" s="1"/>
  <c r="I54" i="115"/>
  <c r="H54" i="115"/>
  <c r="G54" i="115"/>
  <c r="F54" i="115"/>
  <c r="D54" i="115"/>
  <c r="C54" i="115"/>
  <c r="B54" i="115"/>
  <c r="O54" i="116"/>
  <c r="N54" i="116"/>
  <c r="M54" i="116"/>
  <c r="L54" i="116"/>
  <c r="K54" i="116"/>
  <c r="J54" i="116"/>
  <c r="R54" i="116" s="1"/>
  <c r="I54" i="116"/>
  <c r="H54" i="116"/>
  <c r="G54" i="116"/>
  <c r="F54" i="116"/>
  <c r="D54" i="116"/>
  <c r="C54" i="116"/>
  <c r="B54" i="116"/>
  <c r="O54" i="117"/>
  <c r="N54" i="117"/>
  <c r="M54" i="117"/>
  <c r="L54" i="117"/>
  <c r="K54" i="117"/>
  <c r="J54" i="117"/>
  <c r="R54" i="117" s="1"/>
  <c r="I54" i="117"/>
  <c r="H54" i="117"/>
  <c r="G54" i="117"/>
  <c r="F54" i="117"/>
  <c r="D54" i="117"/>
  <c r="C54" i="117"/>
  <c r="B54" i="117"/>
  <c r="O54" i="118"/>
  <c r="N54" i="118"/>
  <c r="M54" i="118"/>
  <c r="L54" i="118"/>
  <c r="K54" i="118"/>
  <c r="J54" i="118"/>
  <c r="R54" i="118" s="1"/>
  <c r="I54" i="118"/>
  <c r="H54" i="118"/>
  <c r="G54" i="118"/>
  <c r="F54" i="118"/>
  <c r="D54" i="118"/>
  <c r="C54" i="118"/>
  <c r="B54" i="118"/>
  <c r="O54" i="119"/>
  <c r="N54" i="119"/>
  <c r="M54" i="119"/>
  <c r="L54" i="119"/>
  <c r="K54" i="119"/>
  <c r="J54" i="119"/>
  <c r="I54" i="119"/>
  <c r="H54" i="119"/>
  <c r="G54" i="119"/>
  <c r="F54" i="119"/>
  <c r="D54" i="119"/>
  <c r="C54" i="119"/>
  <c r="B54" i="119"/>
  <c r="O54" i="120"/>
  <c r="N54" i="120"/>
  <c r="M54" i="120"/>
  <c r="L54" i="120"/>
  <c r="K54" i="120"/>
  <c r="J54" i="120"/>
  <c r="R54" i="120" s="1"/>
  <c r="I54" i="120"/>
  <c r="H54" i="120"/>
  <c r="G54" i="120"/>
  <c r="F54" i="120"/>
  <c r="D54" i="120"/>
  <c r="C54" i="120"/>
  <c r="B54" i="120"/>
  <c r="O54" i="121"/>
  <c r="N54" i="121"/>
  <c r="M54" i="121"/>
  <c r="L54" i="121"/>
  <c r="K54" i="121"/>
  <c r="J54" i="121"/>
  <c r="R54" i="121" s="1"/>
  <c r="I54" i="121"/>
  <c r="H54" i="121"/>
  <c r="G54" i="121"/>
  <c r="F54" i="121"/>
  <c r="D54" i="121"/>
  <c r="C54" i="121"/>
  <c r="B54" i="121"/>
  <c r="O54" i="122"/>
  <c r="N54" i="122"/>
  <c r="M54" i="122"/>
  <c r="L54" i="122"/>
  <c r="K54" i="122"/>
  <c r="J54" i="122"/>
  <c r="R54" i="122" s="1"/>
  <c r="I54" i="122"/>
  <c r="H54" i="122"/>
  <c r="G54" i="122"/>
  <c r="F54" i="122"/>
  <c r="D54" i="122"/>
  <c r="C54" i="122"/>
  <c r="B54" i="122"/>
  <c r="O54" i="123"/>
  <c r="N54" i="123"/>
  <c r="M54" i="123"/>
  <c r="L54" i="123"/>
  <c r="K54" i="123"/>
  <c r="J54" i="123"/>
  <c r="R54" i="123" s="1"/>
  <c r="I54" i="123"/>
  <c r="H54" i="123"/>
  <c r="G54" i="123"/>
  <c r="F54" i="123"/>
  <c r="D54" i="123"/>
  <c r="C54" i="123"/>
  <c r="B54" i="123"/>
  <c r="O54" i="124"/>
  <c r="N54" i="124"/>
  <c r="M54" i="124"/>
  <c r="L54" i="124"/>
  <c r="K54" i="124"/>
  <c r="J54" i="124"/>
  <c r="R54" i="124" s="1"/>
  <c r="I54" i="124"/>
  <c r="H54" i="124"/>
  <c r="G54" i="124"/>
  <c r="F54" i="124"/>
  <c r="D54" i="124"/>
  <c r="C54" i="124"/>
  <c r="B54" i="124"/>
  <c r="O54" i="125"/>
  <c r="N54" i="125"/>
  <c r="M54" i="125"/>
  <c r="L54" i="125"/>
  <c r="K54" i="125"/>
  <c r="J54" i="125"/>
  <c r="R54" i="125" s="1"/>
  <c r="I54" i="125"/>
  <c r="H54" i="125"/>
  <c r="G54" i="125"/>
  <c r="F54" i="125"/>
  <c r="D54" i="125"/>
  <c r="C54" i="125"/>
  <c r="B54" i="125"/>
  <c r="O54" i="126"/>
  <c r="N54" i="126"/>
  <c r="M54" i="126"/>
  <c r="L54" i="126"/>
  <c r="K54" i="126"/>
  <c r="J54" i="126"/>
  <c r="R54" i="126" s="1"/>
  <c r="I54" i="126"/>
  <c r="H54" i="126"/>
  <c r="G54" i="126"/>
  <c r="F54" i="126"/>
  <c r="D54" i="126"/>
  <c r="C54" i="126"/>
  <c r="B54" i="126"/>
  <c r="O54" i="127"/>
  <c r="N54" i="127"/>
  <c r="M54" i="127"/>
  <c r="L54" i="127"/>
  <c r="K54" i="127"/>
  <c r="J54" i="127"/>
  <c r="R54" i="127" s="1"/>
  <c r="I54" i="127"/>
  <c r="H54" i="127"/>
  <c r="G54" i="127"/>
  <c r="F54" i="127"/>
  <c r="D54" i="127"/>
  <c r="C54" i="127"/>
  <c r="B54" i="127"/>
  <c r="O54" i="128"/>
  <c r="N54" i="128"/>
  <c r="M54" i="128"/>
  <c r="L54" i="128"/>
  <c r="K54" i="128"/>
  <c r="J54" i="128"/>
  <c r="R54" i="128" s="1"/>
  <c r="I54" i="128"/>
  <c r="H54" i="128"/>
  <c r="G54" i="128"/>
  <c r="F54" i="128"/>
  <c r="D54" i="128"/>
  <c r="C54" i="128"/>
  <c r="B54" i="128"/>
  <c r="O54" i="129"/>
  <c r="N54" i="129"/>
  <c r="M54" i="129"/>
  <c r="L54" i="129"/>
  <c r="K54" i="129"/>
  <c r="J54" i="129"/>
  <c r="I54" i="129"/>
  <c r="H54" i="129"/>
  <c r="G54" i="129"/>
  <c r="F54" i="129"/>
  <c r="D54" i="129"/>
  <c r="C54" i="129"/>
  <c r="B54" i="129"/>
  <c r="O54" i="130"/>
  <c r="N54" i="130"/>
  <c r="M54" i="130"/>
  <c r="L54" i="130"/>
  <c r="K54" i="130"/>
  <c r="J54" i="130"/>
  <c r="R54" i="130" s="1"/>
  <c r="I54" i="130"/>
  <c r="H54" i="130"/>
  <c r="G54" i="130"/>
  <c r="F54" i="130"/>
  <c r="D54" i="130"/>
  <c r="C54" i="130"/>
  <c r="B54" i="130"/>
  <c r="O54" i="131"/>
  <c r="N54" i="131"/>
  <c r="M54" i="131"/>
  <c r="L54" i="131"/>
  <c r="K54" i="131"/>
  <c r="J54" i="131"/>
  <c r="R54" i="131" s="1"/>
  <c r="I54" i="131"/>
  <c r="H54" i="131"/>
  <c r="G54" i="131"/>
  <c r="F54" i="131"/>
  <c r="D54" i="131"/>
  <c r="C54" i="131"/>
  <c r="B54" i="131"/>
  <c r="O54" i="132"/>
  <c r="N54" i="132"/>
  <c r="M54" i="132"/>
  <c r="L54" i="132"/>
  <c r="K54" i="132"/>
  <c r="J54" i="132"/>
  <c r="I54" i="132"/>
  <c r="H54" i="132"/>
  <c r="G54" i="132"/>
  <c r="F54" i="132"/>
  <c r="D54" i="132"/>
  <c r="C54" i="132"/>
  <c r="B54" i="132"/>
  <c r="O54" i="133"/>
  <c r="N54" i="133"/>
  <c r="M54" i="133"/>
  <c r="L54" i="133"/>
  <c r="K54" i="133"/>
  <c r="J54" i="133"/>
  <c r="R54" i="133" s="1"/>
  <c r="I54" i="133"/>
  <c r="H54" i="133"/>
  <c r="G54" i="133"/>
  <c r="F54" i="133"/>
  <c r="D54" i="133"/>
  <c r="C54" i="133"/>
  <c r="B54" i="133"/>
  <c r="O54" i="134"/>
  <c r="N54" i="134"/>
  <c r="M54" i="134"/>
  <c r="L54" i="134"/>
  <c r="K54" i="134"/>
  <c r="J54" i="134"/>
  <c r="R54" i="134" s="1"/>
  <c r="I54" i="134"/>
  <c r="H54" i="134"/>
  <c r="G54" i="134"/>
  <c r="F54" i="134"/>
  <c r="D54" i="134"/>
  <c r="C54" i="134"/>
  <c r="B54" i="134"/>
  <c r="O54" i="135"/>
  <c r="N54" i="135"/>
  <c r="M54" i="135"/>
  <c r="L54" i="135"/>
  <c r="K54" i="135"/>
  <c r="J54" i="135"/>
  <c r="R54" i="135" s="1"/>
  <c r="I54" i="135"/>
  <c r="H54" i="135"/>
  <c r="G54" i="135"/>
  <c r="F54" i="135"/>
  <c r="D54" i="135"/>
  <c r="C54" i="135"/>
  <c r="B54" i="135"/>
  <c r="O54" i="136"/>
  <c r="N54" i="136"/>
  <c r="M54" i="136"/>
  <c r="L54" i="136"/>
  <c r="K54" i="136"/>
  <c r="J54" i="136"/>
  <c r="R54" i="136" s="1"/>
  <c r="I54" i="136"/>
  <c r="H54" i="136"/>
  <c r="G54" i="136"/>
  <c r="F54" i="136"/>
  <c r="D54" i="136"/>
  <c r="C54" i="136"/>
  <c r="B54" i="136"/>
  <c r="O54" i="137"/>
  <c r="N54" i="137"/>
  <c r="M54" i="137"/>
  <c r="L54" i="137"/>
  <c r="K54" i="137"/>
  <c r="J54" i="137"/>
  <c r="R54" i="137" s="1"/>
  <c r="I54" i="137"/>
  <c r="H54" i="137"/>
  <c r="G54" i="137"/>
  <c r="F54" i="137"/>
  <c r="D54" i="137"/>
  <c r="C54" i="137"/>
  <c r="B54" i="137"/>
  <c r="O54" i="138"/>
  <c r="N54" i="138"/>
  <c r="M54" i="138"/>
  <c r="L54" i="138"/>
  <c r="K54" i="138"/>
  <c r="J54" i="138"/>
  <c r="R54" i="138" s="1"/>
  <c r="I54" i="138"/>
  <c r="H54" i="138"/>
  <c r="G54" i="138"/>
  <c r="F54" i="138"/>
  <c r="D54" i="138"/>
  <c r="C54" i="138"/>
  <c r="B54" i="138"/>
  <c r="O54" i="139"/>
  <c r="N54" i="139"/>
  <c r="M54" i="139"/>
  <c r="L54" i="139"/>
  <c r="K54" i="139"/>
  <c r="J54" i="139"/>
  <c r="I54" i="139"/>
  <c r="H54" i="139"/>
  <c r="G54" i="139"/>
  <c r="F54" i="139"/>
  <c r="D54" i="139"/>
  <c r="C54" i="139"/>
  <c r="B54" i="139"/>
  <c r="O54" i="140"/>
  <c r="N54" i="140"/>
  <c r="M54" i="140"/>
  <c r="L54" i="140"/>
  <c r="K54" i="140"/>
  <c r="J54" i="140"/>
  <c r="R54" i="140" s="1"/>
  <c r="I54" i="140"/>
  <c r="H54" i="140"/>
  <c r="G54" i="140"/>
  <c r="F54" i="140"/>
  <c r="D54" i="140"/>
  <c r="C54" i="140"/>
  <c r="B54" i="140"/>
  <c r="O54" i="141"/>
  <c r="N54" i="141"/>
  <c r="M54" i="141"/>
  <c r="L54" i="141"/>
  <c r="K54" i="141"/>
  <c r="J54" i="141"/>
  <c r="R54" i="141" s="1"/>
  <c r="I54" i="141"/>
  <c r="H54" i="141"/>
  <c r="G54" i="141"/>
  <c r="F54" i="141"/>
  <c r="D54" i="141"/>
  <c r="C54" i="141"/>
  <c r="B54" i="141"/>
  <c r="O54" i="142"/>
  <c r="N54" i="142"/>
  <c r="M54" i="142"/>
  <c r="L54" i="142"/>
  <c r="K54" i="142"/>
  <c r="J54" i="142"/>
  <c r="R54" i="142" s="1"/>
  <c r="I54" i="142"/>
  <c r="H54" i="142"/>
  <c r="G54" i="142"/>
  <c r="F54" i="142"/>
  <c r="D54" i="142"/>
  <c r="C54" i="142"/>
  <c r="B54" i="142"/>
  <c r="O54" i="143"/>
  <c r="N54" i="143"/>
  <c r="M54" i="143"/>
  <c r="L54" i="143"/>
  <c r="K54" i="143"/>
  <c r="J54" i="143"/>
  <c r="R54" i="143" s="1"/>
  <c r="I54" i="143"/>
  <c r="H54" i="143"/>
  <c r="G54" i="143"/>
  <c r="F54" i="143"/>
  <c r="D54" i="143"/>
  <c r="C54" i="143"/>
  <c r="B54" i="143"/>
  <c r="O54" i="144"/>
  <c r="N54" i="144"/>
  <c r="M54" i="144"/>
  <c r="L54" i="144"/>
  <c r="K54" i="144"/>
  <c r="J54" i="144"/>
  <c r="R54" i="144" s="1"/>
  <c r="I54" i="144"/>
  <c r="H54" i="144"/>
  <c r="G54" i="144"/>
  <c r="F54" i="144"/>
  <c r="D54" i="144"/>
  <c r="C54" i="144"/>
  <c r="B54" i="144"/>
  <c r="O54" i="145"/>
  <c r="N54" i="145"/>
  <c r="M54" i="145"/>
  <c r="L54" i="145"/>
  <c r="K54" i="145"/>
  <c r="J54" i="145"/>
  <c r="R54" i="145" s="1"/>
  <c r="I54" i="145"/>
  <c r="H54" i="145"/>
  <c r="G54" i="145"/>
  <c r="F54" i="145"/>
  <c r="D54" i="145"/>
  <c r="C54" i="145"/>
  <c r="B54" i="145"/>
  <c r="O54" i="146"/>
  <c r="N54" i="146"/>
  <c r="M54" i="146"/>
  <c r="L54" i="146"/>
  <c r="K54" i="146"/>
  <c r="J54" i="146"/>
  <c r="R54" i="146" s="1"/>
  <c r="I54" i="146"/>
  <c r="H54" i="146"/>
  <c r="G54" i="146"/>
  <c r="F54" i="146"/>
  <c r="D54" i="146"/>
  <c r="C54" i="146"/>
  <c r="B54" i="146"/>
  <c r="O54" i="147"/>
  <c r="N54" i="147"/>
  <c r="M54" i="147"/>
  <c r="L54" i="147"/>
  <c r="K54" i="147"/>
  <c r="J54" i="147"/>
  <c r="R54" i="147" s="1"/>
  <c r="I54" i="147"/>
  <c r="H54" i="147"/>
  <c r="G54" i="147"/>
  <c r="F54" i="147"/>
  <c r="D54" i="147"/>
  <c r="C54" i="147"/>
  <c r="B54" i="147"/>
  <c r="O54" i="148"/>
  <c r="N54" i="148"/>
  <c r="M54" i="148"/>
  <c r="L54" i="148"/>
  <c r="K54" i="148"/>
  <c r="J54" i="148"/>
  <c r="R54" i="148" s="1"/>
  <c r="I54" i="148"/>
  <c r="H54" i="148"/>
  <c r="G54" i="148"/>
  <c r="F54" i="148"/>
  <c r="D54" i="148"/>
  <c r="C54" i="148"/>
  <c r="B54" i="148"/>
  <c r="O54" i="149"/>
  <c r="N54" i="149"/>
  <c r="M54" i="149"/>
  <c r="L54" i="149"/>
  <c r="K54" i="149"/>
  <c r="J54" i="149"/>
  <c r="R54" i="149" s="1"/>
  <c r="I54" i="149"/>
  <c r="H54" i="149"/>
  <c r="G54" i="149"/>
  <c r="F54" i="149"/>
  <c r="D54" i="149"/>
  <c r="C54" i="149"/>
  <c r="B54" i="149"/>
  <c r="O54" i="150"/>
  <c r="N54" i="150"/>
  <c r="M54" i="150"/>
  <c r="L54" i="150"/>
  <c r="K54" i="150"/>
  <c r="J54" i="150"/>
  <c r="R54" i="150" s="1"/>
  <c r="I54" i="150"/>
  <c r="H54" i="150"/>
  <c r="G54" i="150"/>
  <c r="F54" i="150"/>
  <c r="D54" i="150"/>
  <c r="C54" i="150"/>
  <c r="B54" i="150"/>
  <c r="O54" i="151"/>
  <c r="N54" i="151"/>
  <c r="M54" i="151"/>
  <c r="L54" i="151"/>
  <c r="K54" i="151"/>
  <c r="J54" i="151"/>
  <c r="R54" i="151" s="1"/>
  <c r="I54" i="151"/>
  <c r="H54" i="151"/>
  <c r="G54" i="151"/>
  <c r="F54" i="151"/>
  <c r="D54" i="151"/>
  <c r="C54" i="151"/>
  <c r="B54" i="151"/>
  <c r="O54" i="152"/>
  <c r="N54" i="152"/>
  <c r="M54" i="152"/>
  <c r="L54" i="152"/>
  <c r="K54" i="152"/>
  <c r="J54" i="152"/>
  <c r="R54" i="152" s="1"/>
  <c r="I54" i="152"/>
  <c r="H54" i="152"/>
  <c r="G54" i="152"/>
  <c r="F54" i="152"/>
  <c r="D54" i="152"/>
  <c r="C54" i="152"/>
  <c r="B54" i="152"/>
  <c r="O54" i="153"/>
  <c r="N54" i="153"/>
  <c r="M54" i="153"/>
  <c r="L54" i="153"/>
  <c r="K54" i="153"/>
  <c r="J54" i="153"/>
  <c r="R54" i="153" s="1"/>
  <c r="I54" i="153"/>
  <c r="H54" i="153"/>
  <c r="G54" i="153"/>
  <c r="F54" i="153"/>
  <c r="D54" i="153"/>
  <c r="C54" i="153"/>
  <c r="B54" i="153"/>
  <c r="O54" i="154"/>
  <c r="N54" i="154"/>
  <c r="M54" i="154"/>
  <c r="L54" i="154"/>
  <c r="K54" i="154"/>
  <c r="J54" i="154"/>
  <c r="R54" i="154" s="1"/>
  <c r="I54" i="154"/>
  <c r="H54" i="154"/>
  <c r="G54" i="154"/>
  <c r="F54" i="154"/>
  <c r="D54" i="154"/>
  <c r="C54" i="154"/>
  <c r="B54" i="154"/>
  <c r="O54" i="155"/>
  <c r="N54" i="155"/>
  <c r="M54" i="155"/>
  <c r="L54" i="155"/>
  <c r="K54" i="155"/>
  <c r="J54" i="155"/>
  <c r="R54" i="155" s="1"/>
  <c r="I54" i="155"/>
  <c r="H54" i="155"/>
  <c r="G54" i="155"/>
  <c r="F54" i="155"/>
  <c r="D54" i="155"/>
  <c r="C54" i="155"/>
  <c r="B54" i="155"/>
  <c r="O54" i="156"/>
  <c r="N54" i="156"/>
  <c r="M54" i="156"/>
  <c r="L54" i="156"/>
  <c r="K54" i="156"/>
  <c r="J54" i="156"/>
  <c r="R54" i="156" s="1"/>
  <c r="I54" i="156"/>
  <c r="H54" i="156"/>
  <c r="G54" i="156"/>
  <c r="F54" i="156"/>
  <c r="D54" i="156"/>
  <c r="C54" i="156"/>
  <c r="B54" i="156"/>
  <c r="O54" i="157"/>
  <c r="N54" i="157"/>
  <c r="M54" i="157"/>
  <c r="L54" i="157"/>
  <c r="K54" i="157"/>
  <c r="J54" i="157"/>
  <c r="R54" i="157" s="1"/>
  <c r="I54" i="157"/>
  <c r="H54" i="157"/>
  <c r="G54" i="157"/>
  <c r="F54" i="157"/>
  <c r="D54" i="157"/>
  <c r="C54" i="157"/>
  <c r="B54" i="157"/>
  <c r="O54" i="158"/>
  <c r="N54" i="158"/>
  <c r="M54" i="158"/>
  <c r="L54" i="158"/>
  <c r="K54" i="158"/>
  <c r="J54" i="158"/>
  <c r="I54" i="158"/>
  <c r="H54" i="158"/>
  <c r="G54" i="158"/>
  <c r="F54" i="158"/>
  <c r="D54" i="158"/>
  <c r="C54" i="158"/>
  <c r="B54" i="158"/>
  <c r="O54" i="159"/>
  <c r="N54" i="159"/>
  <c r="M54" i="159"/>
  <c r="L54" i="159"/>
  <c r="K54" i="159"/>
  <c r="J54" i="159"/>
  <c r="R54" i="159" s="1"/>
  <c r="I54" i="159"/>
  <c r="H54" i="159"/>
  <c r="G54" i="159"/>
  <c r="F54" i="159"/>
  <c r="D54" i="159"/>
  <c r="C54" i="159"/>
  <c r="B54" i="159"/>
  <c r="O54" i="160"/>
  <c r="N54" i="160"/>
  <c r="M54" i="160"/>
  <c r="L54" i="160"/>
  <c r="K54" i="160"/>
  <c r="J54" i="160"/>
  <c r="R54" i="160" s="1"/>
  <c r="I54" i="160"/>
  <c r="H54" i="160"/>
  <c r="G54" i="160"/>
  <c r="F54" i="160"/>
  <c r="D54" i="160"/>
  <c r="C54" i="160"/>
  <c r="B54" i="160"/>
  <c r="O54" i="161"/>
  <c r="N54" i="161"/>
  <c r="M54" i="161"/>
  <c r="L54" i="161"/>
  <c r="K54" i="161"/>
  <c r="J54" i="161"/>
  <c r="R54" i="161" s="1"/>
  <c r="I54" i="161"/>
  <c r="H54" i="161"/>
  <c r="G54" i="161"/>
  <c r="F54" i="161"/>
  <c r="D54" i="161"/>
  <c r="C54" i="161"/>
  <c r="B54" i="161"/>
  <c r="O54" i="162"/>
  <c r="N54" i="162"/>
  <c r="M54" i="162"/>
  <c r="L54" i="162"/>
  <c r="K54" i="162"/>
  <c r="J54" i="162"/>
  <c r="R54" i="162" s="1"/>
  <c r="I54" i="162"/>
  <c r="H54" i="162"/>
  <c r="G54" i="162"/>
  <c r="F54" i="162"/>
  <c r="D54" i="162"/>
  <c r="C54" i="162"/>
  <c r="B54" i="162"/>
  <c r="O54" i="163"/>
  <c r="N54" i="163"/>
  <c r="M54" i="163"/>
  <c r="L54" i="163"/>
  <c r="K54" i="163"/>
  <c r="J54" i="163"/>
  <c r="R54" i="163" s="1"/>
  <c r="I54" i="163"/>
  <c r="H54" i="163"/>
  <c r="G54" i="163"/>
  <c r="F54" i="163"/>
  <c r="D54" i="163"/>
  <c r="C54" i="163"/>
  <c r="B54" i="163"/>
  <c r="O54" i="164"/>
  <c r="N54" i="164"/>
  <c r="M54" i="164"/>
  <c r="L54" i="164"/>
  <c r="K54" i="164"/>
  <c r="J54" i="164"/>
  <c r="R54" i="164" s="1"/>
  <c r="I54" i="164"/>
  <c r="H54" i="164"/>
  <c r="G54" i="164"/>
  <c r="F54" i="164"/>
  <c r="D54" i="164"/>
  <c r="C54" i="164"/>
  <c r="B54" i="164"/>
  <c r="O54" i="165"/>
  <c r="N54" i="165"/>
  <c r="M54" i="165"/>
  <c r="L54" i="165"/>
  <c r="K54" i="165"/>
  <c r="J54" i="165"/>
  <c r="R54" i="165" s="1"/>
  <c r="I54" i="165"/>
  <c r="H54" i="165"/>
  <c r="G54" i="165"/>
  <c r="F54" i="165"/>
  <c r="D54" i="165"/>
  <c r="C54" i="165"/>
  <c r="B54" i="165"/>
  <c r="O54" i="166"/>
  <c r="N54" i="166"/>
  <c r="M54" i="166"/>
  <c r="L54" i="166"/>
  <c r="K54" i="166"/>
  <c r="J54" i="166"/>
  <c r="R54" i="166" s="1"/>
  <c r="I54" i="166"/>
  <c r="H54" i="166"/>
  <c r="G54" i="166"/>
  <c r="F54" i="166"/>
  <c r="D54" i="166"/>
  <c r="C54" i="166"/>
  <c r="B54" i="166"/>
  <c r="O54" i="167"/>
  <c r="N54" i="167"/>
  <c r="M54" i="167"/>
  <c r="L54" i="167"/>
  <c r="K54" i="167"/>
  <c r="J54" i="167"/>
  <c r="R54" i="167" s="1"/>
  <c r="I54" i="167"/>
  <c r="H54" i="167"/>
  <c r="G54" i="167"/>
  <c r="F54" i="167"/>
  <c r="D54" i="167"/>
  <c r="C54" i="167"/>
  <c r="B54" i="167"/>
  <c r="O54" i="168"/>
  <c r="N54" i="168"/>
  <c r="M54" i="168"/>
  <c r="L54" i="168"/>
  <c r="K54" i="168"/>
  <c r="J54" i="168"/>
  <c r="I54" i="168"/>
  <c r="H54" i="168"/>
  <c r="G54" i="168"/>
  <c r="F54" i="168"/>
  <c r="D54" i="168"/>
  <c r="C54" i="168"/>
  <c r="B54" i="168"/>
  <c r="O54" i="169"/>
  <c r="N54" i="169"/>
  <c r="M54" i="169"/>
  <c r="L54" i="169"/>
  <c r="K54" i="169"/>
  <c r="J54" i="169"/>
  <c r="R54" i="169" s="1"/>
  <c r="I54" i="169"/>
  <c r="H54" i="169"/>
  <c r="G54" i="169"/>
  <c r="F54" i="169"/>
  <c r="D54" i="169"/>
  <c r="C54" i="169"/>
  <c r="B54" i="169"/>
  <c r="O54" i="170"/>
  <c r="N54" i="170"/>
  <c r="M54" i="170"/>
  <c r="L54" i="170"/>
  <c r="K54" i="170"/>
  <c r="J54" i="170"/>
  <c r="R54" i="170" s="1"/>
  <c r="I54" i="170"/>
  <c r="H54" i="170"/>
  <c r="G54" i="170"/>
  <c r="F54" i="170"/>
  <c r="D54" i="170"/>
  <c r="C54" i="170"/>
  <c r="B54" i="170"/>
  <c r="O54" i="171"/>
  <c r="N54" i="171"/>
  <c r="M54" i="171"/>
  <c r="L54" i="171"/>
  <c r="K54" i="171"/>
  <c r="J54" i="171"/>
  <c r="R54" i="171" s="1"/>
  <c r="I54" i="171"/>
  <c r="H54" i="171"/>
  <c r="G54" i="171"/>
  <c r="F54" i="171"/>
  <c r="D54" i="171"/>
  <c r="C54" i="171"/>
  <c r="B54" i="171"/>
  <c r="O54" i="172"/>
  <c r="N54" i="172"/>
  <c r="M54" i="172"/>
  <c r="L54" i="172"/>
  <c r="K54" i="172"/>
  <c r="J54" i="172"/>
  <c r="R54" i="172" s="1"/>
  <c r="I54" i="172"/>
  <c r="H54" i="172"/>
  <c r="G54" i="172"/>
  <c r="F54" i="172"/>
  <c r="D54" i="172"/>
  <c r="C54" i="172"/>
  <c r="B54" i="172"/>
  <c r="O54" i="173"/>
  <c r="N54" i="173"/>
  <c r="M54" i="173"/>
  <c r="L54" i="173"/>
  <c r="K54" i="173"/>
  <c r="J54" i="173"/>
  <c r="R54" i="173" s="1"/>
  <c r="I54" i="173"/>
  <c r="H54" i="173"/>
  <c r="G54" i="173"/>
  <c r="F54" i="173"/>
  <c r="D54" i="173"/>
  <c r="C54" i="173"/>
  <c r="B54" i="173"/>
  <c r="O54" i="174"/>
  <c r="N54" i="174"/>
  <c r="M54" i="174"/>
  <c r="L54" i="174"/>
  <c r="K54" i="174"/>
  <c r="J54" i="174"/>
  <c r="R54" i="174" s="1"/>
  <c r="I54" i="174"/>
  <c r="H54" i="174"/>
  <c r="G54" i="174"/>
  <c r="F54" i="174"/>
  <c r="D54" i="174"/>
  <c r="C54" i="174"/>
  <c r="B54" i="174"/>
  <c r="O54" i="175"/>
  <c r="N54" i="175"/>
  <c r="M54" i="175"/>
  <c r="L54" i="175"/>
  <c r="K54" i="175"/>
  <c r="J54" i="175"/>
  <c r="R54" i="175" s="1"/>
  <c r="I54" i="175"/>
  <c r="H54" i="175"/>
  <c r="G54" i="175"/>
  <c r="F54" i="175"/>
  <c r="D54" i="175"/>
  <c r="C54" i="175"/>
  <c r="B54" i="175"/>
  <c r="O54" i="176"/>
  <c r="N54" i="176"/>
  <c r="M54" i="176"/>
  <c r="L54" i="176"/>
  <c r="K54" i="176"/>
  <c r="J54" i="176"/>
  <c r="R54" i="176" s="1"/>
  <c r="I54" i="176"/>
  <c r="H54" i="176"/>
  <c r="G54" i="176"/>
  <c r="F54" i="176"/>
  <c r="D54" i="176"/>
  <c r="C54" i="176"/>
  <c r="B54" i="176"/>
  <c r="O54" i="177"/>
  <c r="N54" i="177"/>
  <c r="M54" i="177"/>
  <c r="L54" i="177"/>
  <c r="K54" i="177"/>
  <c r="J54" i="177"/>
  <c r="R54" i="177" s="1"/>
  <c r="I54" i="177"/>
  <c r="H54" i="177"/>
  <c r="G54" i="177"/>
  <c r="F54" i="177"/>
  <c r="D54" i="177"/>
  <c r="C54" i="177"/>
  <c r="B54" i="177"/>
  <c r="O54" i="178"/>
  <c r="N54" i="178"/>
  <c r="M54" i="178"/>
  <c r="L54" i="178"/>
  <c r="K54" i="178"/>
  <c r="J54" i="178"/>
  <c r="I54" i="178"/>
  <c r="H54" i="178"/>
  <c r="G54" i="178"/>
  <c r="F54" i="178"/>
  <c r="D54" i="178"/>
  <c r="C54" i="178"/>
  <c r="B54" i="178"/>
  <c r="O54" i="179"/>
  <c r="N54" i="179"/>
  <c r="M54" i="179"/>
  <c r="L54" i="179"/>
  <c r="K54" i="179"/>
  <c r="J54" i="179"/>
  <c r="R54" i="179" s="1"/>
  <c r="I54" i="179"/>
  <c r="H54" i="179"/>
  <c r="G54" i="179"/>
  <c r="F54" i="179"/>
  <c r="D54" i="179"/>
  <c r="C54" i="179"/>
  <c r="B54" i="179"/>
  <c r="O54" i="180"/>
  <c r="N54" i="180"/>
  <c r="M54" i="180"/>
  <c r="L54" i="180"/>
  <c r="K54" i="180"/>
  <c r="J54" i="180"/>
  <c r="R54" i="180" s="1"/>
  <c r="I54" i="180"/>
  <c r="H54" i="180"/>
  <c r="G54" i="180"/>
  <c r="F54" i="180"/>
  <c r="D54" i="180"/>
  <c r="C54" i="180"/>
  <c r="B54" i="180"/>
  <c r="O54" i="181"/>
  <c r="N54" i="181"/>
  <c r="M54" i="181"/>
  <c r="L54" i="181"/>
  <c r="K54" i="181"/>
  <c r="J54" i="181"/>
  <c r="I54" i="181"/>
  <c r="H54" i="181"/>
  <c r="G54" i="181"/>
  <c r="F54" i="181"/>
  <c r="D54" i="181"/>
  <c r="C54" i="181"/>
  <c r="B54" i="181"/>
  <c r="O54" i="182"/>
  <c r="N54" i="182"/>
  <c r="M54" i="182"/>
  <c r="L54" i="182"/>
  <c r="K54" i="182"/>
  <c r="J54" i="182"/>
  <c r="R54" i="182" s="1"/>
  <c r="I54" i="182"/>
  <c r="H54" i="182"/>
  <c r="G54" i="182"/>
  <c r="F54" i="182"/>
  <c r="D54" i="182"/>
  <c r="C54" i="182"/>
  <c r="B54" i="182"/>
  <c r="O54" i="183"/>
  <c r="N54" i="183"/>
  <c r="M54" i="183"/>
  <c r="L54" i="183"/>
  <c r="K54" i="183"/>
  <c r="J54" i="183"/>
  <c r="R54" i="183" s="1"/>
  <c r="I54" i="183"/>
  <c r="H54" i="183"/>
  <c r="G54" i="183"/>
  <c r="F54" i="183"/>
  <c r="D54" i="183"/>
  <c r="C54" i="183"/>
  <c r="B54" i="183"/>
  <c r="O54" i="184"/>
  <c r="N54" i="184"/>
  <c r="M54" i="184"/>
  <c r="L54" i="184"/>
  <c r="K54" i="184"/>
  <c r="J54" i="184"/>
  <c r="R54" i="184" s="1"/>
  <c r="I54" i="184"/>
  <c r="H54" i="184"/>
  <c r="G54" i="184"/>
  <c r="F54" i="184"/>
  <c r="D54" i="184"/>
  <c r="C54" i="184"/>
  <c r="B54" i="184"/>
  <c r="O54" i="185"/>
  <c r="N54" i="185"/>
  <c r="M54" i="185"/>
  <c r="L54" i="185"/>
  <c r="K54" i="185"/>
  <c r="J54" i="185"/>
  <c r="R54" i="185" s="1"/>
  <c r="I54" i="185"/>
  <c r="H54" i="185"/>
  <c r="G54" i="185"/>
  <c r="F54" i="185"/>
  <c r="D54" i="185"/>
  <c r="C54" i="185"/>
  <c r="B54" i="185"/>
  <c r="O54" i="186"/>
  <c r="N54" i="186"/>
  <c r="M54" i="186"/>
  <c r="L54" i="186"/>
  <c r="K54" i="186"/>
  <c r="J54" i="186"/>
  <c r="R54" i="186" s="1"/>
  <c r="I54" i="186"/>
  <c r="H54" i="186"/>
  <c r="G54" i="186"/>
  <c r="F54" i="186"/>
  <c r="D54" i="186"/>
  <c r="C54" i="186"/>
  <c r="B54" i="186"/>
  <c r="O54" i="187"/>
  <c r="N54" i="187"/>
  <c r="M54" i="187"/>
  <c r="L54" i="187"/>
  <c r="K54" i="187"/>
  <c r="J54" i="187"/>
  <c r="R54" i="187" s="1"/>
  <c r="I54" i="187"/>
  <c r="H54" i="187"/>
  <c r="G54" i="187"/>
  <c r="F54" i="187"/>
  <c r="D54" i="187"/>
  <c r="C54" i="187"/>
  <c r="B54" i="187"/>
  <c r="O54" i="188"/>
  <c r="N54" i="188"/>
  <c r="M54" i="188"/>
  <c r="L54" i="188"/>
  <c r="K54" i="188"/>
  <c r="J54" i="188"/>
  <c r="I54" i="188"/>
  <c r="H54" i="188"/>
  <c r="G54" i="188"/>
  <c r="F54" i="188"/>
  <c r="D54" i="188"/>
  <c r="C54" i="188"/>
  <c r="B54" i="188"/>
  <c r="O54" i="189"/>
  <c r="N54" i="189"/>
  <c r="M54" i="189"/>
  <c r="L54" i="189"/>
  <c r="K54" i="189"/>
  <c r="J54" i="189"/>
  <c r="R54" i="189" s="1"/>
  <c r="I54" i="189"/>
  <c r="H54" i="189"/>
  <c r="G54" i="189"/>
  <c r="F54" i="189"/>
  <c r="D54" i="189"/>
  <c r="C54" i="189"/>
  <c r="B54" i="189"/>
  <c r="O54" i="190"/>
  <c r="N54" i="190"/>
  <c r="M54" i="190"/>
  <c r="L54" i="190"/>
  <c r="K54" i="190"/>
  <c r="J54" i="190"/>
  <c r="R54" i="190" s="1"/>
  <c r="I54" i="190"/>
  <c r="H54" i="190"/>
  <c r="G54" i="190"/>
  <c r="F54" i="190"/>
  <c r="D54" i="190"/>
  <c r="C54" i="190"/>
  <c r="B54" i="190"/>
  <c r="O54" i="191"/>
  <c r="N54" i="191"/>
  <c r="M54" i="191"/>
  <c r="L54" i="191"/>
  <c r="K54" i="191"/>
  <c r="J54" i="191"/>
  <c r="I54" i="191"/>
  <c r="H54" i="191"/>
  <c r="G54" i="191"/>
  <c r="F54" i="191"/>
  <c r="D54" i="191"/>
  <c r="C54" i="191"/>
  <c r="B54" i="191"/>
  <c r="O54" i="192"/>
  <c r="N54" i="192"/>
  <c r="M54" i="192"/>
  <c r="L54" i="192"/>
  <c r="K54" i="192"/>
  <c r="J54" i="192"/>
  <c r="R54" i="192" s="1"/>
  <c r="I54" i="192"/>
  <c r="H54" i="192"/>
  <c r="G54" i="192"/>
  <c r="F54" i="192"/>
  <c r="D54" i="192"/>
  <c r="C54" i="192"/>
  <c r="B54" i="192"/>
  <c r="O54" i="193"/>
  <c r="N54" i="193"/>
  <c r="M54" i="193"/>
  <c r="L54" i="193"/>
  <c r="K54" i="193"/>
  <c r="J54" i="193"/>
  <c r="R54" i="193" s="1"/>
  <c r="I54" i="193"/>
  <c r="H54" i="193"/>
  <c r="G54" i="193"/>
  <c r="F54" i="193"/>
  <c r="D54" i="193"/>
  <c r="C54" i="193"/>
  <c r="B54" i="193"/>
  <c r="O54" i="194"/>
  <c r="N54" i="194"/>
  <c r="M54" i="194"/>
  <c r="L54" i="194"/>
  <c r="K54" i="194"/>
  <c r="J54" i="194"/>
  <c r="R54" i="194" s="1"/>
  <c r="I54" i="194"/>
  <c r="H54" i="194"/>
  <c r="G54" i="194"/>
  <c r="F54" i="194"/>
  <c r="D54" i="194"/>
  <c r="C54" i="194"/>
  <c r="B54" i="194"/>
  <c r="O54" i="195"/>
  <c r="N54" i="195"/>
  <c r="M54" i="195"/>
  <c r="L54" i="195"/>
  <c r="K54" i="195"/>
  <c r="J54" i="195"/>
  <c r="R54" i="195" s="1"/>
  <c r="I54" i="195"/>
  <c r="H54" i="195"/>
  <c r="G54" i="195"/>
  <c r="F54" i="195"/>
  <c r="D54" i="195"/>
  <c r="C54" i="195"/>
  <c r="B54" i="195"/>
  <c r="O54" i="196"/>
  <c r="N54" i="196"/>
  <c r="M54" i="196"/>
  <c r="L54" i="196"/>
  <c r="K54" i="196"/>
  <c r="J54" i="196"/>
  <c r="R54" i="196" s="1"/>
  <c r="I54" i="196"/>
  <c r="H54" i="196"/>
  <c r="G54" i="196"/>
  <c r="F54" i="196"/>
  <c r="D54" i="196"/>
  <c r="C54" i="196"/>
  <c r="B54" i="196"/>
  <c r="O54" i="197"/>
  <c r="N54" i="197"/>
  <c r="M54" i="197"/>
  <c r="L54" i="197"/>
  <c r="K54" i="197"/>
  <c r="J54" i="197"/>
  <c r="R54" i="197" s="1"/>
  <c r="I54" i="197"/>
  <c r="H54" i="197"/>
  <c r="G54" i="197"/>
  <c r="F54" i="197"/>
  <c r="D54" i="197"/>
  <c r="C54" i="197"/>
  <c r="B54" i="197"/>
  <c r="O54" i="198"/>
  <c r="N54" i="198"/>
  <c r="M54" i="198"/>
  <c r="L54" i="198"/>
  <c r="K54" i="198"/>
  <c r="J54" i="198"/>
  <c r="R54" i="198" s="1"/>
  <c r="I54" i="198"/>
  <c r="H54" i="198"/>
  <c r="G54" i="198"/>
  <c r="F54" i="198"/>
  <c r="D54" i="198"/>
  <c r="C54" i="198"/>
  <c r="B54" i="198"/>
  <c r="O54" i="199"/>
  <c r="N54" i="199"/>
  <c r="M54" i="199"/>
  <c r="L54" i="199"/>
  <c r="K54" i="199"/>
  <c r="J54" i="199"/>
  <c r="R54" i="199" s="1"/>
  <c r="I54" i="199"/>
  <c r="H54" i="199"/>
  <c r="G54" i="199"/>
  <c r="F54" i="199"/>
  <c r="D54" i="199"/>
  <c r="C54" i="199"/>
  <c r="B54" i="199"/>
  <c r="O54" i="200"/>
  <c r="N54" i="200"/>
  <c r="M54" i="200"/>
  <c r="L54" i="200"/>
  <c r="K54" i="200"/>
  <c r="J54" i="200"/>
  <c r="R54" i="200" s="1"/>
  <c r="I54" i="200"/>
  <c r="H54" i="200"/>
  <c r="G54" i="200"/>
  <c r="F54" i="200"/>
  <c r="D54" i="200"/>
  <c r="C54" i="200"/>
  <c r="B54" i="200"/>
  <c r="O54" i="201"/>
  <c r="N54" i="201"/>
  <c r="M54" i="201"/>
  <c r="L54" i="201"/>
  <c r="K54" i="201"/>
  <c r="J54" i="201"/>
  <c r="I54" i="201"/>
  <c r="H54" i="201"/>
  <c r="G54" i="201"/>
  <c r="F54" i="201"/>
  <c r="D54" i="201"/>
  <c r="C54" i="201"/>
  <c r="B54" i="201"/>
  <c r="O54" i="202"/>
  <c r="N54" i="202"/>
  <c r="M54" i="202"/>
  <c r="L54" i="202"/>
  <c r="K54" i="202"/>
  <c r="J54" i="202"/>
  <c r="R54" i="202" s="1"/>
  <c r="I54" i="202"/>
  <c r="H54" i="202"/>
  <c r="G54" i="202"/>
  <c r="F54" i="202"/>
  <c r="D54" i="202"/>
  <c r="C54" i="202"/>
  <c r="B54" i="202"/>
  <c r="O54" i="203"/>
  <c r="N54" i="203"/>
  <c r="M54" i="203"/>
  <c r="L54" i="203"/>
  <c r="K54" i="203"/>
  <c r="J54" i="203"/>
  <c r="R54" i="203" s="1"/>
  <c r="I54" i="203"/>
  <c r="H54" i="203"/>
  <c r="G54" i="203"/>
  <c r="F54" i="203"/>
  <c r="D54" i="203"/>
  <c r="C54" i="203"/>
  <c r="B54" i="203"/>
  <c r="O54" i="204"/>
  <c r="N54" i="204"/>
  <c r="M54" i="204"/>
  <c r="L54" i="204"/>
  <c r="K54" i="204"/>
  <c r="J54" i="204"/>
  <c r="R54" i="204" s="1"/>
  <c r="I54" i="204"/>
  <c r="H54" i="204"/>
  <c r="G54" i="204"/>
  <c r="F54" i="204"/>
  <c r="D54" i="204"/>
  <c r="C54" i="204"/>
  <c r="B54" i="204"/>
  <c r="O54" i="205"/>
  <c r="N54" i="205"/>
  <c r="M54" i="205"/>
  <c r="L54" i="205"/>
  <c r="K54" i="205"/>
  <c r="J54" i="205"/>
  <c r="R54" i="205" s="1"/>
  <c r="I54" i="205"/>
  <c r="H54" i="205"/>
  <c r="G54" i="205"/>
  <c r="F54" i="205"/>
  <c r="D54" i="205"/>
  <c r="C54" i="205"/>
  <c r="B54" i="205"/>
  <c r="O54" i="206"/>
  <c r="N54" i="206"/>
  <c r="M54" i="206"/>
  <c r="L54" i="206"/>
  <c r="K54" i="206"/>
  <c r="J54" i="206"/>
  <c r="R54" i="206" s="1"/>
  <c r="I54" i="206"/>
  <c r="H54" i="206"/>
  <c r="G54" i="206"/>
  <c r="F54" i="206"/>
  <c r="D54" i="206"/>
  <c r="C54" i="206"/>
  <c r="B54" i="206"/>
  <c r="O54" i="207"/>
  <c r="N54" i="207"/>
  <c r="M54" i="207"/>
  <c r="L54" i="207"/>
  <c r="K54" i="207"/>
  <c r="J54" i="207"/>
  <c r="R54" i="207" s="1"/>
  <c r="I54" i="207"/>
  <c r="H54" i="207"/>
  <c r="G54" i="207"/>
  <c r="F54" i="207"/>
  <c r="D54" i="207"/>
  <c r="C54" i="207"/>
  <c r="B54" i="207"/>
  <c r="O54" i="208"/>
  <c r="N54" i="208"/>
  <c r="M54" i="208"/>
  <c r="L54" i="208"/>
  <c r="K54" i="208"/>
  <c r="J54" i="208"/>
  <c r="I54" i="208"/>
  <c r="H54" i="208"/>
  <c r="G54" i="208"/>
  <c r="F54" i="208"/>
  <c r="D54" i="208"/>
  <c r="C54" i="208"/>
  <c r="B54" i="208"/>
  <c r="O54" i="209"/>
  <c r="N54" i="209"/>
  <c r="M54" i="209"/>
  <c r="L54" i="209"/>
  <c r="K54" i="209"/>
  <c r="J54" i="209"/>
  <c r="R54" i="209" s="1"/>
  <c r="I54" i="209"/>
  <c r="H54" i="209"/>
  <c r="G54" i="209"/>
  <c r="F54" i="209"/>
  <c r="D54" i="209"/>
  <c r="C54" i="209"/>
  <c r="B54" i="209"/>
  <c r="O54" i="210"/>
  <c r="N54" i="210"/>
  <c r="M54" i="210"/>
  <c r="L54" i="210"/>
  <c r="K54" i="210"/>
  <c r="J54" i="210"/>
  <c r="R54" i="210" s="1"/>
  <c r="I54" i="210"/>
  <c r="H54" i="210"/>
  <c r="G54" i="210"/>
  <c r="F54" i="210"/>
  <c r="D54" i="210"/>
  <c r="C54" i="210"/>
  <c r="B54" i="210"/>
  <c r="O54" i="211"/>
  <c r="N54" i="211"/>
  <c r="M54" i="211"/>
  <c r="L54" i="211"/>
  <c r="K54" i="211"/>
  <c r="J54" i="211"/>
  <c r="R54" i="211" s="1"/>
  <c r="I54" i="211"/>
  <c r="H54" i="211"/>
  <c r="G54" i="211"/>
  <c r="F54" i="211"/>
  <c r="D54" i="211"/>
  <c r="C54" i="211"/>
  <c r="B54" i="211"/>
  <c r="O54" i="212"/>
  <c r="N54" i="212"/>
  <c r="M54" i="212"/>
  <c r="L54" i="212"/>
  <c r="K54" i="212"/>
  <c r="J54" i="212"/>
  <c r="R54" i="212" s="1"/>
  <c r="I54" i="212"/>
  <c r="H54" i="212"/>
  <c r="G54" i="212"/>
  <c r="F54" i="212"/>
  <c r="D54" i="212"/>
  <c r="C54" i="212"/>
  <c r="B54" i="212"/>
  <c r="O54" i="213"/>
  <c r="N54" i="213"/>
  <c r="M54" i="213"/>
  <c r="L54" i="213"/>
  <c r="K54" i="213"/>
  <c r="J54" i="213"/>
  <c r="R54" i="213" s="1"/>
  <c r="I54" i="213"/>
  <c r="H54" i="213"/>
  <c r="G54" i="213"/>
  <c r="F54" i="213"/>
  <c r="D54" i="213"/>
  <c r="C54" i="213"/>
  <c r="B54" i="213"/>
  <c r="O54" i="214"/>
  <c r="N54" i="214"/>
  <c r="M54" i="214"/>
  <c r="L54" i="214"/>
  <c r="K54" i="214"/>
  <c r="J54" i="214"/>
  <c r="R54" i="214" s="1"/>
  <c r="I54" i="214"/>
  <c r="H54" i="214"/>
  <c r="G54" i="214"/>
  <c r="F54" i="214"/>
  <c r="D54" i="214"/>
  <c r="C54" i="214"/>
  <c r="B54" i="214"/>
  <c r="O54" i="215"/>
  <c r="N54" i="215"/>
  <c r="M54" i="215"/>
  <c r="L54" i="215"/>
  <c r="K54" i="215"/>
  <c r="J54" i="215"/>
  <c r="I54" i="215"/>
  <c r="H54" i="215"/>
  <c r="G54" i="215"/>
  <c r="F54" i="215"/>
  <c r="D54" i="215"/>
  <c r="C54" i="215"/>
  <c r="B54" i="215"/>
  <c r="O54" i="216"/>
  <c r="N54" i="216"/>
  <c r="M54" i="216"/>
  <c r="L54" i="216"/>
  <c r="K54" i="216"/>
  <c r="J54" i="216"/>
  <c r="R54" i="216" s="1"/>
  <c r="I54" i="216"/>
  <c r="H54" i="216"/>
  <c r="G54" i="216"/>
  <c r="F54" i="216"/>
  <c r="D54" i="216"/>
  <c r="C54" i="216"/>
  <c r="B54" i="216"/>
  <c r="O54" i="217"/>
  <c r="N54" i="217"/>
  <c r="M54" i="217"/>
  <c r="L54" i="217"/>
  <c r="K54" i="217"/>
  <c r="J54" i="217"/>
  <c r="R54" i="217" s="1"/>
  <c r="I54" i="217"/>
  <c r="H54" i="217"/>
  <c r="G54" i="217"/>
  <c r="F54" i="217"/>
  <c r="D54" i="217"/>
  <c r="C54" i="217"/>
  <c r="B54" i="217"/>
  <c r="O54" i="218"/>
  <c r="N54" i="218"/>
  <c r="M54" i="218"/>
  <c r="L54" i="218"/>
  <c r="K54" i="218"/>
  <c r="J54" i="218"/>
  <c r="R54" i="218" s="1"/>
  <c r="I54" i="218"/>
  <c r="H54" i="218"/>
  <c r="G54" i="218"/>
  <c r="F54" i="218"/>
  <c r="D54" i="218"/>
  <c r="C54" i="218"/>
  <c r="B54" i="218"/>
  <c r="O54" i="219"/>
  <c r="N54" i="219"/>
  <c r="M54" i="219"/>
  <c r="L54" i="219"/>
  <c r="K54" i="219"/>
  <c r="J54" i="219"/>
  <c r="I54" i="219"/>
  <c r="H54" i="219"/>
  <c r="G54" i="219"/>
  <c r="F54" i="219"/>
  <c r="D54" i="219"/>
  <c r="C54" i="219"/>
  <c r="B54" i="219"/>
  <c r="O54" i="220"/>
  <c r="N54" i="220"/>
  <c r="M54" i="220"/>
  <c r="L54" i="220"/>
  <c r="K54" i="220"/>
  <c r="J54" i="220"/>
  <c r="R54" i="220" s="1"/>
  <c r="I54" i="220"/>
  <c r="H54" i="220"/>
  <c r="G54" i="220"/>
  <c r="F54" i="220"/>
  <c r="D54" i="220"/>
  <c r="C54" i="220"/>
  <c r="B54" i="220"/>
  <c r="O54" i="221"/>
  <c r="N54" i="221"/>
  <c r="M54" i="221"/>
  <c r="L54" i="221"/>
  <c r="K54" i="221"/>
  <c r="J54" i="221"/>
  <c r="R54" i="221" s="1"/>
  <c r="I54" i="221"/>
  <c r="H54" i="221"/>
  <c r="G54" i="221"/>
  <c r="F54" i="221"/>
  <c r="D54" i="221"/>
  <c r="C54" i="221"/>
  <c r="B54" i="221"/>
  <c r="O54" i="222"/>
  <c r="N54" i="222"/>
  <c r="M54" i="222"/>
  <c r="L54" i="222"/>
  <c r="K54" i="222"/>
  <c r="J54" i="222"/>
  <c r="I54" i="222"/>
  <c r="H54" i="222"/>
  <c r="G54" i="222"/>
  <c r="F54" i="222"/>
  <c r="D54" i="222"/>
  <c r="C54" i="222"/>
  <c r="B54" i="222"/>
  <c r="O54" i="223"/>
  <c r="N54" i="223"/>
  <c r="M54" i="223"/>
  <c r="L54" i="223"/>
  <c r="K54" i="223"/>
  <c r="J54" i="223"/>
  <c r="R54" i="223" s="1"/>
  <c r="I54" i="223"/>
  <c r="H54" i="223"/>
  <c r="G54" i="223"/>
  <c r="F54" i="223"/>
  <c r="D54" i="223"/>
  <c r="C54" i="223"/>
  <c r="B54" i="223"/>
  <c r="O54" i="224"/>
  <c r="N54" i="224"/>
  <c r="M54" i="224"/>
  <c r="L54" i="224"/>
  <c r="K54" i="224"/>
  <c r="J54" i="224"/>
  <c r="R54" i="224" s="1"/>
  <c r="I54" i="224"/>
  <c r="H54" i="224"/>
  <c r="G54" i="224"/>
  <c r="F54" i="224"/>
  <c r="D54" i="224"/>
  <c r="C54" i="224"/>
  <c r="B54" i="224"/>
  <c r="O54" i="225"/>
  <c r="N54" i="225"/>
  <c r="M54" i="225"/>
  <c r="L54" i="225"/>
  <c r="K54" i="225"/>
  <c r="J54" i="225"/>
  <c r="R54" i="225" s="1"/>
  <c r="I54" i="225"/>
  <c r="H54" i="225"/>
  <c r="G54" i="225"/>
  <c r="F54" i="225"/>
  <c r="D54" i="225"/>
  <c r="C54" i="225"/>
  <c r="B54" i="225"/>
  <c r="O54" i="226"/>
  <c r="N54" i="226"/>
  <c r="M54" i="226"/>
  <c r="L54" i="226"/>
  <c r="K54" i="226"/>
  <c r="J54" i="226"/>
  <c r="I54" i="226"/>
  <c r="H54" i="226"/>
  <c r="G54" i="226"/>
  <c r="F54" i="226"/>
  <c r="D54" i="226"/>
  <c r="C54" i="226"/>
  <c r="B54" i="226"/>
  <c r="O54" i="227"/>
  <c r="N54" i="227"/>
  <c r="M54" i="227"/>
  <c r="L54" i="227"/>
  <c r="K54" i="227"/>
  <c r="J54" i="227"/>
  <c r="R54" i="227" s="1"/>
  <c r="I54" i="227"/>
  <c r="H54" i="227"/>
  <c r="G54" i="227"/>
  <c r="F54" i="227"/>
  <c r="D54" i="227"/>
  <c r="C54" i="227"/>
  <c r="B54" i="227"/>
  <c r="O54" i="228"/>
  <c r="N54" i="228"/>
  <c r="M54" i="228"/>
  <c r="L54" i="228"/>
  <c r="K54" i="228"/>
  <c r="J54" i="228"/>
  <c r="R54" i="228" s="1"/>
  <c r="I54" i="228"/>
  <c r="H54" i="228"/>
  <c r="G54" i="228"/>
  <c r="F54" i="228"/>
  <c r="D54" i="228"/>
  <c r="C54" i="228"/>
  <c r="B54" i="228"/>
  <c r="O54" i="229"/>
  <c r="N54" i="229"/>
  <c r="M54" i="229"/>
  <c r="L54" i="229"/>
  <c r="K54" i="229"/>
  <c r="J54" i="229"/>
  <c r="I54" i="229"/>
  <c r="H54" i="229"/>
  <c r="G54" i="229"/>
  <c r="F54" i="229"/>
  <c r="D54" i="229"/>
  <c r="C54" i="229"/>
  <c r="B54" i="229"/>
  <c r="O54" i="230"/>
  <c r="N54" i="230"/>
  <c r="M54" i="230"/>
  <c r="L54" i="230"/>
  <c r="K54" i="230"/>
  <c r="J54" i="230"/>
  <c r="R54" i="230" s="1"/>
  <c r="I54" i="230"/>
  <c r="H54" i="230"/>
  <c r="G54" i="230"/>
  <c r="F54" i="230"/>
  <c r="D54" i="230"/>
  <c r="C54" i="230"/>
  <c r="B54" i="230"/>
  <c r="O54" i="231"/>
  <c r="N54" i="231"/>
  <c r="M54" i="231"/>
  <c r="L54" i="231"/>
  <c r="K54" i="231"/>
  <c r="J54" i="231"/>
  <c r="R54" i="231" s="1"/>
  <c r="I54" i="231"/>
  <c r="H54" i="231"/>
  <c r="G54" i="231"/>
  <c r="F54" i="231"/>
  <c r="D54" i="231"/>
  <c r="C54" i="231"/>
  <c r="B54" i="231"/>
  <c r="O54" i="232"/>
  <c r="N54" i="232"/>
  <c r="M54" i="232"/>
  <c r="L54" i="232"/>
  <c r="K54" i="232"/>
  <c r="J54" i="232"/>
  <c r="R54" i="232" s="1"/>
  <c r="I54" i="232"/>
  <c r="H54" i="232"/>
  <c r="G54" i="232"/>
  <c r="F54" i="232"/>
  <c r="D54" i="232"/>
  <c r="C54" i="232"/>
  <c r="B54" i="232"/>
  <c r="O54" i="233"/>
  <c r="N54" i="233"/>
  <c r="M54" i="233"/>
  <c r="L54" i="233"/>
  <c r="K54" i="233"/>
  <c r="J54" i="233"/>
  <c r="I54" i="233"/>
  <c r="H54" i="233"/>
  <c r="G54" i="233"/>
  <c r="F54" i="233"/>
  <c r="D54" i="233"/>
  <c r="C54" i="233"/>
  <c r="B54" i="233"/>
  <c r="O54" i="234"/>
  <c r="N54" i="234"/>
  <c r="M54" i="234"/>
  <c r="L54" i="234"/>
  <c r="K54" i="234"/>
  <c r="J54" i="234"/>
  <c r="R54" i="234" s="1"/>
  <c r="I54" i="234"/>
  <c r="H54" i="234"/>
  <c r="G54" i="234"/>
  <c r="F54" i="234"/>
  <c r="D54" i="234"/>
  <c r="C54" i="234"/>
  <c r="B54" i="234"/>
  <c r="O54" i="235"/>
  <c r="N54" i="235"/>
  <c r="M54" i="235"/>
  <c r="L54" i="235"/>
  <c r="K54" i="235"/>
  <c r="J54" i="235"/>
  <c r="R54" i="235" s="1"/>
  <c r="I54" i="235"/>
  <c r="H54" i="235"/>
  <c r="G54" i="235"/>
  <c r="F54" i="235"/>
  <c r="D54" i="235"/>
  <c r="C54" i="235"/>
  <c r="B54" i="235"/>
  <c r="O54" i="236"/>
  <c r="N54" i="236"/>
  <c r="M54" i="236"/>
  <c r="L54" i="236"/>
  <c r="K54" i="236"/>
  <c r="J54" i="236"/>
  <c r="R54" i="236" s="1"/>
  <c r="I54" i="236"/>
  <c r="H54" i="236"/>
  <c r="G54" i="236"/>
  <c r="F54" i="236"/>
  <c r="D54" i="236"/>
  <c r="C54" i="236"/>
  <c r="B54" i="236"/>
  <c r="O54" i="237"/>
  <c r="N54" i="237"/>
  <c r="M54" i="237"/>
  <c r="L54" i="237"/>
  <c r="K54" i="237"/>
  <c r="J54" i="237"/>
  <c r="R54" i="237" s="1"/>
  <c r="I54" i="237"/>
  <c r="H54" i="237"/>
  <c r="G54" i="237"/>
  <c r="F54" i="237"/>
  <c r="D54" i="237"/>
  <c r="C54" i="237"/>
  <c r="B54" i="237"/>
  <c r="O54" i="238"/>
  <c r="N54" i="238"/>
  <c r="M54" i="238"/>
  <c r="L54" i="238"/>
  <c r="K54" i="238"/>
  <c r="J54" i="238"/>
  <c r="R54" i="238" s="1"/>
  <c r="I54" i="238"/>
  <c r="H54" i="238"/>
  <c r="G54" i="238"/>
  <c r="F54" i="238"/>
  <c r="D54" i="238"/>
  <c r="C54" i="238"/>
  <c r="B54" i="238"/>
  <c r="O54" i="239"/>
  <c r="N54" i="239"/>
  <c r="M54" i="239"/>
  <c r="L54" i="239"/>
  <c r="K54" i="239"/>
  <c r="J54" i="239"/>
  <c r="R54" i="239" s="1"/>
  <c r="I54" i="239"/>
  <c r="H54" i="239"/>
  <c r="G54" i="239"/>
  <c r="F54" i="239"/>
  <c r="D54" i="239"/>
  <c r="C54" i="239"/>
  <c r="B54" i="239"/>
  <c r="O54" i="240"/>
  <c r="N54" i="240"/>
  <c r="M54" i="240"/>
  <c r="L54" i="240"/>
  <c r="K54" i="240"/>
  <c r="J54" i="240"/>
  <c r="R54" i="240" s="1"/>
  <c r="I54" i="240"/>
  <c r="H54" i="240"/>
  <c r="G54" i="240"/>
  <c r="F54" i="240"/>
  <c r="D54" i="240"/>
  <c r="C54" i="240"/>
  <c r="B54" i="240"/>
  <c r="O54" i="241"/>
  <c r="N54" i="241"/>
  <c r="M54" i="241"/>
  <c r="L54" i="241"/>
  <c r="K54" i="241"/>
  <c r="J54" i="241"/>
  <c r="R54" i="241" s="1"/>
  <c r="I54" i="241"/>
  <c r="H54" i="241"/>
  <c r="G54" i="241"/>
  <c r="F54" i="241"/>
  <c r="D54" i="241"/>
  <c r="C54" i="241"/>
  <c r="B54" i="241"/>
  <c r="O54" i="242"/>
  <c r="N54" i="242"/>
  <c r="M54" i="242"/>
  <c r="L54" i="242"/>
  <c r="K54" i="242"/>
  <c r="J54" i="242"/>
  <c r="I54" i="242"/>
  <c r="H54" i="242"/>
  <c r="G54" i="242"/>
  <c r="F54" i="242"/>
  <c r="D54" i="242"/>
  <c r="C54" i="242"/>
  <c r="B54" i="242"/>
  <c r="O54" i="243"/>
  <c r="N54" i="243"/>
  <c r="M54" i="243"/>
  <c r="L54" i="243"/>
  <c r="K54" i="243"/>
  <c r="J54" i="243"/>
  <c r="R54" i="243" s="1"/>
  <c r="I54" i="243"/>
  <c r="H54" i="243"/>
  <c r="G54" i="243"/>
  <c r="F54" i="243"/>
  <c r="D54" i="243"/>
  <c r="C54" i="243"/>
  <c r="B54" i="243"/>
  <c r="O54" i="244"/>
  <c r="N54" i="244"/>
  <c r="M54" i="244"/>
  <c r="L54" i="244"/>
  <c r="K54" i="244"/>
  <c r="J54" i="244"/>
  <c r="R54" i="244" s="1"/>
  <c r="I54" i="244"/>
  <c r="H54" i="244"/>
  <c r="G54" i="244"/>
  <c r="F54" i="244"/>
  <c r="D54" i="244"/>
  <c r="C54" i="244"/>
  <c r="B54" i="244"/>
  <c r="O54" i="245"/>
  <c r="N54" i="245"/>
  <c r="M54" i="245"/>
  <c r="L54" i="245"/>
  <c r="K54" i="245"/>
  <c r="J54" i="245"/>
  <c r="R54" i="245" s="1"/>
  <c r="I54" i="245"/>
  <c r="H54" i="245"/>
  <c r="G54" i="245"/>
  <c r="F54" i="245"/>
  <c r="D54" i="245"/>
  <c r="C54" i="245"/>
  <c r="B54" i="245"/>
  <c r="O54" i="246"/>
  <c r="N54" i="246"/>
  <c r="M54" i="246"/>
  <c r="L54" i="246"/>
  <c r="K54" i="246"/>
  <c r="J54" i="246"/>
  <c r="R54" i="246" s="1"/>
  <c r="I54" i="246"/>
  <c r="H54" i="246"/>
  <c r="G54" i="246"/>
  <c r="F54" i="246"/>
  <c r="D54" i="246"/>
  <c r="C54" i="246"/>
  <c r="B54" i="246"/>
  <c r="O54" i="247"/>
  <c r="N54" i="247"/>
  <c r="M54" i="247"/>
  <c r="L54" i="247"/>
  <c r="K54" i="247"/>
  <c r="J54" i="247"/>
  <c r="R54" i="247" s="1"/>
  <c r="I54" i="247"/>
  <c r="H54" i="247"/>
  <c r="G54" i="247"/>
  <c r="F54" i="247"/>
  <c r="D54" i="247"/>
  <c r="C54" i="247"/>
  <c r="B54" i="247"/>
  <c r="O54" i="248"/>
  <c r="N54" i="248"/>
  <c r="M54" i="248"/>
  <c r="L54" i="248"/>
  <c r="K54" i="248"/>
  <c r="J54" i="248"/>
  <c r="R54" i="248" s="1"/>
  <c r="I54" i="248"/>
  <c r="H54" i="248"/>
  <c r="G54" i="248"/>
  <c r="F54" i="248"/>
  <c r="D54" i="248"/>
  <c r="C54" i="248"/>
  <c r="B54" i="248"/>
  <c r="O54" i="249"/>
  <c r="N54" i="249"/>
  <c r="M54" i="249"/>
  <c r="L54" i="249"/>
  <c r="K54" i="249"/>
  <c r="J54" i="249"/>
  <c r="I54" i="249"/>
  <c r="H54" i="249"/>
  <c r="G54" i="249"/>
  <c r="F54" i="249"/>
  <c r="D54" i="249"/>
  <c r="C54" i="249"/>
  <c r="B54" i="249"/>
  <c r="O54" i="250"/>
  <c r="N54" i="250"/>
  <c r="M54" i="250"/>
  <c r="L54" i="250"/>
  <c r="K54" i="250"/>
  <c r="J54" i="250"/>
  <c r="R54" i="250" s="1"/>
  <c r="I54" i="250"/>
  <c r="H54" i="250"/>
  <c r="G54" i="250"/>
  <c r="F54" i="250"/>
  <c r="D54" i="250"/>
  <c r="C54" i="250"/>
  <c r="B54" i="250"/>
  <c r="O54" i="251"/>
  <c r="N54" i="251"/>
  <c r="M54" i="251"/>
  <c r="L54" i="251"/>
  <c r="K54" i="251"/>
  <c r="J54" i="251"/>
  <c r="R54" i="251" s="1"/>
  <c r="I54" i="251"/>
  <c r="H54" i="251"/>
  <c r="G54" i="251"/>
  <c r="F54" i="251"/>
  <c r="D54" i="251"/>
  <c r="C54" i="251"/>
  <c r="B54" i="251"/>
  <c r="O54" i="252"/>
  <c r="N54" i="252"/>
  <c r="M54" i="252"/>
  <c r="L54" i="252"/>
  <c r="K54" i="252"/>
  <c r="J54" i="252"/>
  <c r="R54" i="252" s="1"/>
  <c r="I54" i="252"/>
  <c r="H54" i="252"/>
  <c r="G54" i="252"/>
  <c r="F54" i="252"/>
  <c r="D54" i="252"/>
  <c r="C54" i="252"/>
  <c r="B54" i="252"/>
  <c r="O54" i="253"/>
  <c r="N54" i="253"/>
  <c r="M54" i="253"/>
  <c r="L54" i="253"/>
  <c r="K54" i="253"/>
  <c r="J54" i="253"/>
  <c r="R54" i="253" s="1"/>
  <c r="I54" i="253"/>
  <c r="H54" i="253"/>
  <c r="G54" i="253"/>
  <c r="F54" i="253"/>
  <c r="D54" i="253"/>
  <c r="C54" i="253"/>
  <c r="B54" i="253"/>
  <c r="O54" i="254"/>
  <c r="N54" i="254"/>
  <c r="M54" i="254"/>
  <c r="L54" i="254"/>
  <c r="K54" i="254"/>
  <c r="J54" i="254"/>
  <c r="R54" i="254" s="1"/>
  <c r="I54" i="254"/>
  <c r="H54" i="254"/>
  <c r="G54" i="254"/>
  <c r="F54" i="254"/>
  <c r="D54" i="254"/>
  <c r="C54" i="254"/>
  <c r="B54" i="254"/>
  <c r="O54" i="255"/>
  <c r="N54" i="255"/>
  <c r="M54" i="255"/>
  <c r="L54" i="255"/>
  <c r="K54" i="255"/>
  <c r="J54" i="255"/>
  <c r="R54" i="255" s="1"/>
  <c r="I54" i="255"/>
  <c r="H54" i="255"/>
  <c r="G54" i="255"/>
  <c r="F54" i="255"/>
  <c r="D54" i="255"/>
  <c r="C54" i="255"/>
  <c r="B54" i="255"/>
  <c r="O54" i="256"/>
  <c r="N54" i="256"/>
  <c r="M54" i="256"/>
  <c r="L54" i="256"/>
  <c r="K54" i="256"/>
  <c r="J54" i="256"/>
  <c r="R54" i="256" s="1"/>
  <c r="I54" i="256"/>
  <c r="H54" i="256"/>
  <c r="G54" i="256"/>
  <c r="F54" i="256"/>
  <c r="D54" i="256"/>
  <c r="C54" i="256"/>
  <c r="B54" i="256"/>
  <c r="O54" i="257"/>
  <c r="N54" i="257"/>
  <c r="M54" i="257"/>
  <c r="L54" i="257"/>
  <c r="K54" i="257"/>
  <c r="J54" i="257"/>
  <c r="R54" i="257" s="1"/>
  <c r="I54" i="257"/>
  <c r="H54" i="257"/>
  <c r="G54" i="257"/>
  <c r="F54" i="257"/>
  <c r="D54" i="257"/>
  <c r="C54" i="257"/>
  <c r="B54" i="257"/>
  <c r="O54" i="258"/>
  <c r="N54" i="258"/>
  <c r="M54" i="258"/>
  <c r="L54" i="258"/>
  <c r="K54" i="258"/>
  <c r="J54" i="258"/>
  <c r="R54" i="258" s="1"/>
  <c r="I54" i="258"/>
  <c r="H54" i="258"/>
  <c r="G54" i="258"/>
  <c r="F54" i="258"/>
  <c r="D54" i="258"/>
  <c r="C54" i="258"/>
  <c r="B54" i="258"/>
  <c r="O54" i="1"/>
  <c r="N54" i="1"/>
  <c r="M54" i="1"/>
  <c r="L54" i="1"/>
  <c r="K54" i="1"/>
  <c r="J54" i="1"/>
  <c r="R54" i="1" s="1"/>
  <c r="I54" i="1"/>
  <c r="H54" i="1"/>
  <c r="G54" i="1"/>
  <c r="F54" i="1"/>
  <c r="D54" i="1"/>
  <c r="C54" i="1"/>
  <c r="B54" i="1"/>
  <c r="W43" i="2"/>
  <c r="V43" i="2"/>
  <c r="V42" i="2" s="1"/>
  <c r="W42" i="2"/>
  <c r="W43" i="3"/>
  <c r="W42" i="3" s="1"/>
  <c r="V43" i="3"/>
  <c r="V42" i="3" s="1"/>
  <c r="W43" i="4"/>
  <c r="W42" i="4" s="1"/>
  <c r="V43" i="4"/>
  <c r="W43" i="5"/>
  <c r="W42" i="5" s="1"/>
  <c r="V43" i="5"/>
  <c r="W43" i="6"/>
  <c r="W42" i="6" s="1"/>
  <c r="V43" i="6"/>
  <c r="V42" i="6" s="1"/>
  <c r="W43" i="7"/>
  <c r="W42" i="7" s="1"/>
  <c r="V43" i="7"/>
  <c r="V42" i="7" s="1"/>
  <c r="W43" i="8"/>
  <c r="W42" i="8" s="1"/>
  <c r="V43" i="8"/>
  <c r="W43" i="9"/>
  <c r="V43" i="9"/>
  <c r="W43" i="10"/>
  <c r="W42" i="10" s="1"/>
  <c r="V43" i="10"/>
  <c r="V42" i="10" s="1"/>
  <c r="W43" i="11"/>
  <c r="W42" i="11" s="1"/>
  <c r="V43" i="11"/>
  <c r="W43" i="12"/>
  <c r="W42" i="12" s="1"/>
  <c r="V43" i="12"/>
  <c r="W43" i="13"/>
  <c r="V43" i="13"/>
  <c r="V42" i="13" s="1"/>
  <c r="W43" i="14"/>
  <c r="W42" i="14" s="1"/>
  <c r="V43" i="14"/>
  <c r="V42" i="14" s="1"/>
  <c r="W43" i="15"/>
  <c r="W42" i="15" s="1"/>
  <c r="V43" i="15"/>
  <c r="V42" i="15"/>
  <c r="W43" i="16"/>
  <c r="W42" i="16" s="1"/>
  <c r="V43" i="16"/>
  <c r="W43" i="17"/>
  <c r="V43" i="17"/>
  <c r="W43" i="18"/>
  <c r="W42" i="18" s="1"/>
  <c r="V43" i="18"/>
  <c r="V42" i="18" s="1"/>
  <c r="W43" i="19"/>
  <c r="W42" i="19" s="1"/>
  <c r="V43" i="19"/>
  <c r="V42" i="19" s="1"/>
  <c r="W43" i="20"/>
  <c r="W42" i="20" s="1"/>
  <c r="V43" i="20"/>
  <c r="W43" i="21"/>
  <c r="V43" i="21"/>
  <c r="W43" i="22"/>
  <c r="W42" i="22" s="1"/>
  <c r="V43" i="22"/>
  <c r="V42" i="22" s="1"/>
  <c r="W43" i="23"/>
  <c r="W42" i="23" s="1"/>
  <c r="V43" i="23"/>
  <c r="V42" i="23" s="1"/>
  <c r="W43" i="24"/>
  <c r="W42" i="24" s="1"/>
  <c r="V43" i="24"/>
  <c r="W43" i="25"/>
  <c r="V43" i="25"/>
  <c r="W43" i="26"/>
  <c r="V43" i="26"/>
  <c r="V42" i="26" s="1"/>
  <c r="W43" i="27"/>
  <c r="W42" i="27" s="1"/>
  <c r="V43" i="27"/>
  <c r="W43" i="28"/>
  <c r="W42" i="28" s="1"/>
  <c r="V43" i="28"/>
  <c r="W43" i="29"/>
  <c r="V43" i="29"/>
  <c r="W43" i="30"/>
  <c r="V43" i="30"/>
  <c r="V42" i="30" s="1"/>
  <c r="W43" i="31"/>
  <c r="W42" i="31" s="1"/>
  <c r="V43" i="31"/>
  <c r="W43" i="32"/>
  <c r="W42" i="32" s="1"/>
  <c r="V43" i="32"/>
  <c r="W43" i="33"/>
  <c r="V43" i="33"/>
  <c r="W43" i="34"/>
  <c r="V43" i="34"/>
  <c r="V42" i="34" s="1"/>
  <c r="W43" i="35"/>
  <c r="W42" i="35" s="1"/>
  <c r="V43" i="35"/>
  <c r="V42" i="35" s="1"/>
  <c r="W43" i="36"/>
  <c r="W42" i="36" s="1"/>
  <c r="V43" i="36"/>
  <c r="W43" i="37"/>
  <c r="V43" i="37"/>
  <c r="V42" i="37"/>
  <c r="W43" i="38"/>
  <c r="W42" i="38" s="1"/>
  <c r="V43" i="38"/>
  <c r="V42" i="38" s="1"/>
  <c r="W43" i="39"/>
  <c r="V43" i="39"/>
  <c r="V42" i="39" s="1"/>
  <c r="W42" i="39"/>
  <c r="W43" i="40"/>
  <c r="W42" i="40" s="1"/>
  <c r="V43" i="40"/>
  <c r="W43" i="41"/>
  <c r="V43" i="41"/>
  <c r="W43" i="42"/>
  <c r="W42" i="42" s="1"/>
  <c r="V43" i="42"/>
  <c r="V42" i="42" s="1"/>
  <c r="W43" i="43"/>
  <c r="W42" i="43" s="1"/>
  <c r="V43" i="43"/>
  <c r="V42" i="43" s="1"/>
  <c r="W43" i="44"/>
  <c r="W42" i="44" s="1"/>
  <c r="V43" i="44"/>
  <c r="W43" i="45"/>
  <c r="V43" i="45"/>
  <c r="W43" i="46"/>
  <c r="W42" i="46" s="1"/>
  <c r="V43" i="46"/>
  <c r="V42" i="46" s="1"/>
  <c r="W43" i="47"/>
  <c r="V43" i="47"/>
  <c r="W42" i="47"/>
  <c r="V42" i="47"/>
  <c r="W43" i="48"/>
  <c r="W42" i="48" s="1"/>
  <c r="V43" i="48"/>
  <c r="W43" i="49"/>
  <c r="V43" i="49"/>
  <c r="W43" i="50"/>
  <c r="W42" i="50" s="1"/>
  <c r="V43" i="50"/>
  <c r="V42" i="50" s="1"/>
  <c r="W43" i="51"/>
  <c r="W42" i="51" s="1"/>
  <c r="V43" i="51"/>
  <c r="V42" i="51" s="1"/>
  <c r="W43" i="52"/>
  <c r="W42" i="52" s="1"/>
  <c r="V43" i="52"/>
  <c r="W43" i="53"/>
  <c r="V43" i="53"/>
  <c r="W43" i="54"/>
  <c r="V43" i="54"/>
  <c r="V42" i="54" s="1"/>
  <c r="W43" i="55"/>
  <c r="W42" i="55" s="1"/>
  <c r="V43" i="55"/>
  <c r="W43" i="56"/>
  <c r="W42" i="56" s="1"/>
  <c r="V43" i="56"/>
  <c r="W43" i="57"/>
  <c r="W42" i="57" s="1"/>
  <c r="V43" i="57"/>
  <c r="W43" i="58"/>
  <c r="W42" i="58" s="1"/>
  <c r="V43" i="58"/>
  <c r="V42" i="58" s="1"/>
  <c r="W43" i="59"/>
  <c r="W42" i="59" s="1"/>
  <c r="V43" i="59"/>
  <c r="V42" i="59" s="1"/>
  <c r="W43" i="60"/>
  <c r="W42" i="60" s="1"/>
  <c r="V43" i="60"/>
  <c r="V42" i="60" s="1"/>
  <c r="W43" i="61"/>
  <c r="W42" i="61" s="1"/>
  <c r="V43" i="61"/>
  <c r="W43" i="62"/>
  <c r="W42" i="62" s="1"/>
  <c r="V43" i="62"/>
  <c r="V42" i="62" s="1"/>
  <c r="W43" i="63"/>
  <c r="V43" i="63"/>
  <c r="V42" i="63" s="1"/>
  <c r="W42" i="63"/>
  <c r="W43" i="64"/>
  <c r="W42" i="64" s="1"/>
  <c r="V43" i="64"/>
  <c r="W43" i="65"/>
  <c r="V43" i="65"/>
  <c r="W43" i="66"/>
  <c r="V43" i="66"/>
  <c r="V42" i="66" s="1"/>
  <c r="W43" i="67"/>
  <c r="W42" i="67" s="1"/>
  <c r="V43" i="67"/>
  <c r="V42" i="67" s="1"/>
  <c r="W43" i="68"/>
  <c r="W42" i="68" s="1"/>
  <c r="V43" i="68"/>
  <c r="W43" i="69"/>
  <c r="V43" i="69"/>
  <c r="W43" i="70"/>
  <c r="W42" i="70" s="1"/>
  <c r="V43" i="70"/>
  <c r="V42" i="70" s="1"/>
  <c r="W43" i="71"/>
  <c r="W42" i="71" s="1"/>
  <c r="V43" i="71"/>
  <c r="V42" i="71" s="1"/>
  <c r="W43" i="72"/>
  <c r="W42" i="72" s="1"/>
  <c r="V43" i="72"/>
  <c r="W43" i="73"/>
  <c r="V43" i="73"/>
  <c r="V42" i="73" s="1"/>
  <c r="W43" i="74"/>
  <c r="W42" i="74" s="1"/>
  <c r="V43" i="74"/>
  <c r="V42" i="74" s="1"/>
  <c r="W43" i="75"/>
  <c r="W42" i="75" s="1"/>
  <c r="V43" i="75"/>
  <c r="W43" i="76"/>
  <c r="W42" i="76" s="1"/>
  <c r="V43" i="76"/>
  <c r="W43" i="77"/>
  <c r="V43" i="77"/>
  <c r="W43" i="78"/>
  <c r="W42" i="78" s="1"/>
  <c r="V43" i="78"/>
  <c r="V42" i="78" s="1"/>
  <c r="W43" i="79"/>
  <c r="W42" i="79" s="1"/>
  <c r="V43" i="79"/>
  <c r="V42" i="79"/>
  <c r="W43" i="80"/>
  <c r="W42" i="80" s="1"/>
  <c r="V43" i="80"/>
  <c r="W43" i="81"/>
  <c r="V43" i="81"/>
  <c r="W43" i="82"/>
  <c r="W42" i="82" s="1"/>
  <c r="V43" i="82"/>
  <c r="V42" i="82" s="1"/>
  <c r="W43" i="83"/>
  <c r="W42" i="83" s="1"/>
  <c r="V43" i="83"/>
  <c r="V42" i="83" s="1"/>
  <c r="W43" i="84"/>
  <c r="W42" i="84" s="1"/>
  <c r="V43" i="84"/>
  <c r="W43" i="85"/>
  <c r="V43" i="85"/>
  <c r="V42" i="85" s="1"/>
  <c r="W43" i="86"/>
  <c r="W42" i="86" s="1"/>
  <c r="V43" i="86"/>
  <c r="V42" i="86" s="1"/>
  <c r="W43" i="87"/>
  <c r="W42" i="87" s="1"/>
  <c r="V43" i="87"/>
  <c r="V42" i="87"/>
  <c r="W43" i="88"/>
  <c r="W42" i="88" s="1"/>
  <c r="V43" i="88"/>
  <c r="W43" i="89"/>
  <c r="V43" i="89"/>
  <c r="W43" i="90"/>
  <c r="W42" i="90" s="1"/>
  <c r="V43" i="90"/>
  <c r="V42" i="90" s="1"/>
  <c r="W43" i="91"/>
  <c r="W42" i="91" s="1"/>
  <c r="V43" i="91"/>
  <c r="V42" i="91" s="1"/>
  <c r="W43" i="92"/>
  <c r="W42" i="92" s="1"/>
  <c r="V43" i="92"/>
  <c r="W43" i="93"/>
  <c r="V43" i="93"/>
  <c r="W43" i="94"/>
  <c r="V43" i="94"/>
  <c r="V42" i="94" s="1"/>
  <c r="W43" i="95"/>
  <c r="W42" i="95" s="1"/>
  <c r="V43" i="95"/>
  <c r="W43" i="96"/>
  <c r="W42" i="96" s="1"/>
  <c r="V43" i="96"/>
  <c r="W43" i="97"/>
  <c r="V43" i="97"/>
  <c r="W43" i="98"/>
  <c r="V43" i="98"/>
  <c r="V42" i="98" s="1"/>
  <c r="W43" i="99"/>
  <c r="W42" i="99" s="1"/>
  <c r="V43" i="99"/>
  <c r="W43" i="100"/>
  <c r="W42" i="100" s="1"/>
  <c r="V43" i="100"/>
  <c r="W43" i="101"/>
  <c r="V43" i="101"/>
  <c r="V42" i="101" s="1"/>
  <c r="W43" i="102"/>
  <c r="W42" i="102" s="1"/>
  <c r="V43" i="102"/>
  <c r="V42" i="102" s="1"/>
  <c r="W43" i="103"/>
  <c r="W42" i="103" s="1"/>
  <c r="V43" i="103"/>
  <c r="V42" i="103" s="1"/>
  <c r="W43" i="104"/>
  <c r="W42" i="104" s="1"/>
  <c r="V43" i="104"/>
  <c r="V42" i="104" s="1"/>
  <c r="W43" i="105"/>
  <c r="V43" i="105"/>
  <c r="W43" i="106"/>
  <c r="W42" i="106" s="1"/>
  <c r="V43" i="106"/>
  <c r="V42" i="106" s="1"/>
  <c r="W43" i="107"/>
  <c r="W42" i="107" s="1"/>
  <c r="V43" i="107"/>
  <c r="V42" i="107" s="1"/>
  <c r="W43" i="108"/>
  <c r="W42" i="108" s="1"/>
  <c r="V43" i="108"/>
  <c r="W43" i="109"/>
  <c r="V43" i="109"/>
  <c r="W43" i="110"/>
  <c r="W42" i="110" s="1"/>
  <c r="V43" i="110"/>
  <c r="V42" i="110" s="1"/>
  <c r="W43" i="111"/>
  <c r="W42" i="111" s="1"/>
  <c r="V43" i="111"/>
  <c r="V42" i="111"/>
  <c r="W43" i="112"/>
  <c r="W42" i="112" s="1"/>
  <c r="V43" i="112"/>
  <c r="W43" i="113"/>
  <c r="V43" i="113"/>
  <c r="W43" i="114"/>
  <c r="W42" i="114" s="1"/>
  <c r="V43" i="114"/>
  <c r="V42" i="114" s="1"/>
  <c r="W43" i="115"/>
  <c r="V43" i="115"/>
  <c r="V42" i="115" s="1"/>
  <c r="W42" i="115"/>
  <c r="W43" i="116"/>
  <c r="W42" i="116" s="1"/>
  <c r="V43" i="116"/>
  <c r="W43" i="117"/>
  <c r="V43" i="117"/>
  <c r="V42" i="117" s="1"/>
  <c r="W43" i="118"/>
  <c r="V43" i="118"/>
  <c r="V42" i="118" s="1"/>
  <c r="W43" i="119"/>
  <c r="W42" i="119" s="1"/>
  <c r="V43" i="119"/>
  <c r="V42" i="119" s="1"/>
  <c r="W43" i="120"/>
  <c r="W42" i="120" s="1"/>
  <c r="V43" i="120"/>
  <c r="W43" i="121"/>
  <c r="V43" i="121"/>
  <c r="W43" i="122"/>
  <c r="V43" i="122"/>
  <c r="V42" i="122" s="1"/>
  <c r="W43" i="123"/>
  <c r="W42" i="123" s="1"/>
  <c r="V43" i="123"/>
  <c r="V42" i="123" s="1"/>
  <c r="W43" i="124"/>
  <c r="W42" i="124" s="1"/>
  <c r="V43" i="124"/>
  <c r="W43" i="125"/>
  <c r="V43" i="125"/>
  <c r="W43" i="126"/>
  <c r="V43" i="126"/>
  <c r="V42" i="126" s="1"/>
  <c r="W43" i="127"/>
  <c r="W42" i="127" s="1"/>
  <c r="V43" i="127"/>
  <c r="V42" i="127" s="1"/>
  <c r="W43" i="128"/>
  <c r="W42" i="128" s="1"/>
  <c r="V43" i="128"/>
  <c r="W43" i="129"/>
  <c r="V43" i="129"/>
  <c r="W43" i="130"/>
  <c r="W42" i="130" s="1"/>
  <c r="V43" i="130"/>
  <c r="V42" i="130" s="1"/>
  <c r="W43" i="131"/>
  <c r="W42" i="131" s="1"/>
  <c r="V43" i="131"/>
  <c r="V42" i="131" s="1"/>
  <c r="W43" i="132"/>
  <c r="W42" i="132" s="1"/>
  <c r="V43" i="132"/>
  <c r="W43" i="133"/>
  <c r="V43" i="133"/>
  <c r="V42" i="133" s="1"/>
  <c r="W43" i="134"/>
  <c r="W42" i="134" s="1"/>
  <c r="V43" i="134"/>
  <c r="V42" i="134" s="1"/>
  <c r="W43" i="135"/>
  <c r="W42" i="135" s="1"/>
  <c r="V43" i="135"/>
  <c r="V42" i="135"/>
  <c r="W43" i="136"/>
  <c r="W42" i="136" s="1"/>
  <c r="V43" i="136"/>
  <c r="W43" i="137"/>
  <c r="V43" i="137"/>
  <c r="W43" i="138"/>
  <c r="W42" i="138" s="1"/>
  <c r="V43" i="138"/>
  <c r="V42" i="138" s="1"/>
  <c r="W43" i="139"/>
  <c r="V43" i="139"/>
  <c r="V42" i="139" s="1"/>
  <c r="W42" i="139"/>
  <c r="W43" i="140"/>
  <c r="W42" i="140" s="1"/>
  <c r="V43" i="140"/>
  <c r="W43" i="141"/>
  <c r="V43" i="141"/>
  <c r="W43" i="142"/>
  <c r="W42" i="142" s="1"/>
  <c r="V43" i="142"/>
  <c r="V42" i="142" s="1"/>
  <c r="W43" i="143"/>
  <c r="W42" i="143" s="1"/>
  <c r="V43" i="143"/>
  <c r="V42" i="143" s="1"/>
  <c r="W43" i="144"/>
  <c r="W42" i="144" s="1"/>
  <c r="V43" i="144"/>
  <c r="W43" i="145"/>
  <c r="V43" i="145"/>
  <c r="W43" i="146"/>
  <c r="W42" i="146" s="1"/>
  <c r="V43" i="146"/>
  <c r="V42" i="146" s="1"/>
  <c r="W43" i="147"/>
  <c r="W42" i="147" s="1"/>
  <c r="V43" i="147"/>
  <c r="V42" i="147" s="1"/>
  <c r="W43" i="148"/>
  <c r="W42" i="148" s="1"/>
  <c r="V43" i="148"/>
  <c r="W43" i="149"/>
  <c r="V43" i="149"/>
  <c r="V42" i="149" s="1"/>
  <c r="W43" i="150"/>
  <c r="W42" i="150" s="1"/>
  <c r="V43" i="150"/>
  <c r="V42" i="150" s="1"/>
  <c r="W43" i="151"/>
  <c r="W42" i="151" s="1"/>
  <c r="V43" i="151"/>
  <c r="V42" i="151" s="1"/>
  <c r="W43" i="152"/>
  <c r="W42" i="152" s="1"/>
  <c r="V43" i="152"/>
  <c r="W43" i="153"/>
  <c r="V43" i="153"/>
  <c r="W43" i="154"/>
  <c r="W42" i="154" s="1"/>
  <c r="V43" i="154"/>
  <c r="V42" i="154" s="1"/>
  <c r="W43" i="155"/>
  <c r="W42" i="155" s="1"/>
  <c r="V43" i="155"/>
  <c r="V42" i="155" s="1"/>
  <c r="W43" i="156"/>
  <c r="W42" i="156" s="1"/>
  <c r="V43" i="156"/>
  <c r="W43" i="157"/>
  <c r="V43" i="157"/>
  <c r="W43" i="158"/>
  <c r="W42" i="158" s="1"/>
  <c r="V43" i="158"/>
  <c r="V42" i="158" s="1"/>
  <c r="W43" i="159"/>
  <c r="W42" i="159" s="1"/>
  <c r="V43" i="159"/>
  <c r="V42" i="159" s="1"/>
  <c r="W43" i="160"/>
  <c r="W42" i="160" s="1"/>
  <c r="V43" i="160"/>
  <c r="W43" i="161"/>
  <c r="V43" i="161"/>
  <c r="W43" i="162"/>
  <c r="W42" i="162" s="1"/>
  <c r="V43" i="162"/>
  <c r="V42" i="162" s="1"/>
  <c r="W43" i="163"/>
  <c r="W42" i="163" s="1"/>
  <c r="V43" i="163"/>
  <c r="V42" i="163" s="1"/>
  <c r="W43" i="164"/>
  <c r="W42" i="164" s="1"/>
  <c r="V43" i="164"/>
  <c r="W43" i="165"/>
  <c r="V43" i="165"/>
  <c r="W43" i="166"/>
  <c r="W42" i="166" s="1"/>
  <c r="V43" i="166"/>
  <c r="V42" i="166" s="1"/>
  <c r="W43" i="167"/>
  <c r="W42" i="167" s="1"/>
  <c r="V43" i="167"/>
  <c r="V42" i="167" s="1"/>
  <c r="W43" i="168"/>
  <c r="W42" i="168" s="1"/>
  <c r="V43" i="168"/>
  <c r="W43" i="169"/>
  <c r="V43" i="169"/>
  <c r="V42" i="169" s="1"/>
  <c r="W43" i="170"/>
  <c r="W42" i="170" s="1"/>
  <c r="V43" i="170"/>
  <c r="V42" i="170" s="1"/>
  <c r="W43" i="171"/>
  <c r="V43" i="171"/>
  <c r="V42" i="171" s="1"/>
  <c r="W42" i="171"/>
  <c r="W43" i="172"/>
  <c r="W42" i="172" s="1"/>
  <c r="V43" i="172"/>
  <c r="W43" i="173"/>
  <c r="V43" i="173"/>
  <c r="W43" i="174"/>
  <c r="W42" i="174" s="1"/>
  <c r="V43" i="174"/>
  <c r="V42" i="174"/>
  <c r="W43" i="175"/>
  <c r="W42" i="175" s="1"/>
  <c r="V43" i="175"/>
  <c r="V42" i="175" s="1"/>
  <c r="W43" i="176"/>
  <c r="W42" i="176" s="1"/>
  <c r="V43" i="176"/>
  <c r="W43" i="177"/>
  <c r="V43" i="177"/>
  <c r="W43" i="178"/>
  <c r="W42" i="178" s="1"/>
  <c r="V43" i="178"/>
  <c r="V42" i="178" s="1"/>
  <c r="W43" i="179"/>
  <c r="W42" i="179" s="1"/>
  <c r="V43" i="179"/>
  <c r="V42" i="179" s="1"/>
  <c r="W43" i="180"/>
  <c r="W42" i="180" s="1"/>
  <c r="V43" i="180"/>
  <c r="W43" i="181"/>
  <c r="V43" i="181"/>
  <c r="W43" i="182"/>
  <c r="W42" i="182" s="1"/>
  <c r="V43" i="182"/>
  <c r="V42" i="182" s="1"/>
  <c r="W43" i="183"/>
  <c r="W42" i="183" s="1"/>
  <c r="V43" i="183"/>
  <c r="V42" i="183" s="1"/>
  <c r="W43" i="184"/>
  <c r="W42" i="184" s="1"/>
  <c r="V43" i="184"/>
  <c r="W43" i="185"/>
  <c r="V43" i="185"/>
  <c r="W43" i="186"/>
  <c r="W42" i="186" s="1"/>
  <c r="V43" i="186"/>
  <c r="V42" i="186" s="1"/>
  <c r="W43" i="187"/>
  <c r="W42" i="187" s="1"/>
  <c r="V43" i="187"/>
  <c r="V42" i="187" s="1"/>
  <c r="W43" i="188"/>
  <c r="W42" i="188" s="1"/>
  <c r="V43" i="188"/>
  <c r="W43" i="189"/>
  <c r="V43" i="189"/>
  <c r="W43" i="190"/>
  <c r="W42" i="190" s="1"/>
  <c r="V43" i="190"/>
  <c r="V42" i="190" s="1"/>
  <c r="W43" i="191"/>
  <c r="W42" i="191" s="1"/>
  <c r="V43" i="191"/>
  <c r="V42" i="191" s="1"/>
  <c r="W43" i="192"/>
  <c r="W42" i="192" s="1"/>
  <c r="V43" i="192"/>
  <c r="W43" i="193"/>
  <c r="V43" i="193"/>
  <c r="W43" i="194"/>
  <c r="W42" i="194" s="1"/>
  <c r="V43" i="194"/>
  <c r="V42" i="194" s="1"/>
  <c r="W43" i="195"/>
  <c r="W42" i="195" s="1"/>
  <c r="V43" i="195"/>
  <c r="V42" i="195" s="1"/>
  <c r="W43" i="196"/>
  <c r="W42" i="196" s="1"/>
  <c r="V43" i="196"/>
  <c r="W43" i="197"/>
  <c r="V43" i="197"/>
  <c r="W43" i="198"/>
  <c r="W42" i="198" s="1"/>
  <c r="V43" i="198"/>
  <c r="V42" i="198" s="1"/>
  <c r="W43" i="199"/>
  <c r="W42" i="199" s="1"/>
  <c r="V43" i="199"/>
  <c r="V42" i="199" s="1"/>
  <c r="W43" i="200"/>
  <c r="W42" i="200" s="1"/>
  <c r="V43" i="200"/>
  <c r="W43" i="201"/>
  <c r="V43" i="201"/>
  <c r="W43" i="202"/>
  <c r="W42" i="202" s="1"/>
  <c r="V43" i="202"/>
  <c r="V42" i="202" s="1"/>
  <c r="W43" i="203"/>
  <c r="W42" i="203" s="1"/>
  <c r="V43" i="203"/>
  <c r="V42" i="203" s="1"/>
  <c r="W43" i="204"/>
  <c r="W42" i="204" s="1"/>
  <c r="V43" i="204"/>
  <c r="W43" i="205"/>
  <c r="V43" i="205"/>
  <c r="W43" i="206"/>
  <c r="W42" i="206" s="1"/>
  <c r="V43" i="206"/>
  <c r="V42" i="206" s="1"/>
  <c r="W43" i="207"/>
  <c r="W42" i="207" s="1"/>
  <c r="V43" i="207"/>
  <c r="V42" i="207" s="1"/>
  <c r="W43" i="208"/>
  <c r="W42" i="208" s="1"/>
  <c r="V43" i="208"/>
  <c r="W43" i="209"/>
  <c r="V43" i="209"/>
  <c r="W43" i="210"/>
  <c r="W42" i="210" s="1"/>
  <c r="V43" i="210"/>
  <c r="V42" i="210" s="1"/>
  <c r="W43" i="211"/>
  <c r="W42" i="211" s="1"/>
  <c r="V43" i="211"/>
  <c r="V42" i="211" s="1"/>
  <c r="W43" i="212"/>
  <c r="W42" i="212" s="1"/>
  <c r="V43" i="212"/>
  <c r="W43" i="213"/>
  <c r="V43" i="213"/>
  <c r="W43" i="214"/>
  <c r="W42" i="214" s="1"/>
  <c r="V43" i="214"/>
  <c r="V42" i="214" s="1"/>
  <c r="W43" i="215"/>
  <c r="W42" i="215" s="1"/>
  <c r="V43" i="215"/>
  <c r="V42" i="215" s="1"/>
  <c r="W43" i="216"/>
  <c r="W42" i="216" s="1"/>
  <c r="V43" i="216"/>
  <c r="W43" i="217"/>
  <c r="V43" i="217"/>
  <c r="W43" i="218"/>
  <c r="W42" i="218" s="1"/>
  <c r="V43" i="218"/>
  <c r="V42" i="218" s="1"/>
  <c r="W43" i="219"/>
  <c r="W42" i="219" s="1"/>
  <c r="V43" i="219"/>
  <c r="V42" i="219" s="1"/>
  <c r="W43" i="220"/>
  <c r="W42" i="220" s="1"/>
  <c r="V43" i="220"/>
  <c r="W43" i="221"/>
  <c r="V43" i="221"/>
  <c r="W43" i="222"/>
  <c r="W42" i="222" s="1"/>
  <c r="V43" i="222"/>
  <c r="V42" i="222" s="1"/>
  <c r="W43" i="223"/>
  <c r="W42" i="223" s="1"/>
  <c r="V43" i="223"/>
  <c r="V42" i="223" s="1"/>
  <c r="W43" i="224"/>
  <c r="W42" i="224" s="1"/>
  <c r="V43" i="224"/>
  <c r="W43" i="225"/>
  <c r="V43" i="225"/>
  <c r="W43" i="226"/>
  <c r="W42" i="226" s="1"/>
  <c r="V43" i="226"/>
  <c r="V42" i="226" s="1"/>
  <c r="W43" i="227"/>
  <c r="W42" i="227" s="1"/>
  <c r="V43" i="227"/>
  <c r="V42" i="227" s="1"/>
  <c r="W43" i="228"/>
  <c r="W42" i="228" s="1"/>
  <c r="V43" i="228"/>
  <c r="W43" i="229"/>
  <c r="V43" i="229"/>
  <c r="W43" i="230"/>
  <c r="W42" i="230" s="1"/>
  <c r="V43" i="230"/>
  <c r="V42" i="230" s="1"/>
  <c r="W43" i="231"/>
  <c r="W42" i="231" s="1"/>
  <c r="V43" i="231"/>
  <c r="V42" i="231" s="1"/>
  <c r="W43" i="232"/>
  <c r="W42" i="232" s="1"/>
  <c r="V43" i="232"/>
  <c r="W43" i="233"/>
  <c r="V43" i="233"/>
  <c r="W43" i="234"/>
  <c r="W42" i="234" s="1"/>
  <c r="V43" i="234"/>
  <c r="V42" i="234" s="1"/>
  <c r="W43" i="235"/>
  <c r="W42" i="235" s="1"/>
  <c r="V43" i="235"/>
  <c r="V42" i="235" s="1"/>
  <c r="W43" i="236"/>
  <c r="W42" i="236" s="1"/>
  <c r="V43" i="236"/>
  <c r="W43" i="237"/>
  <c r="V43" i="237"/>
  <c r="W43" i="238"/>
  <c r="W42" i="238" s="1"/>
  <c r="V43" i="238"/>
  <c r="V42" i="238" s="1"/>
  <c r="W43" i="239"/>
  <c r="W42" i="239" s="1"/>
  <c r="V43" i="239"/>
  <c r="V42" i="239" s="1"/>
  <c r="W43" i="240"/>
  <c r="W42" i="240" s="1"/>
  <c r="V43" i="240"/>
  <c r="W43" i="241"/>
  <c r="V43" i="241"/>
  <c r="W43" i="242"/>
  <c r="W42" i="242" s="1"/>
  <c r="V43" i="242"/>
  <c r="V42" i="242" s="1"/>
  <c r="W43" i="243"/>
  <c r="W42" i="243" s="1"/>
  <c r="V43" i="243"/>
  <c r="V42" i="243" s="1"/>
  <c r="W43" i="244"/>
  <c r="W42" i="244" s="1"/>
  <c r="V43" i="244"/>
  <c r="W43" i="245"/>
  <c r="V43" i="245"/>
  <c r="W43" i="246"/>
  <c r="W42" i="246" s="1"/>
  <c r="V43" i="246"/>
  <c r="V42" i="246" s="1"/>
  <c r="W43" i="247"/>
  <c r="W42" i="247" s="1"/>
  <c r="V43" i="247"/>
  <c r="V42" i="247" s="1"/>
  <c r="W43" i="248"/>
  <c r="W42" i="248" s="1"/>
  <c r="V43" i="248"/>
  <c r="W43" i="249"/>
  <c r="V43" i="249"/>
  <c r="W43" i="250"/>
  <c r="W42" i="250" s="1"/>
  <c r="V43" i="250"/>
  <c r="V42" i="250" s="1"/>
  <c r="W43" i="251"/>
  <c r="W42" i="251" s="1"/>
  <c r="V43" i="251"/>
  <c r="V42" i="251" s="1"/>
  <c r="W43" i="252"/>
  <c r="W42" i="252" s="1"/>
  <c r="V43" i="252"/>
  <c r="W43" i="253"/>
  <c r="V43" i="253"/>
  <c r="W43" i="254"/>
  <c r="W42" i="254" s="1"/>
  <c r="V43" i="254"/>
  <c r="V42" i="254" s="1"/>
  <c r="W43" i="255"/>
  <c r="W42" i="255" s="1"/>
  <c r="V43" i="255"/>
  <c r="V42" i="255" s="1"/>
  <c r="W43" i="256"/>
  <c r="W42" i="256" s="1"/>
  <c r="V43" i="256"/>
  <c r="W43" i="257"/>
  <c r="V43" i="257"/>
  <c r="W43" i="258"/>
  <c r="W42" i="258" s="1"/>
  <c r="V43" i="258"/>
  <c r="V42" i="258" s="1"/>
  <c r="W43" i="1"/>
  <c r="W42" i="1" s="1"/>
  <c r="V43" i="1"/>
  <c r="V42" i="1" s="1"/>
  <c r="O43" i="2"/>
  <c r="N43" i="2"/>
  <c r="M43" i="2"/>
  <c r="M42" i="2" s="1"/>
  <c r="L43" i="2"/>
  <c r="L42" i="2" s="1"/>
  <c r="K43" i="2"/>
  <c r="J43" i="2"/>
  <c r="R43" i="2" s="1"/>
  <c r="I43" i="2"/>
  <c r="H43" i="2"/>
  <c r="H42" i="2" s="1"/>
  <c r="G43" i="2"/>
  <c r="F43" i="2"/>
  <c r="D43" i="2"/>
  <c r="D42" i="2" s="1"/>
  <c r="C43" i="2"/>
  <c r="C42" i="2" s="1"/>
  <c r="B43" i="2"/>
  <c r="K42" i="2"/>
  <c r="I42" i="2"/>
  <c r="G42" i="2"/>
  <c r="O43" i="3"/>
  <c r="N43" i="3"/>
  <c r="M43" i="3"/>
  <c r="M42" i="3" s="1"/>
  <c r="L43" i="3"/>
  <c r="L42" i="3" s="1"/>
  <c r="K43" i="3"/>
  <c r="K42" i="3" s="1"/>
  <c r="J43" i="3"/>
  <c r="I43" i="3"/>
  <c r="I42" i="3" s="1"/>
  <c r="H43" i="3"/>
  <c r="H42" i="3" s="1"/>
  <c r="G43" i="3"/>
  <c r="F43" i="3"/>
  <c r="D43" i="3"/>
  <c r="D42" i="3" s="1"/>
  <c r="C43" i="3"/>
  <c r="C42" i="3" s="1"/>
  <c r="B43" i="3"/>
  <c r="O42" i="3"/>
  <c r="N42" i="3"/>
  <c r="G42" i="3"/>
  <c r="F42" i="3"/>
  <c r="O43" i="4"/>
  <c r="O42" i="4" s="1"/>
  <c r="N43" i="4"/>
  <c r="N42" i="4" s="1"/>
  <c r="M43" i="4"/>
  <c r="M42" i="4" s="1"/>
  <c r="L43" i="4"/>
  <c r="L42" i="4" s="1"/>
  <c r="K43" i="4"/>
  <c r="K42" i="4" s="1"/>
  <c r="J43" i="4"/>
  <c r="R43" i="4" s="1"/>
  <c r="I43" i="4"/>
  <c r="H43" i="4"/>
  <c r="G43" i="4"/>
  <c r="G42" i="4" s="1"/>
  <c r="F43" i="4"/>
  <c r="F42" i="4" s="1"/>
  <c r="D43" i="4"/>
  <c r="D42" i="4" s="1"/>
  <c r="C43" i="4"/>
  <c r="C42" i="4" s="1"/>
  <c r="B43" i="4"/>
  <c r="I42" i="4"/>
  <c r="H42" i="4"/>
  <c r="O43" i="5"/>
  <c r="O42" i="5" s="1"/>
  <c r="N43" i="5"/>
  <c r="N42" i="5" s="1"/>
  <c r="M43" i="5"/>
  <c r="M42" i="5" s="1"/>
  <c r="L43" i="5"/>
  <c r="K43" i="5"/>
  <c r="K42" i="5" s="1"/>
  <c r="J43" i="5"/>
  <c r="R43" i="5" s="1"/>
  <c r="I43" i="5"/>
  <c r="H43" i="5"/>
  <c r="G43" i="5"/>
  <c r="G42" i="5" s="1"/>
  <c r="F43" i="5"/>
  <c r="F42" i="5" s="1"/>
  <c r="D43" i="5"/>
  <c r="D42" i="5" s="1"/>
  <c r="C43" i="5"/>
  <c r="B43" i="5"/>
  <c r="L42" i="5"/>
  <c r="I42" i="5"/>
  <c r="C42" i="5"/>
  <c r="O43" i="6"/>
  <c r="N43" i="6"/>
  <c r="M43" i="6"/>
  <c r="L43" i="6"/>
  <c r="K43" i="6"/>
  <c r="J43" i="6"/>
  <c r="R43" i="6" s="1"/>
  <c r="I43" i="6"/>
  <c r="I42" i="6" s="1"/>
  <c r="H43" i="6"/>
  <c r="H42" i="6" s="1"/>
  <c r="G43" i="6"/>
  <c r="F43" i="6"/>
  <c r="D43" i="6"/>
  <c r="C43" i="6"/>
  <c r="C42" i="6" s="1"/>
  <c r="B43" i="6"/>
  <c r="M42" i="6"/>
  <c r="L42" i="6"/>
  <c r="K42" i="6"/>
  <c r="G42" i="6"/>
  <c r="D42" i="6"/>
  <c r="O43" i="7"/>
  <c r="O42" i="7" s="1"/>
  <c r="N43" i="7"/>
  <c r="N42" i="7" s="1"/>
  <c r="M43" i="7"/>
  <c r="M42" i="7" s="1"/>
  <c r="L43" i="7"/>
  <c r="K43" i="7"/>
  <c r="J43" i="7"/>
  <c r="R43" i="7" s="1"/>
  <c r="I43" i="7"/>
  <c r="I42" i="7" s="1"/>
  <c r="H43" i="7"/>
  <c r="H42" i="7" s="1"/>
  <c r="G43" i="7"/>
  <c r="F43" i="7"/>
  <c r="F42" i="7" s="1"/>
  <c r="D43" i="7"/>
  <c r="D42" i="7" s="1"/>
  <c r="C43" i="7"/>
  <c r="B43" i="7"/>
  <c r="L42" i="7"/>
  <c r="K42" i="7"/>
  <c r="G42" i="7"/>
  <c r="C42" i="7"/>
  <c r="O43" i="8"/>
  <c r="N43" i="8"/>
  <c r="N42" i="8" s="1"/>
  <c r="M43" i="8"/>
  <c r="M42" i="8" s="1"/>
  <c r="L43" i="8"/>
  <c r="L42" i="8" s="1"/>
  <c r="K43" i="8"/>
  <c r="J43" i="8"/>
  <c r="I43" i="8"/>
  <c r="I42" i="8" s="1"/>
  <c r="H43" i="8"/>
  <c r="H42" i="8" s="1"/>
  <c r="G43" i="8"/>
  <c r="G42" i="8" s="1"/>
  <c r="F43" i="8"/>
  <c r="F42" i="8" s="1"/>
  <c r="D43" i="8"/>
  <c r="D42" i="8" s="1"/>
  <c r="C43" i="8"/>
  <c r="C42" i="8" s="1"/>
  <c r="B43" i="8"/>
  <c r="O42" i="8"/>
  <c r="K42" i="8"/>
  <c r="O43" i="9"/>
  <c r="O42" i="9" s="1"/>
  <c r="N43" i="9"/>
  <c r="N42" i="9" s="1"/>
  <c r="M43" i="9"/>
  <c r="M42" i="9" s="1"/>
  <c r="L43" i="9"/>
  <c r="L42" i="9" s="1"/>
  <c r="K43" i="9"/>
  <c r="J43" i="9"/>
  <c r="R43" i="9" s="1"/>
  <c r="I43" i="9"/>
  <c r="H43" i="9"/>
  <c r="G43" i="9"/>
  <c r="F43" i="9"/>
  <c r="D43" i="9"/>
  <c r="D42" i="9" s="1"/>
  <c r="C43" i="9"/>
  <c r="C42" i="9" s="1"/>
  <c r="B43" i="9"/>
  <c r="K42" i="9"/>
  <c r="I42" i="9"/>
  <c r="G42" i="9"/>
  <c r="F42" i="9"/>
  <c r="B42" i="9"/>
  <c r="O43" i="10"/>
  <c r="N43" i="10"/>
  <c r="M43" i="10"/>
  <c r="L43" i="10"/>
  <c r="L42" i="10" s="1"/>
  <c r="K43" i="10"/>
  <c r="K42" i="10" s="1"/>
  <c r="J43" i="10"/>
  <c r="R43" i="10" s="1"/>
  <c r="I43" i="10"/>
  <c r="I42" i="10" s="1"/>
  <c r="H43" i="10"/>
  <c r="G43" i="10"/>
  <c r="F43" i="10"/>
  <c r="D43" i="10"/>
  <c r="D42" i="10" s="1"/>
  <c r="C43" i="10"/>
  <c r="C42" i="10" s="1"/>
  <c r="B43" i="10"/>
  <c r="M42" i="10"/>
  <c r="J42" i="10"/>
  <c r="R42" i="10" s="1"/>
  <c r="B42" i="10"/>
  <c r="O43" i="11"/>
  <c r="O42" i="11" s="1"/>
  <c r="N43" i="11"/>
  <c r="M43" i="11"/>
  <c r="M42" i="11" s="1"/>
  <c r="L43" i="11"/>
  <c r="L42" i="11" s="1"/>
  <c r="K43" i="11"/>
  <c r="K42" i="11" s="1"/>
  <c r="J43" i="11"/>
  <c r="R43" i="11" s="1"/>
  <c r="I43" i="11"/>
  <c r="H43" i="11"/>
  <c r="H42" i="11" s="1"/>
  <c r="G43" i="11"/>
  <c r="G42" i="11" s="1"/>
  <c r="F43" i="11"/>
  <c r="D43" i="11"/>
  <c r="D42" i="11" s="1"/>
  <c r="C43" i="11"/>
  <c r="C42" i="11" s="1"/>
  <c r="B43" i="11"/>
  <c r="B42" i="11" s="1"/>
  <c r="J42" i="11"/>
  <c r="R42" i="11" s="1"/>
  <c r="I42" i="11"/>
  <c r="O43" i="12"/>
  <c r="N43" i="12"/>
  <c r="M43" i="12"/>
  <c r="L43" i="12"/>
  <c r="L42" i="12" s="1"/>
  <c r="K43" i="12"/>
  <c r="K42" i="12" s="1"/>
  <c r="J43" i="12"/>
  <c r="R43" i="12" s="1"/>
  <c r="I43" i="12"/>
  <c r="H43" i="12"/>
  <c r="H42" i="12" s="1"/>
  <c r="G43" i="12"/>
  <c r="F43" i="12"/>
  <c r="D43" i="12"/>
  <c r="C43" i="12"/>
  <c r="C42" i="12" s="1"/>
  <c r="B43" i="12"/>
  <c r="B42" i="12" s="1"/>
  <c r="O42" i="12"/>
  <c r="N42" i="12"/>
  <c r="M42" i="12"/>
  <c r="I42" i="12"/>
  <c r="G42" i="12"/>
  <c r="F42" i="12"/>
  <c r="D42" i="12"/>
  <c r="O43" i="13"/>
  <c r="N43" i="13"/>
  <c r="N42" i="13" s="1"/>
  <c r="M43" i="13"/>
  <c r="M42" i="13" s="1"/>
  <c r="L43" i="13"/>
  <c r="L42" i="13" s="1"/>
  <c r="K43" i="13"/>
  <c r="K42" i="13" s="1"/>
  <c r="J43" i="13"/>
  <c r="I43" i="13"/>
  <c r="I42" i="13" s="1"/>
  <c r="H43" i="13"/>
  <c r="G43" i="13"/>
  <c r="F43" i="13"/>
  <c r="F42" i="13" s="1"/>
  <c r="D43" i="13"/>
  <c r="D42" i="13" s="1"/>
  <c r="C43" i="13"/>
  <c r="B43" i="13"/>
  <c r="B42" i="13" s="1"/>
  <c r="O42" i="13"/>
  <c r="G42" i="13"/>
  <c r="C42" i="13"/>
  <c r="O43" i="14"/>
  <c r="N43" i="14"/>
  <c r="M43" i="14"/>
  <c r="L43" i="14"/>
  <c r="K43" i="14"/>
  <c r="K42" i="14" s="1"/>
  <c r="J43" i="14"/>
  <c r="R43" i="14" s="1"/>
  <c r="I43" i="14"/>
  <c r="H43" i="14"/>
  <c r="G43" i="14"/>
  <c r="F43" i="14"/>
  <c r="D43" i="14"/>
  <c r="C43" i="14"/>
  <c r="C42" i="14" s="1"/>
  <c r="B43" i="14"/>
  <c r="B42" i="14" s="1"/>
  <c r="M42" i="14"/>
  <c r="L42" i="14"/>
  <c r="J42" i="14"/>
  <c r="R42" i="14" s="1"/>
  <c r="I42" i="14"/>
  <c r="D42" i="14"/>
  <c r="O43" i="15"/>
  <c r="N43" i="15"/>
  <c r="M43" i="15"/>
  <c r="L43" i="15"/>
  <c r="L42" i="15" s="1"/>
  <c r="K43" i="15"/>
  <c r="K42" i="15" s="1"/>
  <c r="J43" i="15"/>
  <c r="I43" i="15"/>
  <c r="I42" i="15" s="1"/>
  <c r="H43" i="15"/>
  <c r="G43" i="15"/>
  <c r="F43" i="15"/>
  <c r="D43" i="15"/>
  <c r="C43" i="15"/>
  <c r="C42" i="15" s="1"/>
  <c r="B43" i="15"/>
  <c r="B42" i="15" s="1"/>
  <c r="O42" i="15"/>
  <c r="M42" i="15"/>
  <c r="H42" i="15"/>
  <c r="G42" i="15"/>
  <c r="D42" i="15"/>
  <c r="O43" i="16"/>
  <c r="N43" i="16"/>
  <c r="N42" i="16" s="1"/>
  <c r="M43" i="16"/>
  <c r="L43" i="16"/>
  <c r="K43" i="16"/>
  <c r="K42" i="16" s="1"/>
  <c r="J43" i="16"/>
  <c r="R43" i="16" s="1"/>
  <c r="I43" i="16"/>
  <c r="I42" i="16" s="1"/>
  <c r="H43" i="16"/>
  <c r="H42" i="16" s="1"/>
  <c r="G43" i="16"/>
  <c r="F43" i="16"/>
  <c r="D43" i="16"/>
  <c r="C43" i="16"/>
  <c r="B43" i="16"/>
  <c r="B42" i="16" s="1"/>
  <c r="O42" i="16"/>
  <c r="M42" i="16"/>
  <c r="L42" i="16"/>
  <c r="G42" i="16"/>
  <c r="F42" i="16"/>
  <c r="D42" i="16"/>
  <c r="C42" i="16"/>
  <c r="O43" i="17"/>
  <c r="O42" i="17" s="1"/>
  <c r="N43" i="17"/>
  <c r="M43" i="17"/>
  <c r="L43" i="17"/>
  <c r="L42" i="17" s="1"/>
  <c r="K43" i="17"/>
  <c r="K42" i="17" s="1"/>
  <c r="J43" i="17"/>
  <c r="I43" i="17"/>
  <c r="I42" i="17" s="1"/>
  <c r="H43" i="17"/>
  <c r="G43" i="17"/>
  <c r="G42" i="17" s="1"/>
  <c r="F43" i="17"/>
  <c r="F42" i="17" s="1"/>
  <c r="D43" i="17"/>
  <c r="C43" i="17"/>
  <c r="B43" i="17"/>
  <c r="B42" i="17" s="1"/>
  <c r="N42" i="17"/>
  <c r="M42" i="17"/>
  <c r="D42" i="17"/>
  <c r="C42" i="17"/>
  <c r="O43" i="18"/>
  <c r="N43" i="18"/>
  <c r="M43" i="18"/>
  <c r="M42" i="18" s="1"/>
  <c r="L43" i="18"/>
  <c r="L42" i="18" s="1"/>
  <c r="K43" i="18"/>
  <c r="K42" i="18" s="1"/>
  <c r="J43" i="18"/>
  <c r="I43" i="18"/>
  <c r="I42" i="18" s="1"/>
  <c r="H43" i="18"/>
  <c r="G43" i="18"/>
  <c r="F43" i="18"/>
  <c r="D43" i="18"/>
  <c r="D42" i="18" s="1"/>
  <c r="C43" i="18"/>
  <c r="C42" i="18" s="1"/>
  <c r="B43" i="18"/>
  <c r="J42" i="18"/>
  <c r="R42" i="18" s="1"/>
  <c r="B42" i="18"/>
  <c r="O43" i="19"/>
  <c r="O42" i="19" s="1"/>
  <c r="N43" i="19"/>
  <c r="M43" i="19"/>
  <c r="L43" i="19"/>
  <c r="K43" i="19"/>
  <c r="K42" i="19" s="1"/>
  <c r="J43" i="19"/>
  <c r="R43" i="19" s="1"/>
  <c r="I43" i="19"/>
  <c r="I42" i="19" s="1"/>
  <c r="H43" i="19"/>
  <c r="H42" i="19" s="1"/>
  <c r="G43" i="19"/>
  <c r="F43" i="19"/>
  <c r="D43" i="19"/>
  <c r="C43" i="19"/>
  <c r="C42" i="19" s="1"/>
  <c r="B43" i="19"/>
  <c r="B42" i="19" s="1"/>
  <c r="M42" i="19"/>
  <c r="L42" i="19"/>
  <c r="J42" i="19"/>
  <c r="R42" i="19" s="1"/>
  <c r="G42" i="19"/>
  <c r="D42" i="19"/>
  <c r="O43" i="20"/>
  <c r="O42" i="20" s="1"/>
  <c r="N43" i="20"/>
  <c r="N42" i="20" s="1"/>
  <c r="M43" i="20"/>
  <c r="L43" i="20"/>
  <c r="L42" i="20" s="1"/>
  <c r="K43" i="20"/>
  <c r="J43" i="20"/>
  <c r="R43" i="20" s="1"/>
  <c r="I43" i="20"/>
  <c r="H43" i="20"/>
  <c r="H42" i="20" s="1"/>
  <c r="G43" i="20"/>
  <c r="G42" i="20" s="1"/>
  <c r="F43" i="20"/>
  <c r="F42" i="20" s="1"/>
  <c r="D43" i="20"/>
  <c r="C43" i="20"/>
  <c r="B43" i="20"/>
  <c r="M42" i="20"/>
  <c r="K42" i="20"/>
  <c r="I42" i="20"/>
  <c r="D42" i="20"/>
  <c r="C42" i="20"/>
  <c r="B42" i="20"/>
  <c r="O43" i="21"/>
  <c r="N43" i="21"/>
  <c r="M43" i="21"/>
  <c r="M42" i="21" s="1"/>
  <c r="L43" i="21"/>
  <c r="K43" i="21"/>
  <c r="K42" i="21" s="1"/>
  <c r="J43" i="21"/>
  <c r="I43" i="21"/>
  <c r="I42" i="21" s="1"/>
  <c r="H43" i="21"/>
  <c r="G43" i="21"/>
  <c r="F43" i="21"/>
  <c r="D43" i="21"/>
  <c r="D42" i="21" s="1"/>
  <c r="C43" i="21"/>
  <c r="B43" i="21"/>
  <c r="B42" i="21" s="1"/>
  <c r="O42" i="21"/>
  <c r="N42" i="21"/>
  <c r="L42" i="21"/>
  <c r="G42" i="21"/>
  <c r="F42" i="21"/>
  <c r="C42" i="21"/>
  <c r="O43" i="22"/>
  <c r="N43" i="22"/>
  <c r="M43" i="22"/>
  <c r="L43" i="22"/>
  <c r="L42" i="22" s="1"/>
  <c r="K43" i="22"/>
  <c r="K42" i="22" s="1"/>
  <c r="J43" i="22"/>
  <c r="I43" i="22"/>
  <c r="H43" i="22"/>
  <c r="G43" i="22"/>
  <c r="F43" i="22"/>
  <c r="D43" i="22"/>
  <c r="C43" i="22"/>
  <c r="C42" i="22" s="1"/>
  <c r="B43" i="22"/>
  <c r="B42" i="22" s="1"/>
  <c r="M42" i="22"/>
  <c r="I42" i="22"/>
  <c r="D42" i="22"/>
  <c r="O43" i="23"/>
  <c r="O42" i="23" s="1"/>
  <c r="N43" i="23"/>
  <c r="M43" i="23"/>
  <c r="L43" i="23"/>
  <c r="K43" i="23"/>
  <c r="K42" i="23" s="1"/>
  <c r="J43" i="23"/>
  <c r="R43" i="23" s="1"/>
  <c r="I43" i="23"/>
  <c r="I42" i="23" s="1"/>
  <c r="H43" i="23"/>
  <c r="G43" i="23"/>
  <c r="F43" i="23"/>
  <c r="D43" i="23"/>
  <c r="C43" i="23"/>
  <c r="C42" i="23" s="1"/>
  <c r="B43" i="23"/>
  <c r="B42" i="23" s="1"/>
  <c r="L42" i="23"/>
  <c r="H42" i="23"/>
  <c r="G42" i="23"/>
  <c r="D42" i="23"/>
  <c r="O43" i="24"/>
  <c r="N43" i="24"/>
  <c r="M43" i="24"/>
  <c r="L43" i="24"/>
  <c r="K43" i="24"/>
  <c r="K42" i="24" s="1"/>
  <c r="J43" i="24"/>
  <c r="I43" i="24"/>
  <c r="I42" i="24" s="1"/>
  <c r="H43" i="24"/>
  <c r="G43" i="24"/>
  <c r="F43" i="24"/>
  <c r="D43" i="24"/>
  <c r="D42" i="24" s="1"/>
  <c r="C43" i="24"/>
  <c r="C42" i="24" s="1"/>
  <c r="B43" i="24"/>
  <c r="O42" i="24"/>
  <c r="N42" i="24"/>
  <c r="L42" i="24"/>
  <c r="H42" i="24"/>
  <c r="G42" i="24"/>
  <c r="F42" i="24"/>
  <c r="B42" i="24"/>
  <c r="O43" i="25"/>
  <c r="N43" i="25"/>
  <c r="M43" i="25"/>
  <c r="L43" i="25"/>
  <c r="L42" i="25" s="1"/>
  <c r="K43" i="25"/>
  <c r="K42" i="25" s="1"/>
  <c r="J43" i="25"/>
  <c r="R43" i="25" s="1"/>
  <c r="I43" i="25"/>
  <c r="I42" i="25" s="1"/>
  <c r="H43" i="25"/>
  <c r="H42" i="25" s="1"/>
  <c r="G43" i="25"/>
  <c r="F43" i="25"/>
  <c r="D43" i="25"/>
  <c r="C43" i="25"/>
  <c r="C42" i="25" s="1"/>
  <c r="B43" i="25"/>
  <c r="O42" i="25"/>
  <c r="N42" i="25"/>
  <c r="M42" i="25"/>
  <c r="J42" i="25"/>
  <c r="R42" i="25" s="1"/>
  <c r="G42" i="25"/>
  <c r="F42" i="25"/>
  <c r="D42" i="25"/>
  <c r="B42" i="25"/>
  <c r="O43" i="26"/>
  <c r="N43" i="26"/>
  <c r="M43" i="26"/>
  <c r="M42" i="26" s="1"/>
  <c r="L43" i="26"/>
  <c r="L42" i="26" s="1"/>
  <c r="K43" i="26"/>
  <c r="K42" i="26" s="1"/>
  <c r="J43" i="26"/>
  <c r="R43" i="26" s="1"/>
  <c r="I43" i="26"/>
  <c r="H43" i="26"/>
  <c r="H42" i="26" s="1"/>
  <c r="G43" i="26"/>
  <c r="F43" i="26"/>
  <c r="D43" i="26"/>
  <c r="D42" i="26" s="1"/>
  <c r="C43" i="26"/>
  <c r="C42" i="26" s="1"/>
  <c r="B43" i="26"/>
  <c r="B42" i="26" s="1"/>
  <c r="O42" i="26"/>
  <c r="N42" i="26"/>
  <c r="I42" i="26"/>
  <c r="G42" i="26"/>
  <c r="F42" i="26"/>
  <c r="O43" i="27"/>
  <c r="N43" i="27"/>
  <c r="N42" i="27" s="1"/>
  <c r="M43" i="27"/>
  <c r="M42" i="27" s="1"/>
  <c r="L43" i="27"/>
  <c r="L42" i="27" s="1"/>
  <c r="K43" i="27"/>
  <c r="K42" i="27" s="1"/>
  <c r="J43" i="27"/>
  <c r="R43" i="27" s="1"/>
  <c r="I43" i="27"/>
  <c r="I42" i="27" s="1"/>
  <c r="H43" i="27"/>
  <c r="G43" i="27"/>
  <c r="F43" i="27"/>
  <c r="F42" i="27" s="1"/>
  <c r="D43" i="27"/>
  <c r="C43" i="27"/>
  <c r="B43" i="27"/>
  <c r="B42" i="27" s="1"/>
  <c r="O42" i="27"/>
  <c r="G42" i="27"/>
  <c r="D42" i="27"/>
  <c r="C42" i="27"/>
  <c r="O43" i="28"/>
  <c r="N43" i="28"/>
  <c r="M43" i="28"/>
  <c r="M42" i="28" s="1"/>
  <c r="L43" i="28"/>
  <c r="K43" i="28"/>
  <c r="K42" i="28" s="1"/>
  <c r="J43" i="28"/>
  <c r="I43" i="28"/>
  <c r="I42" i="28" s="1"/>
  <c r="H43" i="28"/>
  <c r="G43" i="28"/>
  <c r="F43" i="28"/>
  <c r="D43" i="28"/>
  <c r="C43" i="28"/>
  <c r="C42" i="28" s="1"/>
  <c r="B43" i="28"/>
  <c r="B42" i="28" s="1"/>
  <c r="N42" i="28"/>
  <c r="L42" i="28"/>
  <c r="F42" i="28"/>
  <c r="D42" i="28"/>
  <c r="O43" i="29"/>
  <c r="N43" i="29"/>
  <c r="M43" i="29"/>
  <c r="M42" i="29" s="1"/>
  <c r="L43" i="29"/>
  <c r="L42" i="29" s="1"/>
  <c r="K43" i="29"/>
  <c r="K42" i="29" s="1"/>
  <c r="J43" i="29"/>
  <c r="R43" i="29" s="1"/>
  <c r="I43" i="29"/>
  <c r="H43" i="29"/>
  <c r="G43" i="29"/>
  <c r="F43" i="29"/>
  <c r="D43" i="29"/>
  <c r="C43" i="29"/>
  <c r="C42" i="29" s="1"/>
  <c r="B43" i="29"/>
  <c r="B42" i="29" s="1"/>
  <c r="I42" i="29"/>
  <c r="D42" i="29"/>
  <c r="O43" i="30"/>
  <c r="N43" i="30"/>
  <c r="M43" i="30"/>
  <c r="M42" i="30" s="1"/>
  <c r="L43" i="30"/>
  <c r="L42" i="30" s="1"/>
  <c r="K43" i="30"/>
  <c r="K42" i="30" s="1"/>
  <c r="J43" i="30"/>
  <c r="J42" i="30" s="1"/>
  <c r="R42" i="30" s="1"/>
  <c r="I43" i="30"/>
  <c r="I42" i="30" s="1"/>
  <c r="H43" i="30"/>
  <c r="G43" i="30"/>
  <c r="F43" i="30"/>
  <c r="D43" i="30"/>
  <c r="C43" i="30"/>
  <c r="C42" i="30" s="1"/>
  <c r="B43" i="30"/>
  <c r="D42" i="30"/>
  <c r="B42" i="30"/>
  <c r="O43" i="31"/>
  <c r="N43" i="31"/>
  <c r="M43" i="31"/>
  <c r="L43" i="31"/>
  <c r="K43" i="31"/>
  <c r="K42" i="31" s="1"/>
  <c r="J43" i="31"/>
  <c r="I43" i="31"/>
  <c r="I42" i="31" s="1"/>
  <c r="H43" i="31"/>
  <c r="G43" i="31"/>
  <c r="F43" i="31"/>
  <c r="D43" i="31"/>
  <c r="C43" i="31"/>
  <c r="B43" i="31"/>
  <c r="B42" i="31" s="1"/>
  <c r="M42" i="31"/>
  <c r="L42" i="31"/>
  <c r="D42" i="31"/>
  <c r="C42" i="31"/>
  <c r="O43" i="32"/>
  <c r="N43" i="32"/>
  <c r="M43" i="32"/>
  <c r="L43" i="32"/>
  <c r="K43" i="32"/>
  <c r="J43" i="32"/>
  <c r="I43" i="32"/>
  <c r="I42" i="32" s="1"/>
  <c r="H43" i="32"/>
  <c r="G43" i="32"/>
  <c r="F43" i="32"/>
  <c r="D43" i="32"/>
  <c r="D42" i="32" s="1"/>
  <c r="C43" i="32"/>
  <c r="C42" i="32" s="1"/>
  <c r="B43" i="32"/>
  <c r="B42" i="32" s="1"/>
  <c r="M42" i="32"/>
  <c r="L42" i="32"/>
  <c r="K42" i="32"/>
  <c r="O43" i="33"/>
  <c r="N43" i="33"/>
  <c r="M43" i="33"/>
  <c r="L43" i="33"/>
  <c r="L42" i="33" s="1"/>
  <c r="K43" i="33"/>
  <c r="K42" i="33" s="1"/>
  <c r="J43" i="33"/>
  <c r="I43" i="33"/>
  <c r="I42" i="33" s="1"/>
  <c r="H43" i="33"/>
  <c r="G43" i="33"/>
  <c r="F43" i="33"/>
  <c r="D43" i="33"/>
  <c r="C43" i="33"/>
  <c r="C42" i="33" s="1"/>
  <c r="B43" i="33"/>
  <c r="B42" i="33" s="1"/>
  <c r="M42" i="33"/>
  <c r="D42" i="33"/>
  <c r="O43" i="34"/>
  <c r="N43" i="34"/>
  <c r="M43" i="34"/>
  <c r="M42" i="34" s="1"/>
  <c r="L43" i="34"/>
  <c r="K43" i="34"/>
  <c r="J43" i="34"/>
  <c r="R43" i="34" s="1"/>
  <c r="I43" i="34"/>
  <c r="I42" i="34" s="1"/>
  <c r="H43" i="34"/>
  <c r="G43" i="34"/>
  <c r="F43" i="34"/>
  <c r="D43" i="34"/>
  <c r="C43" i="34"/>
  <c r="C42" i="34" s="1"/>
  <c r="B43" i="34"/>
  <c r="B42" i="34" s="1"/>
  <c r="L42" i="34"/>
  <c r="K42" i="34"/>
  <c r="J42" i="34"/>
  <c r="R42" i="34" s="1"/>
  <c r="D42" i="34"/>
  <c r="O43" i="35"/>
  <c r="N43" i="35"/>
  <c r="M43" i="35"/>
  <c r="L43" i="35"/>
  <c r="L42" i="35" s="1"/>
  <c r="K43" i="35"/>
  <c r="J43" i="35"/>
  <c r="R43" i="35" s="1"/>
  <c r="I43" i="35"/>
  <c r="I42" i="35" s="1"/>
  <c r="H43" i="35"/>
  <c r="G43" i="35"/>
  <c r="F43" i="35"/>
  <c r="D43" i="35"/>
  <c r="C43" i="35"/>
  <c r="C42" i="35" s="1"/>
  <c r="B43" i="35"/>
  <c r="B42" i="35" s="1"/>
  <c r="M42" i="35"/>
  <c r="K42" i="35"/>
  <c r="J42" i="35"/>
  <c r="R42" i="35" s="1"/>
  <c r="D42" i="35"/>
  <c r="O43" i="36"/>
  <c r="N43" i="36"/>
  <c r="M43" i="36"/>
  <c r="M42" i="36" s="1"/>
  <c r="L43" i="36"/>
  <c r="L42" i="36" s="1"/>
  <c r="K43" i="36"/>
  <c r="K42" i="36" s="1"/>
  <c r="J43" i="36"/>
  <c r="R43" i="36" s="1"/>
  <c r="I43" i="36"/>
  <c r="H43" i="36"/>
  <c r="G43" i="36"/>
  <c r="F43" i="36"/>
  <c r="D43" i="36"/>
  <c r="D42" i="36" s="1"/>
  <c r="C43" i="36"/>
  <c r="C42" i="36" s="1"/>
  <c r="B43" i="36"/>
  <c r="B42" i="36" s="1"/>
  <c r="J42" i="36"/>
  <c r="R42" i="36" s="1"/>
  <c r="I42" i="36"/>
  <c r="O43" i="37"/>
  <c r="N43" i="37"/>
  <c r="M43" i="37"/>
  <c r="L43" i="37"/>
  <c r="K43" i="37"/>
  <c r="K42" i="37" s="1"/>
  <c r="J43" i="37"/>
  <c r="R43" i="37" s="1"/>
  <c r="I43" i="37"/>
  <c r="H43" i="37"/>
  <c r="G43" i="37"/>
  <c r="F43" i="37"/>
  <c r="D43" i="37"/>
  <c r="C43" i="37"/>
  <c r="B43" i="37"/>
  <c r="B42" i="37" s="1"/>
  <c r="M42" i="37"/>
  <c r="L42" i="37"/>
  <c r="I42" i="37"/>
  <c r="D42" i="37"/>
  <c r="C42" i="37"/>
  <c r="O43" i="38"/>
  <c r="N43" i="38"/>
  <c r="M43" i="38"/>
  <c r="M42" i="38" s="1"/>
  <c r="L43" i="38"/>
  <c r="K43" i="38"/>
  <c r="K42" i="38" s="1"/>
  <c r="J43" i="38"/>
  <c r="I43" i="38"/>
  <c r="I42" i="38" s="1"/>
  <c r="H43" i="38"/>
  <c r="G43" i="38"/>
  <c r="F43" i="38"/>
  <c r="D43" i="38"/>
  <c r="D42" i="38" s="1"/>
  <c r="C43" i="38"/>
  <c r="C42" i="38" s="1"/>
  <c r="B43" i="38"/>
  <c r="B42" i="38" s="1"/>
  <c r="L42" i="38"/>
  <c r="O43" i="39"/>
  <c r="N43" i="39"/>
  <c r="M43" i="39"/>
  <c r="M42" i="39" s="1"/>
  <c r="L43" i="39"/>
  <c r="K43" i="39"/>
  <c r="K42" i="39" s="1"/>
  <c r="J43" i="39"/>
  <c r="I43" i="39"/>
  <c r="I42" i="39" s="1"/>
  <c r="H43" i="39"/>
  <c r="G43" i="39"/>
  <c r="F43" i="39"/>
  <c r="D43" i="39"/>
  <c r="D42" i="39" s="1"/>
  <c r="C43" i="39"/>
  <c r="C42" i="39" s="1"/>
  <c r="B43" i="39"/>
  <c r="B42" i="39" s="1"/>
  <c r="L42" i="39"/>
  <c r="O43" i="40"/>
  <c r="N43" i="40"/>
  <c r="M43" i="40"/>
  <c r="M42" i="40" s="1"/>
  <c r="L43" i="40"/>
  <c r="K43" i="40"/>
  <c r="K42" i="40" s="1"/>
  <c r="J43" i="40"/>
  <c r="J42" i="40" s="1"/>
  <c r="R42" i="40" s="1"/>
  <c r="I43" i="40"/>
  <c r="I42" i="40" s="1"/>
  <c r="H43" i="40"/>
  <c r="G43" i="40"/>
  <c r="F43" i="40"/>
  <c r="D43" i="40"/>
  <c r="D42" i="40" s="1"/>
  <c r="C43" i="40"/>
  <c r="C42" i="40" s="1"/>
  <c r="B43" i="40"/>
  <c r="L42" i="40"/>
  <c r="B42" i="40"/>
  <c r="O43" i="41"/>
  <c r="N43" i="41"/>
  <c r="M43" i="41"/>
  <c r="M42" i="41" s="1"/>
  <c r="L43" i="41"/>
  <c r="L42" i="41" s="1"/>
  <c r="K43" i="41"/>
  <c r="J43" i="41"/>
  <c r="R43" i="41" s="1"/>
  <c r="I43" i="41"/>
  <c r="I42" i="41" s="1"/>
  <c r="H43" i="41"/>
  <c r="G43" i="41"/>
  <c r="F43" i="41"/>
  <c r="D43" i="41"/>
  <c r="D42" i="41" s="1"/>
  <c r="C43" i="41"/>
  <c r="C42" i="41" s="1"/>
  <c r="B43" i="41"/>
  <c r="B42" i="41" s="1"/>
  <c r="K42" i="41"/>
  <c r="J42" i="41"/>
  <c r="R42" i="41" s="1"/>
  <c r="O43" i="42"/>
  <c r="N43" i="42"/>
  <c r="M43" i="42"/>
  <c r="M42" i="42" s="1"/>
  <c r="L43" i="42"/>
  <c r="K43" i="42"/>
  <c r="J43" i="42"/>
  <c r="R43" i="42" s="1"/>
  <c r="I43" i="42"/>
  <c r="I42" i="42" s="1"/>
  <c r="H43" i="42"/>
  <c r="G43" i="42"/>
  <c r="F43" i="42"/>
  <c r="D43" i="42"/>
  <c r="C43" i="42"/>
  <c r="C42" i="42" s="1"/>
  <c r="B43" i="42"/>
  <c r="B42" i="42" s="1"/>
  <c r="L42" i="42"/>
  <c r="K42" i="42"/>
  <c r="J42" i="42"/>
  <c r="R42" i="42" s="1"/>
  <c r="D42" i="42"/>
  <c r="O43" i="43"/>
  <c r="N43" i="43"/>
  <c r="M43" i="43"/>
  <c r="L43" i="43"/>
  <c r="L42" i="43" s="1"/>
  <c r="K43" i="43"/>
  <c r="J43" i="43"/>
  <c r="I43" i="43"/>
  <c r="I42" i="43" s="1"/>
  <c r="H43" i="43"/>
  <c r="G43" i="43"/>
  <c r="F43" i="43"/>
  <c r="D43" i="43"/>
  <c r="C43" i="43"/>
  <c r="B43" i="43"/>
  <c r="B42" i="43" s="1"/>
  <c r="M42" i="43"/>
  <c r="K42" i="43"/>
  <c r="D42" i="43"/>
  <c r="C42" i="43"/>
  <c r="O43" i="44"/>
  <c r="N43" i="44"/>
  <c r="M43" i="44"/>
  <c r="M42" i="44" s="1"/>
  <c r="L43" i="44"/>
  <c r="L42" i="44" s="1"/>
  <c r="K43" i="44"/>
  <c r="K42" i="44" s="1"/>
  <c r="J43" i="44"/>
  <c r="R43" i="44" s="1"/>
  <c r="I43" i="44"/>
  <c r="I42" i="44" s="1"/>
  <c r="H43" i="44"/>
  <c r="G43" i="44"/>
  <c r="F43" i="44"/>
  <c r="D43" i="44"/>
  <c r="D42" i="44" s="1"/>
  <c r="C43" i="44"/>
  <c r="C42" i="44" s="1"/>
  <c r="B43" i="44"/>
  <c r="J42" i="44"/>
  <c r="R42" i="44" s="1"/>
  <c r="B42" i="44"/>
  <c r="O43" i="45"/>
  <c r="N43" i="45"/>
  <c r="M43" i="45"/>
  <c r="L43" i="45"/>
  <c r="K43" i="45"/>
  <c r="K42" i="45" s="1"/>
  <c r="J43" i="45"/>
  <c r="R43" i="45" s="1"/>
  <c r="I43" i="45"/>
  <c r="I42" i="45" s="1"/>
  <c r="H43" i="45"/>
  <c r="G43" i="45"/>
  <c r="F43" i="45"/>
  <c r="D43" i="45"/>
  <c r="C43" i="45"/>
  <c r="C42" i="45" s="1"/>
  <c r="B43" i="45"/>
  <c r="B42" i="45" s="1"/>
  <c r="M42" i="45"/>
  <c r="L42" i="45"/>
  <c r="D42" i="45"/>
  <c r="O43" i="46"/>
  <c r="N43" i="46"/>
  <c r="M43" i="46"/>
  <c r="L43" i="46"/>
  <c r="L42" i="46" s="1"/>
  <c r="K43" i="46"/>
  <c r="K42" i="46" s="1"/>
  <c r="J43" i="46"/>
  <c r="I43" i="46"/>
  <c r="I42" i="46" s="1"/>
  <c r="H43" i="46"/>
  <c r="G43" i="46"/>
  <c r="F43" i="46"/>
  <c r="D43" i="46"/>
  <c r="C43" i="46"/>
  <c r="C42" i="46" s="1"/>
  <c r="B43" i="46"/>
  <c r="B42" i="46" s="1"/>
  <c r="M42" i="46"/>
  <c r="D42" i="46"/>
  <c r="O43" i="47"/>
  <c r="N43" i="47"/>
  <c r="M43" i="47"/>
  <c r="L43" i="47"/>
  <c r="K43" i="47"/>
  <c r="K42" i="47" s="1"/>
  <c r="J43" i="47"/>
  <c r="I43" i="47"/>
  <c r="I42" i="47" s="1"/>
  <c r="H43" i="47"/>
  <c r="G43" i="47"/>
  <c r="F43" i="47"/>
  <c r="D43" i="47"/>
  <c r="D42" i="47" s="1"/>
  <c r="C43" i="47"/>
  <c r="C42" i="47" s="1"/>
  <c r="B43" i="47"/>
  <c r="B42" i="47" s="1"/>
  <c r="M42" i="47"/>
  <c r="L42" i="47"/>
  <c r="O43" i="48"/>
  <c r="N43" i="48"/>
  <c r="M43" i="48"/>
  <c r="M42" i="48" s="1"/>
  <c r="L43" i="48"/>
  <c r="L42" i="48" s="1"/>
  <c r="K43" i="48"/>
  <c r="K42" i="48" s="1"/>
  <c r="J43" i="48"/>
  <c r="I43" i="48"/>
  <c r="I42" i="48" s="1"/>
  <c r="H43" i="48"/>
  <c r="G43" i="48"/>
  <c r="F43" i="48"/>
  <c r="D43" i="48"/>
  <c r="D42" i="48" s="1"/>
  <c r="C43" i="48"/>
  <c r="C42" i="48" s="1"/>
  <c r="B43" i="48"/>
  <c r="B42" i="48" s="1"/>
  <c r="O43" i="49"/>
  <c r="N43" i="49"/>
  <c r="M43" i="49"/>
  <c r="L43" i="49"/>
  <c r="K43" i="49"/>
  <c r="J43" i="49"/>
  <c r="R43" i="49" s="1"/>
  <c r="I43" i="49"/>
  <c r="I42" i="49" s="1"/>
  <c r="H43" i="49"/>
  <c r="G43" i="49"/>
  <c r="F43" i="49"/>
  <c r="D43" i="49"/>
  <c r="C43" i="49"/>
  <c r="C42" i="49" s="1"/>
  <c r="B43" i="49"/>
  <c r="B42" i="49" s="1"/>
  <c r="M42" i="49"/>
  <c r="L42" i="49"/>
  <c r="K42" i="49"/>
  <c r="D42" i="49"/>
  <c r="O43" i="50"/>
  <c r="N43" i="50"/>
  <c r="M43" i="50"/>
  <c r="L43" i="50"/>
  <c r="L42" i="50" s="1"/>
  <c r="K43" i="50"/>
  <c r="J43" i="50"/>
  <c r="I43" i="50"/>
  <c r="I42" i="50" s="1"/>
  <c r="H43" i="50"/>
  <c r="G43" i="50"/>
  <c r="F43" i="50"/>
  <c r="D43" i="50"/>
  <c r="C43" i="50"/>
  <c r="C42" i="50" s="1"/>
  <c r="B43" i="50"/>
  <c r="B42" i="50" s="1"/>
  <c r="M42" i="50"/>
  <c r="K42" i="50"/>
  <c r="J42" i="50"/>
  <c r="R42" i="50" s="1"/>
  <c r="D42" i="50"/>
  <c r="O43" i="51"/>
  <c r="N43" i="51"/>
  <c r="M43" i="51"/>
  <c r="L43" i="51"/>
  <c r="K43" i="51"/>
  <c r="K42" i="51" s="1"/>
  <c r="J43" i="51"/>
  <c r="I43" i="51"/>
  <c r="H43" i="51"/>
  <c r="G43" i="51"/>
  <c r="F43" i="51"/>
  <c r="D43" i="51"/>
  <c r="C43" i="51"/>
  <c r="B43" i="51"/>
  <c r="B42" i="51" s="1"/>
  <c r="M42" i="51"/>
  <c r="L42" i="51"/>
  <c r="I42" i="51"/>
  <c r="D42" i="51"/>
  <c r="C42" i="51"/>
  <c r="O43" i="52"/>
  <c r="N43" i="52"/>
  <c r="M43" i="52"/>
  <c r="M42" i="52" s="1"/>
  <c r="L43" i="52"/>
  <c r="K43" i="52"/>
  <c r="K42" i="52" s="1"/>
  <c r="J43" i="52"/>
  <c r="R43" i="52" s="1"/>
  <c r="I43" i="52"/>
  <c r="H43" i="52"/>
  <c r="G43" i="52"/>
  <c r="F43" i="52"/>
  <c r="D43" i="52"/>
  <c r="D42" i="52" s="1"/>
  <c r="C43" i="52"/>
  <c r="C42" i="52" s="1"/>
  <c r="B43" i="52"/>
  <c r="L42" i="52"/>
  <c r="J42" i="52"/>
  <c r="R42" i="52" s="1"/>
  <c r="I42" i="52"/>
  <c r="B42" i="52"/>
  <c r="O43" i="53"/>
  <c r="N43" i="53"/>
  <c r="M43" i="53"/>
  <c r="M42" i="53" s="1"/>
  <c r="L43" i="53"/>
  <c r="K43" i="53"/>
  <c r="K42" i="53" s="1"/>
  <c r="J43" i="53"/>
  <c r="R43" i="53" s="1"/>
  <c r="I43" i="53"/>
  <c r="H43" i="53"/>
  <c r="G43" i="53"/>
  <c r="F43" i="53"/>
  <c r="D43" i="53"/>
  <c r="D42" i="53" s="1"/>
  <c r="C43" i="53"/>
  <c r="B43" i="53"/>
  <c r="B42" i="53" s="1"/>
  <c r="L42" i="53"/>
  <c r="I42" i="53"/>
  <c r="C42" i="53"/>
  <c r="O43" i="54"/>
  <c r="N43" i="54"/>
  <c r="M43" i="54"/>
  <c r="M42" i="54" s="1"/>
  <c r="L43" i="54"/>
  <c r="L42" i="54" s="1"/>
  <c r="K43" i="54"/>
  <c r="K42" i="54" s="1"/>
  <c r="J43" i="54"/>
  <c r="I43" i="54"/>
  <c r="I42" i="54" s="1"/>
  <c r="H43" i="54"/>
  <c r="G43" i="54"/>
  <c r="F43" i="54"/>
  <c r="D43" i="54"/>
  <c r="C43" i="54"/>
  <c r="C42" i="54" s="1"/>
  <c r="B43" i="54"/>
  <c r="B42" i="54" s="1"/>
  <c r="D42" i="54"/>
  <c r="O43" i="55"/>
  <c r="N43" i="55"/>
  <c r="M43" i="55"/>
  <c r="M42" i="55" s="1"/>
  <c r="L43" i="55"/>
  <c r="L42" i="55" s="1"/>
  <c r="K43" i="55"/>
  <c r="K42" i="55" s="1"/>
  <c r="J43" i="55"/>
  <c r="I43" i="55"/>
  <c r="I42" i="55" s="1"/>
  <c r="H43" i="55"/>
  <c r="G43" i="55"/>
  <c r="F43" i="55"/>
  <c r="D43" i="55"/>
  <c r="C43" i="55"/>
  <c r="B43" i="55"/>
  <c r="B42" i="55" s="1"/>
  <c r="D42" i="55"/>
  <c r="C42" i="55"/>
  <c r="O43" i="56"/>
  <c r="N43" i="56"/>
  <c r="M43" i="56"/>
  <c r="M42" i="56" s="1"/>
  <c r="L43" i="56"/>
  <c r="L42" i="56" s="1"/>
  <c r="K43" i="56"/>
  <c r="K42" i="56" s="1"/>
  <c r="J43" i="56"/>
  <c r="I43" i="56"/>
  <c r="I42" i="56" s="1"/>
  <c r="H43" i="56"/>
  <c r="G43" i="56"/>
  <c r="F43" i="56"/>
  <c r="D43" i="56"/>
  <c r="D42" i="56" s="1"/>
  <c r="C43" i="56"/>
  <c r="C42" i="56" s="1"/>
  <c r="B43" i="56"/>
  <c r="B42" i="56"/>
  <c r="O43" i="57"/>
  <c r="N43" i="57"/>
  <c r="M43" i="57"/>
  <c r="M42" i="57" s="1"/>
  <c r="L43" i="57"/>
  <c r="K43" i="57"/>
  <c r="J43" i="57"/>
  <c r="R43" i="57" s="1"/>
  <c r="I43" i="57"/>
  <c r="I42" i="57" s="1"/>
  <c r="H43" i="57"/>
  <c r="G43" i="57"/>
  <c r="F43" i="57"/>
  <c r="D43" i="57"/>
  <c r="D42" i="57" s="1"/>
  <c r="C43" i="57"/>
  <c r="C42" i="57" s="1"/>
  <c r="B43" i="57"/>
  <c r="B42" i="57" s="1"/>
  <c r="L42" i="57"/>
  <c r="K42" i="57"/>
  <c r="J42" i="57"/>
  <c r="R42" i="57" s="1"/>
  <c r="O43" i="58"/>
  <c r="N43" i="58"/>
  <c r="M43" i="58"/>
  <c r="L43" i="58"/>
  <c r="K43" i="58"/>
  <c r="J43" i="58"/>
  <c r="I43" i="58"/>
  <c r="I42" i="58" s="1"/>
  <c r="H43" i="58"/>
  <c r="G43" i="58"/>
  <c r="F43" i="58"/>
  <c r="D43" i="58"/>
  <c r="C43" i="58"/>
  <c r="C42" i="58" s="1"/>
  <c r="B43" i="58"/>
  <c r="B42" i="58" s="1"/>
  <c r="M42" i="58"/>
  <c r="L42" i="58"/>
  <c r="K42" i="58"/>
  <c r="D42" i="58"/>
  <c r="O43" i="59"/>
  <c r="N43" i="59"/>
  <c r="M43" i="59"/>
  <c r="M42" i="59" s="1"/>
  <c r="L43" i="59"/>
  <c r="L42" i="59" s="1"/>
  <c r="K43" i="59"/>
  <c r="J43" i="59"/>
  <c r="R43" i="59" s="1"/>
  <c r="I43" i="59"/>
  <c r="H43" i="59"/>
  <c r="G43" i="59"/>
  <c r="F43" i="59"/>
  <c r="D43" i="59"/>
  <c r="C43" i="59"/>
  <c r="C42" i="59" s="1"/>
  <c r="B43" i="59"/>
  <c r="B42" i="59" s="1"/>
  <c r="K42" i="59"/>
  <c r="J42" i="59"/>
  <c r="R42" i="59" s="1"/>
  <c r="I42" i="59"/>
  <c r="D42" i="59"/>
  <c r="O43" i="60"/>
  <c r="N43" i="60"/>
  <c r="M43" i="60"/>
  <c r="M42" i="60" s="1"/>
  <c r="L43" i="60"/>
  <c r="L42" i="60" s="1"/>
  <c r="K43" i="60"/>
  <c r="K42" i="60" s="1"/>
  <c r="J43" i="60"/>
  <c r="R43" i="60" s="1"/>
  <c r="I43" i="60"/>
  <c r="H43" i="60"/>
  <c r="G43" i="60"/>
  <c r="F43" i="60"/>
  <c r="D43" i="60"/>
  <c r="D42" i="60" s="1"/>
  <c r="C43" i="60"/>
  <c r="C42" i="60" s="1"/>
  <c r="B43" i="60"/>
  <c r="B42" i="60" s="1"/>
  <c r="J42" i="60"/>
  <c r="R42" i="60" s="1"/>
  <c r="I42" i="60"/>
  <c r="O43" i="61"/>
  <c r="N43" i="61"/>
  <c r="M43" i="61"/>
  <c r="L43" i="61"/>
  <c r="L42" i="61" s="1"/>
  <c r="K43" i="61"/>
  <c r="K42" i="61" s="1"/>
  <c r="J43" i="61"/>
  <c r="R43" i="61" s="1"/>
  <c r="I43" i="61"/>
  <c r="H43" i="61"/>
  <c r="G43" i="61"/>
  <c r="F43" i="61"/>
  <c r="D43" i="61"/>
  <c r="C43" i="61"/>
  <c r="C42" i="61" s="1"/>
  <c r="B43" i="61"/>
  <c r="B42" i="61" s="1"/>
  <c r="M42" i="61"/>
  <c r="I42" i="61"/>
  <c r="D42" i="61"/>
  <c r="O43" i="62"/>
  <c r="N43" i="62"/>
  <c r="M43" i="62"/>
  <c r="M42" i="62" s="1"/>
  <c r="L43" i="62"/>
  <c r="L42" i="62" s="1"/>
  <c r="K43" i="62"/>
  <c r="K42" i="62" s="1"/>
  <c r="J43" i="62"/>
  <c r="J42" i="62" s="1"/>
  <c r="R42" i="62" s="1"/>
  <c r="I43" i="62"/>
  <c r="I42" i="62" s="1"/>
  <c r="H43" i="62"/>
  <c r="G43" i="62"/>
  <c r="F43" i="62"/>
  <c r="D43" i="62"/>
  <c r="C43" i="62"/>
  <c r="C42" i="62" s="1"/>
  <c r="B43" i="62"/>
  <c r="B42" i="62" s="1"/>
  <c r="D42" i="62"/>
  <c r="O43" i="63"/>
  <c r="N43" i="63"/>
  <c r="M43" i="63"/>
  <c r="L43" i="63"/>
  <c r="K43" i="63"/>
  <c r="K42" i="63" s="1"/>
  <c r="J43" i="63"/>
  <c r="I43" i="63"/>
  <c r="I42" i="63" s="1"/>
  <c r="H43" i="63"/>
  <c r="G43" i="63"/>
  <c r="F43" i="63"/>
  <c r="D43" i="63"/>
  <c r="D42" i="63" s="1"/>
  <c r="C43" i="63"/>
  <c r="B43" i="63"/>
  <c r="M42" i="63"/>
  <c r="L42" i="63"/>
  <c r="C42" i="63"/>
  <c r="B42" i="63"/>
  <c r="O43" i="64"/>
  <c r="N43" i="64"/>
  <c r="M43" i="64"/>
  <c r="M42" i="64" s="1"/>
  <c r="L43" i="64"/>
  <c r="L42" i="64" s="1"/>
  <c r="K43" i="64"/>
  <c r="J43" i="64"/>
  <c r="I43" i="64"/>
  <c r="I42" i="64" s="1"/>
  <c r="H43" i="64"/>
  <c r="G43" i="64"/>
  <c r="F43" i="64"/>
  <c r="D43" i="64"/>
  <c r="C43" i="64"/>
  <c r="C42" i="64" s="1"/>
  <c r="B43" i="64"/>
  <c r="B42" i="64" s="1"/>
  <c r="K42" i="64"/>
  <c r="D42" i="64"/>
  <c r="O43" i="65"/>
  <c r="N43" i="65"/>
  <c r="M43" i="65"/>
  <c r="L43" i="65"/>
  <c r="K43" i="65"/>
  <c r="K42" i="65" s="1"/>
  <c r="J43" i="65"/>
  <c r="I43" i="65"/>
  <c r="I42" i="65" s="1"/>
  <c r="H43" i="65"/>
  <c r="G43" i="65"/>
  <c r="F43" i="65"/>
  <c r="D43" i="65"/>
  <c r="C43" i="65"/>
  <c r="C42" i="65" s="1"/>
  <c r="B43" i="65"/>
  <c r="B42" i="65" s="1"/>
  <c r="M42" i="65"/>
  <c r="L42" i="65"/>
  <c r="D42" i="65"/>
  <c r="O43" i="66"/>
  <c r="N43" i="66"/>
  <c r="M43" i="66"/>
  <c r="M42" i="66" s="1"/>
  <c r="L43" i="66"/>
  <c r="L42" i="66" s="1"/>
  <c r="K43" i="66"/>
  <c r="J43" i="66"/>
  <c r="R43" i="66" s="1"/>
  <c r="I43" i="66"/>
  <c r="I42" i="66" s="1"/>
  <c r="H43" i="66"/>
  <c r="G43" i="66"/>
  <c r="F43" i="66"/>
  <c r="D43" i="66"/>
  <c r="C43" i="66"/>
  <c r="C42" i="66" s="1"/>
  <c r="B43" i="66"/>
  <c r="B42" i="66" s="1"/>
  <c r="K42" i="66"/>
  <c r="J42" i="66"/>
  <c r="R42" i="66" s="1"/>
  <c r="D42" i="66"/>
  <c r="O43" i="67"/>
  <c r="N43" i="67"/>
  <c r="M43" i="67"/>
  <c r="L43" i="67"/>
  <c r="L42" i="67" s="1"/>
  <c r="K43" i="67"/>
  <c r="K42" i="67" s="1"/>
  <c r="J43" i="67"/>
  <c r="R43" i="67" s="1"/>
  <c r="I43" i="67"/>
  <c r="H43" i="67"/>
  <c r="G43" i="67"/>
  <c r="F43" i="67"/>
  <c r="D43" i="67"/>
  <c r="C43" i="67"/>
  <c r="B43" i="67"/>
  <c r="B42" i="67" s="1"/>
  <c r="M42" i="67"/>
  <c r="J42" i="67"/>
  <c r="R42" i="67" s="1"/>
  <c r="I42" i="67"/>
  <c r="D42" i="67"/>
  <c r="C42" i="67"/>
  <c r="O43" i="68"/>
  <c r="N43" i="68"/>
  <c r="M43" i="68"/>
  <c r="L43" i="68"/>
  <c r="L42" i="68" s="1"/>
  <c r="K43" i="68"/>
  <c r="K42" i="68" s="1"/>
  <c r="J43" i="68"/>
  <c r="R43" i="68" s="1"/>
  <c r="I43" i="68"/>
  <c r="H43" i="68"/>
  <c r="G43" i="68"/>
  <c r="F43" i="68"/>
  <c r="D43" i="68"/>
  <c r="C43" i="68"/>
  <c r="C42" i="68" s="1"/>
  <c r="B43" i="68"/>
  <c r="B42" i="68" s="1"/>
  <c r="M42" i="68"/>
  <c r="I42" i="68"/>
  <c r="D42" i="68"/>
  <c r="O43" i="69"/>
  <c r="N43" i="69"/>
  <c r="M43" i="69"/>
  <c r="L43" i="69"/>
  <c r="K43" i="69"/>
  <c r="K42" i="69" s="1"/>
  <c r="J43" i="69"/>
  <c r="R43" i="69" s="1"/>
  <c r="I43" i="69"/>
  <c r="I42" i="69" s="1"/>
  <c r="H43" i="69"/>
  <c r="G43" i="69"/>
  <c r="F43" i="69"/>
  <c r="D43" i="69"/>
  <c r="D42" i="69" s="1"/>
  <c r="C43" i="69"/>
  <c r="B43" i="69"/>
  <c r="B42" i="69" s="1"/>
  <c r="M42" i="69"/>
  <c r="L42" i="69"/>
  <c r="C42" i="69"/>
  <c r="O43" i="70"/>
  <c r="N43" i="70"/>
  <c r="M43" i="70"/>
  <c r="M42" i="70" s="1"/>
  <c r="L43" i="70"/>
  <c r="L42" i="70" s="1"/>
  <c r="K43" i="70"/>
  <c r="K42" i="70" s="1"/>
  <c r="J43" i="70"/>
  <c r="I43" i="70"/>
  <c r="I42" i="70" s="1"/>
  <c r="H43" i="70"/>
  <c r="G43" i="70"/>
  <c r="F43" i="70"/>
  <c r="D43" i="70"/>
  <c r="C43" i="70"/>
  <c r="C42" i="70" s="1"/>
  <c r="B43" i="70"/>
  <c r="B42" i="70" s="1"/>
  <c r="D42" i="70"/>
  <c r="O43" i="71"/>
  <c r="N43" i="71"/>
  <c r="M43" i="71"/>
  <c r="M42" i="71" s="1"/>
  <c r="L43" i="71"/>
  <c r="L42" i="71" s="1"/>
  <c r="K43" i="71"/>
  <c r="K42" i="71" s="1"/>
  <c r="J43" i="71"/>
  <c r="I43" i="71"/>
  <c r="I42" i="71" s="1"/>
  <c r="H43" i="71"/>
  <c r="G43" i="71"/>
  <c r="F43" i="71"/>
  <c r="D43" i="71"/>
  <c r="C43" i="71"/>
  <c r="C42" i="71" s="1"/>
  <c r="B43" i="71"/>
  <c r="B42" i="71" s="1"/>
  <c r="D42" i="71"/>
  <c r="O43" i="72"/>
  <c r="N43" i="72"/>
  <c r="M43" i="72"/>
  <c r="M42" i="72" s="1"/>
  <c r="L43" i="72"/>
  <c r="K43" i="72"/>
  <c r="J43" i="72"/>
  <c r="J42" i="72" s="1"/>
  <c r="R42" i="72" s="1"/>
  <c r="I43" i="72"/>
  <c r="I42" i="72" s="1"/>
  <c r="H43" i="72"/>
  <c r="G43" i="72"/>
  <c r="F43" i="72"/>
  <c r="D43" i="72"/>
  <c r="D42" i="72" s="1"/>
  <c r="C43" i="72"/>
  <c r="C42" i="72" s="1"/>
  <c r="B43" i="72"/>
  <c r="L42" i="72"/>
  <c r="K42" i="72"/>
  <c r="B42" i="72"/>
  <c r="O43" i="73"/>
  <c r="N43" i="73"/>
  <c r="M43" i="73"/>
  <c r="L43" i="73"/>
  <c r="L42" i="73" s="1"/>
  <c r="K43" i="73"/>
  <c r="K42" i="73" s="1"/>
  <c r="J43" i="73"/>
  <c r="R43" i="73" s="1"/>
  <c r="I43" i="73"/>
  <c r="I42" i="73" s="1"/>
  <c r="H43" i="73"/>
  <c r="G43" i="73"/>
  <c r="F43" i="73"/>
  <c r="D43" i="73"/>
  <c r="C43" i="73"/>
  <c r="C42" i="73" s="1"/>
  <c r="B43" i="73"/>
  <c r="B42" i="73" s="1"/>
  <c r="M42" i="73"/>
  <c r="J42" i="73"/>
  <c r="R42" i="73" s="1"/>
  <c r="D42" i="73"/>
  <c r="O43" i="74"/>
  <c r="N43" i="74"/>
  <c r="M43" i="74"/>
  <c r="M42" i="74" s="1"/>
  <c r="L43" i="74"/>
  <c r="K43" i="74"/>
  <c r="J43" i="74"/>
  <c r="R43" i="74" s="1"/>
  <c r="I43" i="74"/>
  <c r="I42" i="74" s="1"/>
  <c r="H43" i="74"/>
  <c r="G43" i="74"/>
  <c r="F43" i="74"/>
  <c r="D43" i="74"/>
  <c r="D42" i="74" s="1"/>
  <c r="C43" i="74"/>
  <c r="C42" i="74" s="1"/>
  <c r="B43" i="74"/>
  <c r="B42" i="74" s="1"/>
  <c r="L42" i="74"/>
  <c r="K42" i="74"/>
  <c r="O43" i="75"/>
  <c r="N43" i="75"/>
  <c r="M43" i="75"/>
  <c r="M42" i="75" s="1"/>
  <c r="L43" i="75"/>
  <c r="L42" i="75" s="1"/>
  <c r="K43" i="75"/>
  <c r="J43" i="75"/>
  <c r="R43" i="75" s="1"/>
  <c r="I43" i="75"/>
  <c r="I42" i="75" s="1"/>
  <c r="H43" i="75"/>
  <c r="G43" i="75"/>
  <c r="F43" i="75"/>
  <c r="D43" i="75"/>
  <c r="C43" i="75"/>
  <c r="B43" i="75"/>
  <c r="B42" i="75" s="1"/>
  <c r="K42" i="75"/>
  <c r="J42" i="75"/>
  <c r="R42" i="75" s="1"/>
  <c r="D42" i="75"/>
  <c r="C42" i="75"/>
  <c r="O43" i="76"/>
  <c r="N43" i="76"/>
  <c r="M43" i="76"/>
  <c r="M42" i="76" s="1"/>
  <c r="L43" i="76"/>
  <c r="L42" i="76" s="1"/>
  <c r="K43" i="76"/>
  <c r="K42" i="76" s="1"/>
  <c r="J43" i="76"/>
  <c r="R43" i="76" s="1"/>
  <c r="I43" i="76"/>
  <c r="H43" i="76"/>
  <c r="G43" i="76"/>
  <c r="F43" i="76"/>
  <c r="D43" i="76"/>
  <c r="D42" i="76" s="1"/>
  <c r="C43" i="76"/>
  <c r="C42" i="76" s="1"/>
  <c r="B43" i="76"/>
  <c r="B42" i="76" s="1"/>
  <c r="J42" i="76"/>
  <c r="R42" i="76" s="1"/>
  <c r="I42" i="76"/>
  <c r="O43" i="77"/>
  <c r="N43" i="77"/>
  <c r="M43" i="77"/>
  <c r="L43" i="77"/>
  <c r="L42" i="77" s="1"/>
  <c r="K43" i="77"/>
  <c r="K42" i="77" s="1"/>
  <c r="J43" i="77"/>
  <c r="R43" i="77" s="1"/>
  <c r="I43" i="77"/>
  <c r="H43" i="77"/>
  <c r="G43" i="77"/>
  <c r="F43" i="77"/>
  <c r="D43" i="77"/>
  <c r="C43" i="77"/>
  <c r="C42" i="77" s="1"/>
  <c r="B43" i="77"/>
  <c r="B42" i="77" s="1"/>
  <c r="M42" i="77"/>
  <c r="I42" i="77"/>
  <c r="D42" i="77"/>
  <c r="O43" i="78"/>
  <c r="N43" i="78"/>
  <c r="M43" i="78"/>
  <c r="M42" i="78" s="1"/>
  <c r="L43" i="78"/>
  <c r="L42" i="78" s="1"/>
  <c r="K43" i="78"/>
  <c r="K42" i="78" s="1"/>
  <c r="J43" i="78"/>
  <c r="I43" i="78"/>
  <c r="I42" i="78" s="1"/>
  <c r="H43" i="78"/>
  <c r="G43" i="78"/>
  <c r="F43" i="78"/>
  <c r="D43" i="78"/>
  <c r="C43" i="78"/>
  <c r="C42" i="78" s="1"/>
  <c r="B43" i="78"/>
  <c r="B42" i="78" s="1"/>
  <c r="D42" i="78"/>
  <c r="O43" i="79"/>
  <c r="N43" i="79"/>
  <c r="M43" i="79"/>
  <c r="M42" i="79" s="1"/>
  <c r="L43" i="79"/>
  <c r="K43" i="79"/>
  <c r="K42" i="79" s="1"/>
  <c r="J43" i="79"/>
  <c r="I43" i="79"/>
  <c r="I42" i="79" s="1"/>
  <c r="H43" i="79"/>
  <c r="G43" i="79"/>
  <c r="F43" i="79"/>
  <c r="D43" i="79"/>
  <c r="D42" i="79" s="1"/>
  <c r="C43" i="79"/>
  <c r="C42" i="79" s="1"/>
  <c r="B43" i="79"/>
  <c r="L42" i="79"/>
  <c r="B42" i="79"/>
  <c r="O43" i="80"/>
  <c r="N43" i="80"/>
  <c r="M43" i="80"/>
  <c r="L43" i="80"/>
  <c r="L42" i="80" s="1"/>
  <c r="K43" i="80"/>
  <c r="K42" i="80" s="1"/>
  <c r="J43" i="80"/>
  <c r="I43" i="80"/>
  <c r="I42" i="80" s="1"/>
  <c r="H43" i="80"/>
  <c r="G43" i="80"/>
  <c r="F43" i="80"/>
  <c r="D43" i="80"/>
  <c r="C43" i="80"/>
  <c r="C42" i="80" s="1"/>
  <c r="B43" i="80"/>
  <c r="B42" i="80" s="1"/>
  <c r="M42" i="80"/>
  <c r="D42" i="80"/>
  <c r="O43" i="81"/>
  <c r="N43" i="81"/>
  <c r="M43" i="81"/>
  <c r="M42" i="81" s="1"/>
  <c r="L43" i="81"/>
  <c r="K43" i="81"/>
  <c r="J43" i="81"/>
  <c r="R43" i="81" s="1"/>
  <c r="I43" i="81"/>
  <c r="I42" i="81" s="1"/>
  <c r="H43" i="81"/>
  <c r="G43" i="81"/>
  <c r="F43" i="81"/>
  <c r="D43" i="81"/>
  <c r="D42" i="81" s="1"/>
  <c r="C43" i="81"/>
  <c r="C42" i="81" s="1"/>
  <c r="B43" i="81"/>
  <c r="B42" i="81" s="1"/>
  <c r="L42" i="81"/>
  <c r="K42" i="81"/>
  <c r="J42" i="81"/>
  <c r="R42" i="81" s="1"/>
  <c r="O43" i="82"/>
  <c r="N43" i="82"/>
  <c r="M43" i="82"/>
  <c r="L43" i="82"/>
  <c r="K43" i="82"/>
  <c r="K42" i="82" s="1"/>
  <c r="J43" i="82"/>
  <c r="I43" i="82"/>
  <c r="H43" i="82"/>
  <c r="G43" i="82"/>
  <c r="F43" i="82"/>
  <c r="D43" i="82"/>
  <c r="C43" i="82"/>
  <c r="C42" i="82" s="1"/>
  <c r="B43" i="82"/>
  <c r="B42" i="82" s="1"/>
  <c r="M42" i="82"/>
  <c r="L42" i="82"/>
  <c r="J42" i="82"/>
  <c r="R42" i="82" s="1"/>
  <c r="I42" i="82"/>
  <c r="D42" i="82"/>
  <c r="O43" i="83"/>
  <c r="N43" i="83"/>
  <c r="M43" i="83"/>
  <c r="L43" i="83"/>
  <c r="K43" i="83"/>
  <c r="J43" i="83"/>
  <c r="I43" i="83"/>
  <c r="H43" i="83"/>
  <c r="G43" i="83"/>
  <c r="F43" i="83"/>
  <c r="D43" i="83"/>
  <c r="C43" i="83"/>
  <c r="B43" i="83"/>
  <c r="B42" i="83" s="1"/>
  <c r="M42" i="83"/>
  <c r="L42" i="83"/>
  <c r="K42" i="83"/>
  <c r="I42" i="83"/>
  <c r="D42" i="83"/>
  <c r="C42" i="83"/>
  <c r="O43" i="84"/>
  <c r="N43" i="84"/>
  <c r="M43" i="84"/>
  <c r="L43" i="84"/>
  <c r="K43" i="84"/>
  <c r="K42" i="84" s="1"/>
  <c r="J43" i="84"/>
  <c r="R43" i="84" s="1"/>
  <c r="I43" i="84"/>
  <c r="I42" i="84" s="1"/>
  <c r="H43" i="84"/>
  <c r="G43" i="84"/>
  <c r="F43" i="84"/>
  <c r="D43" i="84"/>
  <c r="C43" i="84"/>
  <c r="C42" i="84" s="1"/>
  <c r="B43" i="84"/>
  <c r="M42" i="84"/>
  <c r="L42" i="84"/>
  <c r="D42" i="84"/>
  <c r="B42" i="84"/>
  <c r="O43" i="85"/>
  <c r="N43" i="85"/>
  <c r="M43" i="85"/>
  <c r="M42" i="85" s="1"/>
  <c r="L43" i="85"/>
  <c r="K43" i="85"/>
  <c r="K42" i="85" s="1"/>
  <c r="J43" i="85"/>
  <c r="R43" i="85" s="1"/>
  <c r="I43" i="85"/>
  <c r="I42" i="85" s="1"/>
  <c r="H43" i="85"/>
  <c r="G43" i="85"/>
  <c r="F43" i="85"/>
  <c r="D43" i="85"/>
  <c r="D42" i="85" s="1"/>
  <c r="C43" i="85"/>
  <c r="C42" i="85" s="1"/>
  <c r="B43" i="85"/>
  <c r="B42" i="85" s="1"/>
  <c r="L42" i="85"/>
  <c r="O43" i="86"/>
  <c r="N43" i="86"/>
  <c r="M43" i="86"/>
  <c r="L43" i="86"/>
  <c r="K43" i="86"/>
  <c r="K42" i="86" s="1"/>
  <c r="J43" i="86"/>
  <c r="I43" i="86"/>
  <c r="I42" i="86" s="1"/>
  <c r="H43" i="86"/>
  <c r="G43" i="86"/>
  <c r="F43" i="86"/>
  <c r="D43" i="86"/>
  <c r="D42" i="86" s="1"/>
  <c r="C43" i="86"/>
  <c r="C42" i="86" s="1"/>
  <c r="B43" i="86"/>
  <c r="B42" i="86" s="1"/>
  <c r="M42" i="86"/>
  <c r="L42" i="86"/>
  <c r="O43" i="87"/>
  <c r="N43" i="87"/>
  <c r="M43" i="87"/>
  <c r="L43" i="87"/>
  <c r="L42" i="87" s="1"/>
  <c r="K43" i="87"/>
  <c r="K42" i="87" s="1"/>
  <c r="J43" i="87"/>
  <c r="I43" i="87"/>
  <c r="I42" i="87" s="1"/>
  <c r="H43" i="87"/>
  <c r="G43" i="87"/>
  <c r="F43" i="87"/>
  <c r="D43" i="87"/>
  <c r="C43" i="87"/>
  <c r="C42" i="87" s="1"/>
  <c r="B43" i="87"/>
  <c r="B42" i="87" s="1"/>
  <c r="M42" i="87"/>
  <c r="D42" i="87"/>
  <c r="O43" i="88"/>
  <c r="N43" i="88"/>
  <c r="M43" i="88"/>
  <c r="M42" i="88" s="1"/>
  <c r="L43" i="88"/>
  <c r="K43" i="88"/>
  <c r="J43" i="88"/>
  <c r="I43" i="88"/>
  <c r="I42" i="88" s="1"/>
  <c r="H43" i="88"/>
  <c r="G43" i="88"/>
  <c r="F43" i="88"/>
  <c r="D43" i="88"/>
  <c r="D42" i="88" s="1"/>
  <c r="C43" i="88"/>
  <c r="C42" i="88" s="1"/>
  <c r="B43" i="88"/>
  <c r="B42" i="88" s="1"/>
  <c r="L42" i="88"/>
  <c r="K42" i="88"/>
  <c r="O43" i="89"/>
  <c r="N43" i="89"/>
  <c r="M43" i="89"/>
  <c r="L43" i="89"/>
  <c r="L42" i="89" s="1"/>
  <c r="K43" i="89"/>
  <c r="K42" i="89" s="1"/>
  <c r="J43" i="89"/>
  <c r="R43" i="89" s="1"/>
  <c r="I43" i="89"/>
  <c r="I42" i="89" s="1"/>
  <c r="H43" i="89"/>
  <c r="G43" i="89"/>
  <c r="F43" i="89"/>
  <c r="D43" i="89"/>
  <c r="C43" i="89"/>
  <c r="C42" i="89" s="1"/>
  <c r="B43" i="89"/>
  <c r="B42" i="89" s="1"/>
  <c r="M42" i="89"/>
  <c r="J42" i="89"/>
  <c r="R42" i="89" s="1"/>
  <c r="D42" i="89"/>
  <c r="O43" i="90"/>
  <c r="N43" i="90"/>
  <c r="M43" i="90"/>
  <c r="M42" i="90" s="1"/>
  <c r="L43" i="90"/>
  <c r="K43" i="90"/>
  <c r="J43" i="90"/>
  <c r="R43" i="90" s="1"/>
  <c r="I43" i="90"/>
  <c r="I42" i="90" s="1"/>
  <c r="H43" i="90"/>
  <c r="G43" i="90"/>
  <c r="F43" i="90"/>
  <c r="D43" i="90"/>
  <c r="C43" i="90"/>
  <c r="C42" i="90" s="1"/>
  <c r="B43" i="90"/>
  <c r="B42" i="90" s="1"/>
  <c r="L42" i="90"/>
  <c r="K42" i="90"/>
  <c r="J42" i="90"/>
  <c r="R42" i="90" s="1"/>
  <c r="D42" i="90"/>
  <c r="O43" i="91"/>
  <c r="N43" i="91"/>
  <c r="M43" i="91"/>
  <c r="L43" i="91"/>
  <c r="L42" i="91" s="1"/>
  <c r="K43" i="91"/>
  <c r="J43" i="91"/>
  <c r="R43" i="91" s="1"/>
  <c r="I43" i="91"/>
  <c r="H43" i="91"/>
  <c r="G43" i="91"/>
  <c r="F43" i="91"/>
  <c r="D43" i="91"/>
  <c r="C43" i="91"/>
  <c r="B43" i="91"/>
  <c r="B42" i="91" s="1"/>
  <c r="M42" i="91"/>
  <c r="K42" i="91"/>
  <c r="J42" i="91"/>
  <c r="R42" i="91" s="1"/>
  <c r="I42" i="91"/>
  <c r="D42" i="91"/>
  <c r="C42" i="91"/>
  <c r="O43" i="92"/>
  <c r="N43" i="92"/>
  <c r="M43" i="92"/>
  <c r="L43" i="92"/>
  <c r="L42" i="92" s="1"/>
  <c r="K43" i="92"/>
  <c r="K42" i="92" s="1"/>
  <c r="J43" i="92"/>
  <c r="R43" i="92" s="1"/>
  <c r="I43" i="92"/>
  <c r="H43" i="92"/>
  <c r="G43" i="92"/>
  <c r="F43" i="92"/>
  <c r="D43" i="92"/>
  <c r="C43" i="92"/>
  <c r="C42" i="92" s="1"/>
  <c r="B43" i="92"/>
  <c r="B42" i="92" s="1"/>
  <c r="M42" i="92"/>
  <c r="J42" i="92"/>
  <c r="R42" i="92" s="1"/>
  <c r="I42" i="92"/>
  <c r="D42" i="92"/>
  <c r="O43" i="93"/>
  <c r="N43" i="93"/>
  <c r="M43" i="93"/>
  <c r="L43" i="93"/>
  <c r="K43" i="93"/>
  <c r="K42" i="93" s="1"/>
  <c r="J43" i="93"/>
  <c r="R43" i="93" s="1"/>
  <c r="I43" i="93"/>
  <c r="I42" i="93" s="1"/>
  <c r="H43" i="93"/>
  <c r="G43" i="93"/>
  <c r="F43" i="93"/>
  <c r="D43" i="93"/>
  <c r="C43" i="93"/>
  <c r="C42" i="93" s="1"/>
  <c r="B43" i="93"/>
  <c r="B42" i="93" s="1"/>
  <c r="M42" i="93"/>
  <c r="L42" i="93"/>
  <c r="D42" i="93"/>
  <c r="O43" i="94"/>
  <c r="N43" i="94"/>
  <c r="M43" i="94"/>
  <c r="L43" i="94"/>
  <c r="L42" i="94" s="1"/>
  <c r="K43" i="94"/>
  <c r="K42" i="94" s="1"/>
  <c r="J43" i="94"/>
  <c r="J42" i="94" s="1"/>
  <c r="R42" i="94" s="1"/>
  <c r="I43" i="94"/>
  <c r="I42" i="94" s="1"/>
  <c r="H43" i="94"/>
  <c r="G43" i="94"/>
  <c r="F43" i="94"/>
  <c r="D43" i="94"/>
  <c r="C43" i="94"/>
  <c r="C42" i="94" s="1"/>
  <c r="B43" i="94"/>
  <c r="B42" i="94" s="1"/>
  <c r="M42" i="94"/>
  <c r="D42" i="94"/>
  <c r="O43" i="95"/>
  <c r="N43" i="95"/>
  <c r="M43" i="95"/>
  <c r="L43" i="95"/>
  <c r="K43" i="95"/>
  <c r="K42" i="95" s="1"/>
  <c r="J43" i="95"/>
  <c r="I43" i="95"/>
  <c r="I42" i="95" s="1"/>
  <c r="H43" i="95"/>
  <c r="G43" i="95"/>
  <c r="F43" i="95"/>
  <c r="D43" i="95"/>
  <c r="D42" i="95" s="1"/>
  <c r="C43" i="95"/>
  <c r="C42" i="95" s="1"/>
  <c r="B43" i="95"/>
  <c r="M42" i="95"/>
  <c r="L42" i="95"/>
  <c r="B42" i="95"/>
  <c r="O43" i="96"/>
  <c r="N43" i="96"/>
  <c r="M43" i="96"/>
  <c r="M42" i="96" s="1"/>
  <c r="L43" i="96"/>
  <c r="L42" i="96" s="1"/>
  <c r="K43" i="96"/>
  <c r="J43" i="96"/>
  <c r="I43" i="96"/>
  <c r="I42" i="96" s="1"/>
  <c r="H43" i="96"/>
  <c r="G43" i="96"/>
  <c r="F43" i="96"/>
  <c r="D43" i="96"/>
  <c r="C43" i="96"/>
  <c r="C42" i="96" s="1"/>
  <c r="B43" i="96"/>
  <c r="B42" i="96" s="1"/>
  <c r="K42" i="96"/>
  <c r="D42" i="96"/>
  <c r="O43" i="97"/>
  <c r="N43" i="97"/>
  <c r="M43" i="97"/>
  <c r="L43" i="97"/>
  <c r="K43" i="97"/>
  <c r="K42" i="97" s="1"/>
  <c r="J43" i="97"/>
  <c r="I43" i="97"/>
  <c r="I42" i="97" s="1"/>
  <c r="H43" i="97"/>
  <c r="G43" i="97"/>
  <c r="F43" i="97"/>
  <c r="D43" i="97"/>
  <c r="C43" i="97"/>
  <c r="C42" i="97" s="1"/>
  <c r="B43" i="97"/>
  <c r="B42" i="97" s="1"/>
  <c r="M42" i="97"/>
  <c r="L42" i="97"/>
  <c r="D42" i="97"/>
  <c r="O43" i="98"/>
  <c r="N43" i="98"/>
  <c r="M43" i="98"/>
  <c r="L43" i="98"/>
  <c r="L42" i="98" s="1"/>
  <c r="K43" i="98"/>
  <c r="J43" i="98"/>
  <c r="R43" i="98" s="1"/>
  <c r="I43" i="98"/>
  <c r="I42" i="98" s="1"/>
  <c r="H43" i="98"/>
  <c r="G43" i="98"/>
  <c r="F43" i="98"/>
  <c r="D43" i="98"/>
  <c r="C43" i="98"/>
  <c r="C42" i="98" s="1"/>
  <c r="B43" i="98"/>
  <c r="B42" i="98" s="1"/>
  <c r="M42" i="98"/>
  <c r="K42" i="98"/>
  <c r="J42" i="98"/>
  <c r="D42" i="98"/>
  <c r="O43" i="99"/>
  <c r="N43" i="99"/>
  <c r="M43" i="99"/>
  <c r="L43" i="99"/>
  <c r="L42" i="99" s="1"/>
  <c r="K43" i="99"/>
  <c r="K42" i="99" s="1"/>
  <c r="J43" i="99"/>
  <c r="R43" i="99" s="1"/>
  <c r="I43" i="99"/>
  <c r="H43" i="99"/>
  <c r="G43" i="99"/>
  <c r="F43" i="99"/>
  <c r="D43" i="99"/>
  <c r="C43" i="99"/>
  <c r="B43" i="99"/>
  <c r="B42" i="99" s="1"/>
  <c r="M42" i="99"/>
  <c r="J42" i="99"/>
  <c r="R42" i="99" s="1"/>
  <c r="I42" i="99"/>
  <c r="D42" i="99"/>
  <c r="C42" i="99"/>
  <c r="O43" i="100"/>
  <c r="N43" i="100"/>
  <c r="M43" i="100"/>
  <c r="L43" i="100"/>
  <c r="K43" i="100"/>
  <c r="K42" i="100" s="1"/>
  <c r="J43" i="100"/>
  <c r="R43" i="100" s="1"/>
  <c r="I43" i="100"/>
  <c r="H43" i="100"/>
  <c r="G43" i="100"/>
  <c r="F43" i="100"/>
  <c r="D43" i="100"/>
  <c r="C43" i="100"/>
  <c r="C42" i="100" s="1"/>
  <c r="B43" i="100"/>
  <c r="B42" i="100" s="1"/>
  <c r="M42" i="100"/>
  <c r="L42" i="100"/>
  <c r="I42" i="100"/>
  <c r="D42" i="100"/>
  <c r="O43" i="101"/>
  <c r="N43" i="101"/>
  <c r="M43" i="101"/>
  <c r="L43" i="101"/>
  <c r="K43" i="101"/>
  <c r="K42" i="101" s="1"/>
  <c r="J43" i="101"/>
  <c r="R43" i="101" s="1"/>
  <c r="I43" i="101"/>
  <c r="I42" i="101" s="1"/>
  <c r="H43" i="101"/>
  <c r="G43" i="101"/>
  <c r="F43" i="101"/>
  <c r="D43" i="101"/>
  <c r="D42" i="101" s="1"/>
  <c r="C43" i="101"/>
  <c r="B43" i="101"/>
  <c r="B42" i="101" s="1"/>
  <c r="M42" i="101"/>
  <c r="L42" i="101"/>
  <c r="C42" i="101"/>
  <c r="O43" i="102"/>
  <c r="N43" i="102"/>
  <c r="M43" i="102"/>
  <c r="M42" i="102" s="1"/>
  <c r="L43" i="102"/>
  <c r="L42" i="102" s="1"/>
  <c r="K43" i="102"/>
  <c r="K42" i="102" s="1"/>
  <c r="J43" i="102"/>
  <c r="I43" i="102"/>
  <c r="I42" i="102" s="1"/>
  <c r="H43" i="102"/>
  <c r="G43" i="102"/>
  <c r="F43" i="102"/>
  <c r="D43" i="102"/>
  <c r="C43" i="102"/>
  <c r="C42" i="102" s="1"/>
  <c r="B43" i="102"/>
  <c r="B42" i="102" s="1"/>
  <c r="D42" i="102"/>
  <c r="O43" i="103"/>
  <c r="N43" i="103"/>
  <c r="M43" i="103"/>
  <c r="L43" i="103"/>
  <c r="L42" i="103" s="1"/>
  <c r="K43" i="103"/>
  <c r="K42" i="103" s="1"/>
  <c r="J43" i="103"/>
  <c r="I43" i="103"/>
  <c r="I42" i="103" s="1"/>
  <c r="H43" i="103"/>
  <c r="G43" i="103"/>
  <c r="F43" i="103"/>
  <c r="D43" i="103"/>
  <c r="C43" i="103"/>
  <c r="C42" i="103" s="1"/>
  <c r="B43" i="103"/>
  <c r="B42" i="103" s="1"/>
  <c r="M42" i="103"/>
  <c r="D42" i="103"/>
  <c r="O43" i="104"/>
  <c r="N43" i="104"/>
  <c r="M43" i="104"/>
  <c r="M42" i="104" s="1"/>
  <c r="L43" i="104"/>
  <c r="K43" i="104"/>
  <c r="J43" i="104"/>
  <c r="J42" i="104" s="1"/>
  <c r="R42" i="104" s="1"/>
  <c r="I43" i="104"/>
  <c r="I42" i="104" s="1"/>
  <c r="H43" i="104"/>
  <c r="G43" i="104"/>
  <c r="F43" i="104"/>
  <c r="D43" i="104"/>
  <c r="D42" i="104" s="1"/>
  <c r="C43" i="104"/>
  <c r="C42" i="104" s="1"/>
  <c r="B43" i="104"/>
  <c r="L42" i="104"/>
  <c r="K42" i="104"/>
  <c r="B42" i="104"/>
  <c r="O43" i="105"/>
  <c r="N43" i="105"/>
  <c r="M43" i="105"/>
  <c r="L43" i="105"/>
  <c r="K43" i="105"/>
  <c r="K42" i="105" s="1"/>
  <c r="J43" i="105"/>
  <c r="R43" i="105" s="1"/>
  <c r="I43" i="105"/>
  <c r="I42" i="105" s="1"/>
  <c r="H43" i="105"/>
  <c r="G43" i="105"/>
  <c r="F43" i="105"/>
  <c r="D43" i="105"/>
  <c r="C43" i="105"/>
  <c r="C42" i="105" s="1"/>
  <c r="B43" i="105"/>
  <c r="B42" i="105" s="1"/>
  <c r="M42" i="105"/>
  <c r="L42" i="105"/>
  <c r="J42" i="105"/>
  <c r="R42" i="105" s="1"/>
  <c r="D42" i="105"/>
  <c r="O43" i="106"/>
  <c r="N43" i="106"/>
  <c r="M43" i="106"/>
  <c r="M42" i="106" s="1"/>
  <c r="L43" i="106"/>
  <c r="K43" i="106"/>
  <c r="J43" i="106"/>
  <c r="R43" i="106" s="1"/>
  <c r="I43" i="106"/>
  <c r="I42" i="106" s="1"/>
  <c r="H43" i="106"/>
  <c r="G43" i="106"/>
  <c r="F43" i="106"/>
  <c r="D43" i="106"/>
  <c r="D42" i="106" s="1"/>
  <c r="C43" i="106"/>
  <c r="C42" i="106" s="1"/>
  <c r="B43" i="106"/>
  <c r="B42" i="106" s="1"/>
  <c r="L42" i="106"/>
  <c r="K42" i="106"/>
  <c r="J42" i="106"/>
  <c r="R42" i="106" s="1"/>
  <c r="O43" i="107"/>
  <c r="N43" i="107"/>
  <c r="M43" i="107"/>
  <c r="L43" i="107"/>
  <c r="L42" i="107" s="1"/>
  <c r="K43" i="107"/>
  <c r="J43" i="107"/>
  <c r="R43" i="107" s="1"/>
  <c r="I43" i="107"/>
  <c r="H43" i="107"/>
  <c r="G43" i="107"/>
  <c r="F43" i="107"/>
  <c r="D43" i="107"/>
  <c r="C43" i="107"/>
  <c r="B43" i="107"/>
  <c r="B42" i="107" s="1"/>
  <c r="M42" i="107"/>
  <c r="K42" i="107"/>
  <c r="J42" i="107"/>
  <c r="R42" i="107" s="1"/>
  <c r="I42" i="107"/>
  <c r="D42" i="107"/>
  <c r="C42" i="107"/>
  <c r="O43" i="108"/>
  <c r="N43" i="108"/>
  <c r="M43" i="108"/>
  <c r="L43" i="108"/>
  <c r="L42" i="108" s="1"/>
  <c r="K43" i="108"/>
  <c r="K42" i="108" s="1"/>
  <c r="J43" i="108"/>
  <c r="R43" i="108" s="1"/>
  <c r="I43" i="108"/>
  <c r="H43" i="108"/>
  <c r="G43" i="108"/>
  <c r="F43" i="108"/>
  <c r="D43" i="108"/>
  <c r="C43" i="108"/>
  <c r="C42" i="108" s="1"/>
  <c r="B43" i="108"/>
  <c r="B42" i="108" s="1"/>
  <c r="M42" i="108"/>
  <c r="J42" i="108"/>
  <c r="R42" i="108" s="1"/>
  <c r="I42" i="108"/>
  <c r="D42" i="108"/>
  <c r="O43" i="109"/>
  <c r="N43" i="109"/>
  <c r="M43" i="109"/>
  <c r="L43" i="109"/>
  <c r="L42" i="109" s="1"/>
  <c r="K43" i="109"/>
  <c r="K42" i="109" s="1"/>
  <c r="J43" i="109"/>
  <c r="R43" i="109" s="1"/>
  <c r="I43" i="109"/>
  <c r="H43" i="109"/>
  <c r="G43" i="109"/>
  <c r="F43" i="109"/>
  <c r="D43" i="109"/>
  <c r="C43" i="109"/>
  <c r="C42" i="109" s="1"/>
  <c r="B43" i="109"/>
  <c r="B42" i="109" s="1"/>
  <c r="M42" i="109"/>
  <c r="I42" i="109"/>
  <c r="D42" i="109"/>
  <c r="O43" i="110"/>
  <c r="N43" i="110"/>
  <c r="M43" i="110"/>
  <c r="L43" i="110"/>
  <c r="L42" i="110" s="1"/>
  <c r="K43" i="110"/>
  <c r="K42" i="110" s="1"/>
  <c r="J43" i="110"/>
  <c r="I43" i="110"/>
  <c r="I42" i="110" s="1"/>
  <c r="H43" i="110"/>
  <c r="G43" i="110"/>
  <c r="F43" i="110"/>
  <c r="D43" i="110"/>
  <c r="C43" i="110"/>
  <c r="C42" i="110" s="1"/>
  <c r="B43" i="110"/>
  <c r="B42" i="110" s="1"/>
  <c r="M42" i="110"/>
  <c r="D42" i="110"/>
  <c r="O43" i="111"/>
  <c r="N43" i="111"/>
  <c r="M43" i="111"/>
  <c r="M42" i="111" s="1"/>
  <c r="L43" i="111"/>
  <c r="K43" i="111"/>
  <c r="K42" i="111" s="1"/>
  <c r="J43" i="111"/>
  <c r="I43" i="111"/>
  <c r="I42" i="111" s="1"/>
  <c r="H43" i="111"/>
  <c r="G43" i="111"/>
  <c r="F43" i="111"/>
  <c r="D43" i="111"/>
  <c r="D42" i="111" s="1"/>
  <c r="C43" i="111"/>
  <c r="C42" i="111" s="1"/>
  <c r="B43" i="111"/>
  <c r="B42" i="111" s="1"/>
  <c r="L42" i="111"/>
  <c r="O43" i="112"/>
  <c r="N43" i="112"/>
  <c r="M43" i="112"/>
  <c r="M42" i="112" s="1"/>
  <c r="L43" i="112"/>
  <c r="K43" i="112"/>
  <c r="K42" i="112" s="1"/>
  <c r="J43" i="112"/>
  <c r="I43" i="112"/>
  <c r="I42" i="112" s="1"/>
  <c r="H43" i="112"/>
  <c r="G43" i="112"/>
  <c r="F43" i="112"/>
  <c r="D43" i="112"/>
  <c r="C43" i="112"/>
  <c r="C42" i="112" s="1"/>
  <c r="B43" i="112"/>
  <c r="B42" i="112" s="1"/>
  <c r="L42" i="112"/>
  <c r="D42" i="112"/>
  <c r="O43" i="113"/>
  <c r="N43" i="113"/>
  <c r="M43" i="113"/>
  <c r="M42" i="113" s="1"/>
  <c r="L43" i="113"/>
  <c r="K43" i="113"/>
  <c r="J43" i="113"/>
  <c r="R43" i="113" s="1"/>
  <c r="I43" i="113"/>
  <c r="I42" i="113" s="1"/>
  <c r="H43" i="113"/>
  <c r="G43" i="113"/>
  <c r="F43" i="113"/>
  <c r="D43" i="113"/>
  <c r="D42" i="113" s="1"/>
  <c r="C43" i="113"/>
  <c r="C42" i="113" s="1"/>
  <c r="B43" i="113"/>
  <c r="B42" i="113" s="1"/>
  <c r="L42" i="113"/>
  <c r="K42" i="113"/>
  <c r="J42" i="113"/>
  <c r="R42" i="113" s="1"/>
  <c r="O43" i="114"/>
  <c r="N43" i="114"/>
  <c r="M43" i="114"/>
  <c r="L43" i="114"/>
  <c r="K43" i="114"/>
  <c r="K42" i="114" s="1"/>
  <c r="J43" i="114"/>
  <c r="I43" i="114"/>
  <c r="H43" i="114"/>
  <c r="G43" i="114"/>
  <c r="F43" i="114"/>
  <c r="D43" i="114"/>
  <c r="C43" i="114"/>
  <c r="C42" i="114" s="1"/>
  <c r="B43" i="114"/>
  <c r="B42" i="114" s="1"/>
  <c r="M42" i="114"/>
  <c r="L42" i="114"/>
  <c r="J42" i="114"/>
  <c r="R42" i="114" s="1"/>
  <c r="I42" i="114"/>
  <c r="D42" i="114"/>
  <c r="O43" i="115"/>
  <c r="N43" i="115"/>
  <c r="M43" i="115"/>
  <c r="L43" i="115"/>
  <c r="K43" i="115"/>
  <c r="J43" i="115"/>
  <c r="I43" i="115"/>
  <c r="H43" i="115"/>
  <c r="G43" i="115"/>
  <c r="F43" i="115"/>
  <c r="D43" i="115"/>
  <c r="C43" i="115"/>
  <c r="B43" i="115"/>
  <c r="B42" i="115" s="1"/>
  <c r="M42" i="115"/>
  <c r="L42" i="115"/>
  <c r="K42" i="115"/>
  <c r="I42" i="115"/>
  <c r="D42" i="115"/>
  <c r="C42" i="115"/>
  <c r="O43" i="116"/>
  <c r="N43" i="116"/>
  <c r="M43" i="116"/>
  <c r="L43" i="116"/>
  <c r="K43" i="116"/>
  <c r="K42" i="116" s="1"/>
  <c r="J43" i="116"/>
  <c r="R43" i="116" s="1"/>
  <c r="I43" i="116"/>
  <c r="I42" i="116" s="1"/>
  <c r="H43" i="116"/>
  <c r="G43" i="116"/>
  <c r="F43" i="116"/>
  <c r="D43" i="116"/>
  <c r="C43" i="116"/>
  <c r="C42" i="116" s="1"/>
  <c r="B43" i="116"/>
  <c r="M42" i="116"/>
  <c r="L42" i="116"/>
  <c r="D42" i="116"/>
  <c r="B42" i="116"/>
  <c r="O43" i="117"/>
  <c r="N43" i="117"/>
  <c r="M43" i="117"/>
  <c r="M42" i="117" s="1"/>
  <c r="L43" i="117"/>
  <c r="K43" i="117"/>
  <c r="K42" i="117" s="1"/>
  <c r="J43" i="117"/>
  <c r="R43" i="117" s="1"/>
  <c r="I43" i="117"/>
  <c r="I42" i="117" s="1"/>
  <c r="H43" i="117"/>
  <c r="G43" i="117"/>
  <c r="F43" i="117"/>
  <c r="D43" i="117"/>
  <c r="D42" i="117" s="1"/>
  <c r="C43" i="117"/>
  <c r="C42" i="117" s="1"/>
  <c r="B43" i="117"/>
  <c r="B42" i="117" s="1"/>
  <c r="L42" i="117"/>
  <c r="O43" i="118"/>
  <c r="N43" i="118"/>
  <c r="M43" i="118"/>
  <c r="M42" i="118" s="1"/>
  <c r="L43" i="118"/>
  <c r="K43" i="118"/>
  <c r="K42" i="118" s="1"/>
  <c r="J43" i="118"/>
  <c r="I43" i="118"/>
  <c r="I42" i="118" s="1"/>
  <c r="H43" i="118"/>
  <c r="G43" i="118"/>
  <c r="F43" i="118"/>
  <c r="D43" i="118"/>
  <c r="D42" i="118" s="1"/>
  <c r="C43" i="118"/>
  <c r="C42" i="118" s="1"/>
  <c r="B43" i="118"/>
  <c r="B42" i="118" s="1"/>
  <c r="L42" i="118"/>
  <c r="O43" i="119"/>
  <c r="N43" i="119"/>
  <c r="M43" i="119"/>
  <c r="L43" i="119"/>
  <c r="L42" i="119" s="1"/>
  <c r="K43" i="119"/>
  <c r="K42" i="119" s="1"/>
  <c r="J43" i="119"/>
  <c r="I43" i="119"/>
  <c r="I42" i="119" s="1"/>
  <c r="H43" i="119"/>
  <c r="G43" i="119"/>
  <c r="F43" i="119"/>
  <c r="D43" i="119"/>
  <c r="C43" i="119"/>
  <c r="C42" i="119" s="1"/>
  <c r="B43" i="119"/>
  <c r="B42" i="119" s="1"/>
  <c r="M42" i="119"/>
  <c r="F42" i="119"/>
  <c r="D42" i="119"/>
  <c r="O43" i="120"/>
  <c r="N43" i="120"/>
  <c r="N42" i="120" s="1"/>
  <c r="M43" i="120"/>
  <c r="M42" i="120" s="1"/>
  <c r="L43" i="120"/>
  <c r="L42" i="120" s="1"/>
  <c r="K43" i="120"/>
  <c r="J43" i="120"/>
  <c r="R43" i="120" s="1"/>
  <c r="I43" i="120"/>
  <c r="I42" i="120" s="1"/>
  <c r="H43" i="120"/>
  <c r="G43" i="120"/>
  <c r="F43" i="120"/>
  <c r="F42" i="120" s="1"/>
  <c r="D43" i="120"/>
  <c r="D42" i="120" s="1"/>
  <c r="C43" i="120"/>
  <c r="B43" i="120"/>
  <c r="K42" i="120"/>
  <c r="C42" i="120"/>
  <c r="B42" i="120"/>
  <c r="O43" i="121"/>
  <c r="O42" i="121" s="1"/>
  <c r="N43" i="121"/>
  <c r="M43" i="121"/>
  <c r="M42" i="121" s="1"/>
  <c r="L43" i="121"/>
  <c r="L42" i="121" s="1"/>
  <c r="K43" i="121"/>
  <c r="J43" i="121"/>
  <c r="R43" i="121" s="1"/>
  <c r="I43" i="121"/>
  <c r="I42" i="121" s="1"/>
  <c r="H43" i="121"/>
  <c r="G43" i="121"/>
  <c r="F43" i="121"/>
  <c r="F42" i="121" s="1"/>
  <c r="D43" i="121"/>
  <c r="D42" i="121" s="1"/>
  <c r="C43" i="121"/>
  <c r="C42" i="121" s="1"/>
  <c r="B43" i="121"/>
  <c r="N42" i="121"/>
  <c r="K42" i="121"/>
  <c r="J42" i="121"/>
  <c r="R42" i="121" s="1"/>
  <c r="H42" i="121"/>
  <c r="G42" i="121"/>
  <c r="B42" i="121"/>
  <c r="O43" i="122"/>
  <c r="N43" i="122"/>
  <c r="M43" i="122"/>
  <c r="L43" i="122"/>
  <c r="L42" i="122" s="1"/>
  <c r="K43" i="122"/>
  <c r="K42" i="122" s="1"/>
  <c r="J43" i="122"/>
  <c r="R43" i="122" s="1"/>
  <c r="I43" i="122"/>
  <c r="H43" i="122"/>
  <c r="H42" i="122" s="1"/>
  <c r="G43" i="122"/>
  <c r="F43" i="122"/>
  <c r="D43" i="122"/>
  <c r="D42" i="122" s="1"/>
  <c r="C43" i="122"/>
  <c r="C42" i="122" s="1"/>
  <c r="B43" i="122"/>
  <c r="O42" i="122"/>
  <c r="N42" i="122"/>
  <c r="M42" i="122"/>
  <c r="J42" i="122"/>
  <c r="R42" i="122" s="1"/>
  <c r="I42" i="122"/>
  <c r="G42" i="122"/>
  <c r="F42" i="122"/>
  <c r="B42" i="122"/>
  <c r="O43" i="123"/>
  <c r="N43" i="123"/>
  <c r="M43" i="123"/>
  <c r="M42" i="123" s="1"/>
  <c r="L43" i="123"/>
  <c r="L42" i="123" s="1"/>
  <c r="K43" i="123"/>
  <c r="J43" i="123"/>
  <c r="R43" i="123" s="1"/>
  <c r="I43" i="123"/>
  <c r="I42" i="123" s="1"/>
  <c r="H43" i="123"/>
  <c r="G43" i="123"/>
  <c r="F43" i="123"/>
  <c r="F42" i="123" s="1"/>
  <c r="D43" i="123"/>
  <c r="D42" i="123" s="1"/>
  <c r="C43" i="123"/>
  <c r="B43" i="123"/>
  <c r="O42" i="123"/>
  <c r="N42" i="123"/>
  <c r="K42" i="123"/>
  <c r="J42" i="123"/>
  <c r="R42" i="123" s="1"/>
  <c r="G42" i="123"/>
  <c r="C42" i="123"/>
  <c r="B42" i="123"/>
  <c r="O43" i="124"/>
  <c r="N43" i="124"/>
  <c r="N42" i="124" s="1"/>
  <c r="M43" i="124"/>
  <c r="M42" i="124" s="1"/>
  <c r="L43" i="124"/>
  <c r="K43" i="124"/>
  <c r="J43" i="124"/>
  <c r="R43" i="124" s="1"/>
  <c r="I43" i="124"/>
  <c r="I42" i="124" s="1"/>
  <c r="H43" i="124"/>
  <c r="G43" i="124"/>
  <c r="F43" i="124"/>
  <c r="F42" i="124" s="1"/>
  <c r="D43" i="124"/>
  <c r="D42" i="124" s="1"/>
  <c r="C43" i="124"/>
  <c r="B43" i="124"/>
  <c r="L42" i="124"/>
  <c r="K42" i="124"/>
  <c r="J42" i="124"/>
  <c r="R42" i="124" s="1"/>
  <c r="C42" i="124"/>
  <c r="B42" i="124"/>
  <c r="O43" i="125"/>
  <c r="N43" i="125"/>
  <c r="N42" i="125" s="1"/>
  <c r="M43" i="125"/>
  <c r="M42" i="125" s="1"/>
  <c r="L43" i="125"/>
  <c r="L42" i="125" s="1"/>
  <c r="K43" i="125"/>
  <c r="J43" i="125"/>
  <c r="I43" i="125"/>
  <c r="H43" i="125"/>
  <c r="G43" i="125"/>
  <c r="F43" i="125"/>
  <c r="D43" i="125"/>
  <c r="D42" i="125" s="1"/>
  <c r="C43" i="125"/>
  <c r="B43" i="125"/>
  <c r="O42" i="125"/>
  <c r="K42" i="125"/>
  <c r="I42" i="125"/>
  <c r="H42" i="125"/>
  <c r="G42" i="125"/>
  <c r="F42" i="125"/>
  <c r="C42" i="125"/>
  <c r="B42" i="125"/>
  <c r="O43" i="126"/>
  <c r="N43" i="126"/>
  <c r="N42" i="126" s="1"/>
  <c r="M43" i="126"/>
  <c r="M42" i="126" s="1"/>
  <c r="L43" i="126"/>
  <c r="L42" i="126" s="1"/>
  <c r="K43" i="126"/>
  <c r="J43" i="126"/>
  <c r="J42" i="126" s="1"/>
  <c r="R42" i="126" s="1"/>
  <c r="I43" i="126"/>
  <c r="H43" i="126"/>
  <c r="G43" i="126"/>
  <c r="F43" i="126"/>
  <c r="F42" i="126" s="1"/>
  <c r="D43" i="126"/>
  <c r="D42" i="126" s="1"/>
  <c r="C43" i="126"/>
  <c r="B43" i="126"/>
  <c r="O42" i="126"/>
  <c r="K42" i="126"/>
  <c r="I42" i="126"/>
  <c r="H42" i="126"/>
  <c r="G42" i="126"/>
  <c r="C42" i="126"/>
  <c r="B42" i="126"/>
  <c r="O43" i="127"/>
  <c r="N43" i="127"/>
  <c r="M43" i="127"/>
  <c r="M42" i="127" s="1"/>
  <c r="L43" i="127"/>
  <c r="L42" i="127" s="1"/>
  <c r="K43" i="127"/>
  <c r="J43" i="127"/>
  <c r="R43" i="127" s="1"/>
  <c r="I43" i="127"/>
  <c r="I42" i="127" s="1"/>
  <c r="H43" i="127"/>
  <c r="G43" i="127"/>
  <c r="F43" i="127"/>
  <c r="D43" i="127"/>
  <c r="D42" i="127" s="1"/>
  <c r="C43" i="127"/>
  <c r="B43" i="127"/>
  <c r="O42" i="127"/>
  <c r="N42" i="127"/>
  <c r="K42" i="127"/>
  <c r="J42" i="127"/>
  <c r="R42" i="127" s="1"/>
  <c r="G42" i="127"/>
  <c r="F42" i="127"/>
  <c r="C42" i="127"/>
  <c r="B42" i="127"/>
  <c r="O43" i="128"/>
  <c r="N43" i="128"/>
  <c r="N42" i="128" s="1"/>
  <c r="M43" i="128"/>
  <c r="M42" i="128" s="1"/>
  <c r="L43" i="128"/>
  <c r="L42" i="128" s="1"/>
  <c r="K43" i="128"/>
  <c r="J43" i="128"/>
  <c r="R43" i="128" s="1"/>
  <c r="I43" i="128"/>
  <c r="I42" i="128" s="1"/>
  <c r="H43" i="128"/>
  <c r="G43" i="128"/>
  <c r="F43" i="128"/>
  <c r="F42" i="128" s="1"/>
  <c r="D43" i="128"/>
  <c r="D42" i="128" s="1"/>
  <c r="C43" i="128"/>
  <c r="C42" i="128" s="1"/>
  <c r="B43" i="128"/>
  <c r="K42" i="128"/>
  <c r="J42" i="128"/>
  <c r="R42" i="128" s="1"/>
  <c r="B42" i="128"/>
  <c r="O43" i="129"/>
  <c r="O42" i="129" s="1"/>
  <c r="N43" i="129"/>
  <c r="M43" i="129"/>
  <c r="M42" i="129" s="1"/>
  <c r="L43" i="129"/>
  <c r="L42" i="129" s="1"/>
  <c r="K43" i="129"/>
  <c r="J43" i="129"/>
  <c r="R43" i="129" s="1"/>
  <c r="I43" i="129"/>
  <c r="H43" i="129"/>
  <c r="H42" i="129" s="1"/>
  <c r="G43" i="129"/>
  <c r="G42" i="129" s="1"/>
  <c r="F43" i="129"/>
  <c r="D43" i="129"/>
  <c r="D42" i="129" s="1"/>
  <c r="C43" i="129"/>
  <c r="C42" i="129" s="1"/>
  <c r="B43" i="129"/>
  <c r="K42" i="129"/>
  <c r="J42" i="129"/>
  <c r="R42" i="129" s="1"/>
  <c r="I42" i="129"/>
  <c r="B42" i="129"/>
  <c r="O43" i="130"/>
  <c r="N43" i="130"/>
  <c r="M43" i="130"/>
  <c r="M42" i="130" s="1"/>
  <c r="L43" i="130"/>
  <c r="L42" i="130" s="1"/>
  <c r="K43" i="130"/>
  <c r="J43" i="130"/>
  <c r="R43" i="130" s="1"/>
  <c r="I43" i="130"/>
  <c r="I42" i="130" s="1"/>
  <c r="H43" i="130"/>
  <c r="G43" i="130"/>
  <c r="F43" i="130"/>
  <c r="D43" i="130"/>
  <c r="D42" i="130" s="1"/>
  <c r="C43" i="130"/>
  <c r="B43" i="130"/>
  <c r="O42" i="130"/>
  <c r="N42" i="130"/>
  <c r="K42" i="130"/>
  <c r="J42" i="130"/>
  <c r="R42" i="130" s="1"/>
  <c r="H42" i="130"/>
  <c r="G42" i="130"/>
  <c r="F42" i="130"/>
  <c r="C42" i="130"/>
  <c r="B42" i="130"/>
  <c r="O43" i="131"/>
  <c r="N43" i="131"/>
  <c r="M43" i="131"/>
  <c r="M42" i="131" s="1"/>
  <c r="L43" i="131"/>
  <c r="L42" i="131" s="1"/>
  <c r="K43" i="131"/>
  <c r="J43" i="131"/>
  <c r="R43" i="131" s="1"/>
  <c r="I43" i="131"/>
  <c r="I42" i="131" s="1"/>
  <c r="H43" i="131"/>
  <c r="G43" i="131"/>
  <c r="F43" i="131"/>
  <c r="F42" i="131" s="1"/>
  <c r="D43" i="131"/>
  <c r="D42" i="131" s="1"/>
  <c r="C43" i="131"/>
  <c r="B43" i="131"/>
  <c r="O42" i="131"/>
  <c r="N42" i="131"/>
  <c r="K42" i="131"/>
  <c r="J42" i="131"/>
  <c r="R42" i="131" s="1"/>
  <c r="G42" i="131"/>
  <c r="C42" i="131"/>
  <c r="B42" i="131"/>
  <c r="O43" i="132"/>
  <c r="N43" i="132"/>
  <c r="N42" i="132" s="1"/>
  <c r="M43" i="132"/>
  <c r="L43" i="132"/>
  <c r="K43" i="132"/>
  <c r="J43" i="132"/>
  <c r="R43" i="132" s="1"/>
  <c r="I43" i="132"/>
  <c r="H43" i="132"/>
  <c r="G43" i="132"/>
  <c r="F43" i="132"/>
  <c r="F42" i="132" s="1"/>
  <c r="D43" i="132"/>
  <c r="C43" i="132"/>
  <c r="B43" i="132"/>
  <c r="M42" i="132"/>
  <c r="L42" i="132"/>
  <c r="K42" i="132"/>
  <c r="I42" i="132"/>
  <c r="D42" i="132"/>
  <c r="C42" i="132"/>
  <c r="B42" i="132"/>
  <c r="O43" i="133"/>
  <c r="O42" i="133" s="1"/>
  <c r="N43" i="133"/>
  <c r="N42" i="133" s="1"/>
  <c r="M43" i="133"/>
  <c r="L43" i="133"/>
  <c r="L42" i="133" s="1"/>
  <c r="K43" i="133"/>
  <c r="K42" i="133" s="1"/>
  <c r="J43" i="133"/>
  <c r="R43" i="133" s="1"/>
  <c r="I43" i="133"/>
  <c r="H43" i="133"/>
  <c r="G43" i="133"/>
  <c r="F43" i="133"/>
  <c r="F42" i="133" s="1"/>
  <c r="D43" i="133"/>
  <c r="D42" i="133" s="1"/>
  <c r="C43" i="133"/>
  <c r="B43" i="133"/>
  <c r="B42" i="133" s="1"/>
  <c r="M42" i="133"/>
  <c r="J42" i="133"/>
  <c r="R42" i="133" s="1"/>
  <c r="I42" i="133"/>
  <c r="H42" i="133"/>
  <c r="G42" i="133"/>
  <c r="C42" i="133"/>
  <c r="O43" i="134"/>
  <c r="O42" i="134" s="1"/>
  <c r="N43" i="134"/>
  <c r="N42" i="134" s="1"/>
  <c r="M43" i="134"/>
  <c r="M42" i="134" s="1"/>
  <c r="L43" i="134"/>
  <c r="L42" i="134" s="1"/>
  <c r="K43" i="134"/>
  <c r="K42" i="134" s="1"/>
  <c r="J43" i="134"/>
  <c r="R43" i="134" s="1"/>
  <c r="I43" i="134"/>
  <c r="H43" i="134"/>
  <c r="H42" i="134" s="1"/>
  <c r="G43" i="134"/>
  <c r="G42" i="134" s="1"/>
  <c r="F43" i="134"/>
  <c r="D43" i="134"/>
  <c r="D42" i="134" s="1"/>
  <c r="C43" i="134"/>
  <c r="B43" i="134"/>
  <c r="B42" i="134" s="1"/>
  <c r="J42" i="134"/>
  <c r="R42" i="134" s="1"/>
  <c r="I42" i="134"/>
  <c r="F42" i="134"/>
  <c r="C42" i="134"/>
  <c r="O43" i="135"/>
  <c r="N43" i="135"/>
  <c r="N42" i="135" s="1"/>
  <c r="M43" i="135"/>
  <c r="M42" i="135" s="1"/>
  <c r="L43" i="135"/>
  <c r="L42" i="135" s="1"/>
  <c r="K43" i="135"/>
  <c r="J43" i="135"/>
  <c r="R43" i="135" s="1"/>
  <c r="I43" i="135"/>
  <c r="H43" i="135"/>
  <c r="G43" i="135"/>
  <c r="G42" i="135" s="1"/>
  <c r="F43" i="135"/>
  <c r="F42" i="135" s="1"/>
  <c r="D43" i="135"/>
  <c r="C43" i="135"/>
  <c r="B43" i="135"/>
  <c r="O42" i="135"/>
  <c r="K42" i="135"/>
  <c r="J42" i="135"/>
  <c r="R42" i="135" s="1"/>
  <c r="I42" i="135"/>
  <c r="D42" i="135"/>
  <c r="C42" i="135"/>
  <c r="B42" i="135"/>
  <c r="O43" i="136"/>
  <c r="N43" i="136"/>
  <c r="N42" i="136" s="1"/>
  <c r="M43" i="136"/>
  <c r="M42" i="136" s="1"/>
  <c r="L43" i="136"/>
  <c r="L42" i="136" s="1"/>
  <c r="K43" i="136"/>
  <c r="J43" i="136"/>
  <c r="J42" i="136" s="1"/>
  <c r="R42" i="136" s="1"/>
  <c r="I43" i="136"/>
  <c r="H43" i="136"/>
  <c r="G43" i="136"/>
  <c r="F43" i="136"/>
  <c r="F42" i="136" s="1"/>
  <c r="D43" i="136"/>
  <c r="D42" i="136" s="1"/>
  <c r="C43" i="136"/>
  <c r="B43" i="136"/>
  <c r="K42" i="136"/>
  <c r="I42" i="136"/>
  <c r="C42" i="136"/>
  <c r="B42" i="136"/>
  <c r="O43" i="137"/>
  <c r="N43" i="137"/>
  <c r="M43" i="137"/>
  <c r="M42" i="137" s="1"/>
  <c r="L43" i="137"/>
  <c r="L42" i="137" s="1"/>
  <c r="K43" i="137"/>
  <c r="J43" i="137"/>
  <c r="R43" i="137" s="1"/>
  <c r="I43" i="137"/>
  <c r="I42" i="137" s="1"/>
  <c r="H43" i="137"/>
  <c r="G43" i="137"/>
  <c r="F43" i="137"/>
  <c r="F42" i="137" s="1"/>
  <c r="D43" i="137"/>
  <c r="D42" i="137" s="1"/>
  <c r="C43" i="137"/>
  <c r="B43" i="137"/>
  <c r="O42" i="137"/>
  <c r="N42" i="137"/>
  <c r="K42" i="137"/>
  <c r="J42" i="137"/>
  <c r="R42" i="137" s="1"/>
  <c r="H42" i="137"/>
  <c r="G42" i="137"/>
  <c r="C42" i="137"/>
  <c r="B42" i="137"/>
  <c r="O43" i="138"/>
  <c r="O42" i="138" s="1"/>
  <c r="N43" i="138"/>
  <c r="M43" i="138"/>
  <c r="L43" i="138"/>
  <c r="L42" i="138" s="1"/>
  <c r="K43" i="138"/>
  <c r="J43" i="138"/>
  <c r="R43" i="138" s="1"/>
  <c r="I43" i="138"/>
  <c r="H43" i="138"/>
  <c r="H42" i="138" s="1"/>
  <c r="G43" i="138"/>
  <c r="G42" i="138" s="1"/>
  <c r="F43" i="138"/>
  <c r="D43" i="138"/>
  <c r="D42" i="138" s="1"/>
  <c r="C43" i="138"/>
  <c r="C42" i="138" s="1"/>
  <c r="B43" i="138"/>
  <c r="N42" i="138"/>
  <c r="M42" i="138"/>
  <c r="K42" i="138"/>
  <c r="J42" i="138"/>
  <c r="R42" i="138" s="1"/>
  <c r="I42" i="138"/>
  <c r="F42" i="138"/>
  <c r="B42" i="138"/>
  <c r="O43" i="139"/>
  <c r="O42" i="139" s="1"/>
  <c r="N43" i="139"/>
  <c r="M43" i="139"/>
  <c r="M42" i="139" s="1"/>
  <c r="L43" i="139"/>
  <c r="L42" i="139" s="1"/>
  <c r="K43" i="139"/>
  <c r="J43" i="139"/>
  <c r="R43" i="139" s="1"/>
  <c r="I43" i="139"/>
  <c r="H43" i="139"/>
  <c r="G43" i="139"/>
  <c r="G42" i="139" s="1"/>
  <c r="F43" i="139"/>
  <c r="F42" i="139" s="1"/>
  <c r="D43" i="139"/>
  <c r="D42" i="139" s="1"/>
  <c r="C43" i="139"/>
  <c r="C42" i="139" s="1"/>
  <c r="B43" i="139"/>
  <c r="N42" i="139"/>
  <c r="K42" i="139"/>
  <c r="J42" i="139"/>
  <c r="R42" i="139" s="1"/>
  <c r="I42" i="139"/>
  <c r="B42" i="139"/>
  <c r="O43" i="140"/>
  <c r="N43" i="140"/>
  <c r="N42" i="140" s="1"/>
  <c r="M43" i="140"/>
  <c r="M42" i="140" s="1"/>
  <c r="L43" i="140"/>
  <c r="K43" i="140"/>
  <c r="J43" i="140"/>
  <c r="R43" i="140" s="1"/>
  <c r="I43" i="140"/>
  <c r="I42" i="140" s="1"/>
  <c r="H43" i="140"/>
  <c r="G43" i="140"/>
  <c r="F43" i="140"/>
  <c r="F42" i="140" s="1"/>
  <c r="D43" i="140"/>
  <c r="D42" i="140" s="1"/>
  <c r="C43" i="140"/>
  <c r="B43" i="140"/>
  <c r="L42" i="140"/>
  <c r="K42" i="140"/>
  <c r="J42" i="140"/>
  <c r="R42" i="140" s="1"/>
  <c r="C42" i="140"/>
  <c r="B42" i="140"/>
  <c r="O43" i="141"/>
  <c r="N43" i="141"/>
  <c r="N42" i="141" s="1"/>
  <c r="M43" i="141"/>
  <c r="L43" i="141"/>
  <c r="L42" i="141" s="1"/>
  <c r="K43" i="141"/>
  <c r="J43" i="141"/>
  <c r="R43" i="141" s="1"/>
  <c r="I43" i="141"/>
  <c r="I42" i="141" s="1"/>
  <c r="H43" i="141"/>
  <c r="G43" i="141"/>
  <c r="F43" i="141"/>
  <c r="D43" i="141"/>
  <c r="D42" i="141" s="1"/>
  <c r="C43" i="141"/>
  <c r="B43" i="141"/>
  <c r="O42" i="141"/>
  <c r="M42" i="141"/>
  <c r="K42" i="141"/>
  <c r="J42" i="141"/>
  <c r="R42" i="141" s="1"/>
  <c r="H42" i="141"/>
  <c r="G42" i="141"/>
  <c r="F42" i="141"/>
  <c r="C42" i="141"/>
  <c r="B42" i="141"/>
  <c r="O43" i="142"/>
  <c r="N43" i="142"/>
  <c r="N42" i="142" s="1"/>
  <c r="M43" i="142"/>
  <c r="M42" i="142" s="1"/>
  <c r="L43" i="142"/>
  <c r="L42" i="142" s="1"/>
  <c r="K43" i="142"/>
  <c r="J43" i="142"/>
  <c r="I43" i="142"/>
  <c r="H43" i="142"/>
  <c r="H42" i="142" s="1"/>
  <c r="G43" i="142"/>
  <c r="F43" i="142"/>
  <c r="F42" i="142" s="1"/>
  <c r="D43" i="142"/>
  <c r="D42" i="142" s="1"/>
  <c r="C43" i="142"/>
  <c r="B43" i="142"/>
  <c r="O42" i="142"/>
  <c r="K42" i="142"/>
  <c r="I42" i="142"/>
  <c r="G42" i="142"/>
  <c r="C42" i="142"/>
  <c r="B42" i="142"/>
  <c r="O43" i="143"/>
  <c r="O42" i="143" s="1"/>
  <c r="N43" i="143"/>
  <c r="M43" i="143"/>
  <c r="M42" i="143" s="1"/>
  <c r="L43" i="143"/>
  <c r="L42" i="143" s="1"/>
  <c r="K43" i="143"/>
  <c r="J43" i="143"/>
  <c r="R43" i="143" s="1"/>
  <c r="I43" i="143"/>
  <c r="H43" i="143"/>
  <c r="G43" i="143"/>
  <c r="G42" i="143" s="1"/>
  <c r="F43" i="143"/>
  <c r="D43" i="143"/>
  <c r="D42" i="143" s="1"/>
  <c r="C43" i="143"/>
  <c r="B43" i="143"/>
  <c r="N42" i="143"/>
  <c r="K42" i="143"/>
  <c r="I42" i="143"/>
  <c r="F42" i="143"/>
  <c r="C42" i="143"/>
  <c r="B42" i="143"/>
  <c r="O43" i="144"/>
  <c r="N43" i="144"/>
  <c r="N42" i="144" s="1"/>
  <c r="M43" i="144"/>
  <c r="M42" i="144" s="1"/>
  <c r="L43" i="144"/>
  <c r="L42" i="144" s="1"/>
  <c r="K43" i="144"/>
  <c r="J43" i="144"/>
  <c r="R43" i="144" s="1"/>
  <c r="I43" i="144"/>
  <c r="I42" i="144" s="1"/>
  <c r="H43" i="144"/>
  <c r="G43" i="144"/>
  <c r="F43" i="144"/>
  <c r="D43" i="144"/>
  <c r="D42" i="144" s="1"/>
  <c r="C43" i="144"/>
  <c r="B43" i="144"/>
  <c r="K42" i="144"/>
  <c r="J42" i="144"/>
  <c r="R42" i="144" s="1"/>
  <c r="F42" i="144"/>
  <c r="C42" i="144"/>
  <c r="B42" i="144"/>
  <c r="O43" i="145"/>
  <c r="N43" i="145"/>
  <c r="M43" i="145"/>
  <c r="M42" i="145" s="1"/>
  <c r="L43" i="145"/>
  <c r="L42" i="145" s="1"/>
  <c r="K43" i="145"/>
  <c r="K42" i="145" s="1"/>
  <c r="J43" i="145"/>
  <c r="R43" i="145" s="1"/>
  <c r="I43" i="145"/>
  <c r="H43" i="145"/>
  <c r="H42" i="145" s="1"/>
  <c r="G43" i="145"/>
  <c r="F43" i="145"/>
  <c r="D43" i="145"/>
  <c r="D42" i="145" s="1"/>
  <c r="C43" i="145"/>
  <c r="B43" i="145"/>
  <c r="O42" i="145"/>
  <c r="J42" i="145"/>
  <c r="R42" i="145" s="1"/>
  <c r="I42" i="145"/>
  <c r="G42" i="145"/>
  <c r="C42" i="145"/>
  <c r="B42" i="145"/>
  <c r="O43" i="146"/>
  <c r="O42" i="146" s="1"/>
  <c r="N43" i="146"/>
  <c r="M43" i="146"/>
  <c r="M42" i="146" s="1"/>
  <c r="L43" i="146"/>
  <c r="L42" i="146" s="1"/>
  <c r="K43" i="146"/>
  <c r="J43" i="146"/>
  <c r="J42" i="146" s="1"/>
  <c r="R42" i="146" s="1"/>
  <c r="I43" i="146"/>
  <c r="H43" i="146"/>
  <c r="H42" i="146" s="1"/>
  <c r="G43" i="146"/>
  <c r="G42" i="146" s="1"/>
  <c r="F43" i="146"/>
  <c r="D43" i="146"/>
  <c r="D42" i="146" s="1"/>
  <c r="C43" i="146"/>
  <c r="B43" i="146"/>
  <c r="N42" i="146"/>
  <c r="K42" i="146"/>
  <c r="I42" i="146"/>
  <c r="F42" i="146"/>
  <c r="C42" i="146"/>
  <c r="B42" i="146"/>
  <c r="O43" i="147"/>
  <c r="O42" i="147" s="1"/>
  <c r="N43" i="147"/>
  <c r="M43" i="147"/>
  <c r="M42" i="147" s="1"/>
  <c r="L43" i="147"/>
  <c r="L42" i="147" s="1"/>
  <c r="K43" i="147"/>
  <c r="J43" i="147"/>
  <c r="R43" i="147" s="1"/>
  <c r="I43" i="147"/>
  <c r="I42" i="147" s="1"/>
  <c r="H43" i="147"/>
  <c r="G43" i="147"/>
  <c r="F43" i="147"/>
  <c r="F42" i="147" s="1"/>
  <c r="D43" i="147"/>
  <c r="D42" i="147" s="1"/>
  <c r="C43" i="147"/>
  <c r="B43" i="147"/>
  <c r="N42" i="147"/>
  <c r="K42" i="147"/>
  <c r="J42" i="147"/>
  <c r="R42" i="147" s="1"/>
  <c r="G42" i="147"/>
  <c r="C42" i="147"/>
  <c r="B42" i="147"/>
  <c r="O43" i="148"/>
  <c r="N43" i="148"/>
  <c r="N42" i="148" s="1"/>
  <c r="M43" i="148"/>
  <c r="L43" i="148"/>
  <c r="L42" i="148" s="1"/>
  <c r="K43" i="148"/>
  <c r="J43" i="148"/>
  <c r="I43" i="148"/>
  <c r="H43" i="148"/>
  <c r="G43" i="148"/>
  <c r="F43" i="148"/>
  <c r="F42" i="148" s="1"/>
  <c r="D43" i="148"/>
  <c r="C43" i="148"/>
  <c r="B43" i="148"/>
  <c r="M42" i="148"/>
  <c r="K42" i="148"/>
  <c r="I42" i="148"/>
  <c r="D42" i="148"/>
  <c r="C42" i="148"/>
  <c r="B42" i="148"/>
  <c r="O43" i="149"/>
  <c r="O42" i="149" s="1"/>
  <c r="N43" i="149"/>
  <c r="M43" i="149"/>
  <c r="L43" i="149"/>
  <c r="L42" i="149" s="1"/>
  <c r="K43" i="149"/>
  <c r="K42" i="149" s="1"/>
  <c r="J43" i="149"/>
  <c r="R43" i="149" s="1"/>
  <c r="I43" i="149"/>
  <c r="H43" i="149"/>
  <c r="G43" i="149"/>
  <c r="G42" i="149" s="1"/>
  <c r="F43" i="149"/>
  <c r="D43" i="149"/>
  <c r="D42" i="149" s="1"/>
  <c r="C43" i="149"/>
  <c r="B43" i="149"/>
  <c r="B42" i="149" s="1"/>
  <c r="M42" i="149"/>
  <c r="J42" i="149"/>
  <c r="R42" i="149" s="1"/>
  <c r="I42" i="149"/>
  <c r="H42" i="149"/>
  <c r="C42" i="149"/>
  <c r="O43" i="150"/>
  <c r="N43" i="150"/>
  <c r="M43" i="150"/>
  <c r="M42" i="150" s="1"/>
  <c r="L43" i="150"/>
  <c r="L42" i="150" s="1"/>
  <c r="K43" i="150"/>
  <c r="J43" i="150"/>
  <c r="R43" i="150" s="1"/>
  <c r="I43" i="150"/>
  <c r="I42" i="150" s="1"/>
  <c r="H43" i="150"/>
  <c r="G43" i="150"/>
  <c r="F43" i="150"/>
  <c r="D43" i="150"/>
  <c r="D42" i="150" s="1"/>
  <c r="C43" i="150"/>
  <c r="B43" i="150"/>
  <c r="O42" i="150"/>
  <c r="N42" i="150"/>
  <c r="K42" i="150"/>
  <c r="J42" i="150"/>
  <c r="R42" i="150" s="1"/>
  <c r="H42" i="150"/>
  <c r="G42" i="150"/>
  <c r="F42" i="150"/>
  <c r="C42" i="150"/>
  <c r="B42" i="150"/>
  <c r="O43" i="151"/>
  <c r="O42" i="151" s="1"/>
  <c r="N43" i="151"/>
  <c r="M43" i="151"/>
  <c r="L43" i="151"/>
  <c r="L42" i="151" s="1"/>
  <c r="K43" i="151"/>
  <c r="J43" i="151"/>
  <c r="R43" i="151" s="1"/>
  <c r="I43" i="151"/>
  <c r="H43" i="151"/>
  <c r="G43" i="151"/>
  <c r="F43" i="151"/>
  <c r="D43" i="151"/>
  <c r="C43" i="151"/>
  <c r="C42" i="151" s="1"/>
  <c r="B43" i="151"/>
  <c r="N42" i="151"/>
  <c r="M42" i="151"/>
  <c r="K42" i="151"/>
  <c r="J42" i="151"/>
  <c r="R42" i="151" s="1"/>
  <c r="I42" i="151"/>
  <c r="G42" i="151"/>
  <c r="F42" i="151"/>
  <c r="D42" i="151"/>
  <c r="B42" i="151"/>
  <c r="O43" i="152"/>
  <c r="N43" i="152"/>
  <c r="M43" i="152"/>
  <c r="M42" i="152" s="1"/>
  <c r="L43" i="152"/>
  <c r="L42" i="152" s="1"/>
  <c r="K43" i="152"/>
  <c r="J43" i="152"/>
  <c r="R43" i="152" s="1"/>
  <c r="I43" i="152"/>
  <c r="H43" i="152"/>
  <c r="G43" i="152"/>
  <c r="F43" i="152"/>
  <c r="D43" i="152"/>
  <c r="D42" i="152" s="1"/>
  <c r="C43" i="152"/>
  <c r="C42" i="152" s="1"/>
  <c r="B43" i="152"/>
  <c r="B42" i="152" s="1"/>
  <c r="K42" i="152"/>
  <c r="I42" i="152"/>
  <c r="F42" i="152"/>
  <c r="O43" i="153"/>
  <c r="O42" i="153" s="1"/>
  <c r="N43" i="153"/>
  <c r="M43" i="153"/>
  <c r="M42" i="153" s="1"/>
  <c r="L43" i="153"/>
  <c r="L42" i="153" s="1"/>
  <c r="K43" i="153"/>
  <c r="K42" i="153" s="1"/>
  <c r="J43" i="153"/>
  <c r="R43" i="153" s="1"/>
  <c r="I43" i="153"/>
  <c r="H43" i="153"/>
  <c r="G43" i="153"/>
  <c r="G42" i="153" s="1"/>
  <c r="F43" i="153"/>
  <c r="D43" i="153"/>
  <c r="D42" i="153" s="1"/>
  <c r="C43" i="153"/>
  <c r="B43" i="153"/>
  <c r="B42" i="153" s="1"/>
  <c r="N42" i="153"/>
  <c r="J42" i="153"/>
  <c r="R42" i="153" s="1"/>
  <c r="I42" i="153"/>
  <c r="H42" i="153"/>
  <c r="F42" i="153"/>
  <c r="C42" i="153"/>
  <c r="O43" i="154"/>
  <c r="N43" i="154"/>
  <c r="M43" i="154"/>
  <c r="L43" i="154"/>
  <c r="L42" i="154" s="1"/>
  <c r="K43" i="154"/>
  <c r="K42" i="154" s="1"/>
  <c r="J43" i="154"/>
  <c r="R43" i="154" s="1"/>
  <c r="I43" i="154"/>
  <c r="I42" i="154" s="1"/>
  <c r="H43" i="154"/>
  <c r="G43" i="154"/>
  <c r="F43" i="154"/>
  <c r="D43" i="154"/>
  <c r="D42" i="154" s="1"/>
  <c r="C43" i="154"/>
  <c r="B43" i="154"/>
  <c r="B42" i="154" s="1"/>
  <c r="O42" i="154"/>
  <c r="N42" i="154"/>
  <c r="M42" i="154"/>
  <c r="J42" i="154"/>
  <c r="R42" i="154" s="1"/>
  <c r="H42" i="154"/>
  <c r="G42" i="154"/>
  <c r="F42" i="154"/>
  <c r="C42" i="154"/>
  <c r="O43" i="155"/>
  <c r="N43" i="155"/>
  <c r="N42" i="155" s="1"/>
  <c r="M43" i="155"/>
  <c r="M42" i="155" s="1"/>
  <c r="L43" i="155"/>
  <c r="L42" i="155" s="1"/>
  <c r="K43" i="155"/>
  <c r="K42" i="155" s="1"/>
  <c r="J43" i="155"/>
  <c r="I43" i="155"/>
  <c r="H43" i="155"/>
  <c r="G43" i="155"/>
  <c r="F43" i="155"/>
  <c r="F42" i="155" s="1"/>
  <c r="D43" i="155"/>
  <c r="D42" i="155" s="1"/>
  <c r="C43" i="155"/>
  <c r="B43" i="155"/>
  <c r="O42" i="155"/>
  <c r="I42" i="155"/>
  <c r="G42" i="155"/>
  <c r="C42" i="155"/>
  <c r="B42" i="155"/>
  <c r="O43" i="156"/>
  <c r="N43" i="156"/>
  <c r="N42" i="156" s="1"/>
  <c r="M43" i="156"/>
  <c r="M42" i="156" s="1"/>
  <c r="L43" i="156"/>
  <c r="K43" i="156"/>
  <c r="K42" i="156" s="1"/>
  <c r="J43" i="156"/>
  <c r="R43" i="156" s="1"/>
  <c r="I43" i="156"/>
  <c r="H43" i="156"/>
  <c r="G43" i="156"/>
  <c r="F43" i="156"/>
  <c r="F42" i="156" s="1"/>
  <c r="D43" i="156"/>
  <c r="C43" i="156"/>
  <c r="B43" i="156"/>
  <c r="B42" i="156" s="1"/>
  <c r="L42" i="156"/>
  <c r="I42" i="156"/>
  <c r="D42" i="156"/>
  <c r="C42" i="156"/>
  <c r="O43" i="157"/>
  <c r="N43" i="157"/>
  <c r="N42" i="157" s="1"/>
  <c r="M43" i="157"/>
  <c r="M42" i="157" s="1"/>
  <c r="L43" i="157"/>
  <c r="L42" i="157" s="1"/>
  <c r="K43" i="157"/>
  <c r="K42" i="157" s="1"/>
  <c r="J43" i="157"/>
  <c r="I43" i="157"/>
  <c r="H43" i="157"/>
  <c r="G43" i="157"/>
  <c r="F43" i="157"/>
  <c r="D43" i="157"/>
  <c r="D42" i="157" s="1"/>
  <c r="C43" i="157"/>
  <c r="C42" i="157" s="1"/>
  <c r="B43" i="157"/>
  <c r="B42" i="157" s="1"/>
  <c r="O42" i="157"/>
  <c r="I42" i="157"/>
  <c r="H42" i="157"/>
  <c r="G42" i="157"/>
  <c r="F42" i="157"/>
  <c r="O43" i="158"/>
  <c r="N43" i="158"/>
  <c r="N42" i="158" s="1"/>
  <c r="M43" i="158"/>
  <c r="M42" i="158" s="1"/>
  <c r="L43" i="158"/>
  <c r="L42" i="158" s="1"/>
  <c r="K43" i="158"/>
  <c r="J43" i="158"/>
  <c r="J42" i="158" s="1"/>
  <c r="R42" i="158" s="1"/>
  <c r="I43" i="158"/>
  <c r="H43" i="158"/>
  <c r="H42" i="158" s="1"/>
  <c r="G43" i="158"/>
  <c r="F43" i="158"/>
  <c r="F42" i="158" s="1"/>
  <c r="D43" i="158"/>
  <c r="D42" i="158" s="1"/>
  <c r="C43" i="158"/>
  <c r="B43" i="158"/>
  <c r="O42" i="158"/>
  <c r="K42" i="158"/>
  <c r="I42" i="158"/>
  <c r="G42" i="158"/>
  <c r="C42" i="158"/>
  <c r="B42" i="158"/>
  <c r="O43" i="159"/>
  <c r="O42" i="159" s="1"/>
  <c r="N43" i="159"/>
  <c r="N42" i="159" s="1"/>
  <c r="M43" i="159"/>
  <c r="M42" i="159" s="1"/>
  <c r="L43" i="159"/>
  <c r="L42" i="159" s="1"/>
  <c r="K43" i="159"/>
  <c r="J43" i="159"/>
  <c r="R43" i="159" s="1"/>
  <c r="I43" i="159"/>
  <c r="H43" i="159"/>
  <c r="G43" i="159"/>
  <c r="G42" i="159" s="1"/>
  <c r="F43" i="159"/>
  <c r="F42" i="159" s="1"/>
  <c r="D43" i="159"/>
  <c r="D42" i="159" s="1"/>
  <c r="C43" i="159"/>
  <c r="B43" i="159"/>
  <c r="B42" i="159" s="1"/>
  <c r="K42" i="159"/>
  <c r="J42" i="159"/>
  <c r="R42" i="159" s="1"/>
  <c r="I42" i="159"/>
  <c r="C42" i="159"/>
  <c r="O43" i="160"/>
  <c r="N43" i="160"/>
  <c r="N42" i="160" s="1"/>
  <c r="M43" i="160"/>
  <c r="M42" i="160" s="1"/>
  <c r="L43" i="160"/>
  <c r="L42" i="160" s="1"/>
  <c r="K43" i="160"/>
  <c r="J43" i="160"/>
  <c r="I43" i="160"/>
  <c r="H43" i="160"/>
  <c r="G43" i="160"/>
  <c r="F43" i="160"/>
  <c r="F42" i="160" s="1"/>
  <c r="D43" i="160"/>
  <c r="D42" i="160" s="1"/>
  <c r="C43" i="160"/>
  <c r="C42" i="160" s="1"/>
  <c r="B43" i="160"/>
  <c r="B42" i="160" s="1"/>
  <c r="K42" i="160"/>
  <c r="I42" i="160"/>
  <c r="O43" i="161"/>
  <c r="O42" i="161" s="1"/>
  <c r="N43" i="161"/>
  <c r="M43" i="161"/>
  <c r="M42" i="161" s="1"/>
  <c r="L43" i="161"/>
  <c r="L42" i="161" s="1"/>
  <c r="K43" i="161"/>
  <c r="K42" i="161" s="1"/>
  <c r="J43" i="161"/>
  <c r="R43" i="161" s="1"/>
  <c r="I43" i="161"/>
  <c r="H43" i="161"/>
  <c r="H42" i="161" s="1"/>
  <c r="G43" i="161"/>
  <c r="F43" i="161"/>
  <c r="D43" i="161"/>
  <c r="D42" i="161" s="1"/>
  <c r="C43" i="161"/>
  <c r="B43" i="161"/>
  <c r="J42" i="161"/>
  <c r="R42" i="161" s="1"/>
  <c r="I42" i="161"/>
  <c r="G42" i="161"/>
  <c r="C42" i="161"/>
  <c r="B42" i="161"/>
  <c r="O43" i="162"/>
  <c r="N43" i="162"/>
  <c r="M43" i="162"/>
  <c r="L43" i="162"/>
  <c r="L42" i="162" s="1"/>
  <c r="K43" i="162"/>
  <c r="J43" i="162"/>
  <c r="I43" i="162"/>
  <c r="H43" i="162"/>
  <c r="G43" i="162"/>
  <c r="F43" i="162"/>
  <c r="D43" i="162"/>
  <c r="D42" i="162" s="1"/>
  <c r="C43" i="162"/>
  <c r="C42" i="162" s="1"/>
  <c r="B43" i="162"/>
  <c r="O42" i="162"/>
  <c r="N42" i="162"/>
  <c r="M42" i="162"/>
  <c r="K42" i="162"/>
  <c r="I42" i="162"/>
  <c r="H42" i="162"/>
  <c r="G42" i="162"/>
  <c r="F42" i="162"/>
  <c r="B42" i="162"/>
  <c r="O43" i="163"/>
  <c r="N43" i="163"/>
  <c r="M43" i="163"/>
  <c r="M42" i="163" s="1"/>
  <c r="L43" i="163"/>
  <c r="L42" i="163" s="1"/>
  <c r="K43" i="163"/>
  <c r="J43" i="163"/>
  <c r="I43" i="163"/>
  <c r="I42" i="163" s="1"/>
  <c r="H43" i="163"/>
  <c r="G43" i="163"/>
  <c r="F43" i="163"/>
  <c r="F42" i="163" s="1"/>
  <c r="D43" i="163"/>
  <c r="D42" i="163" s="1"/>
  <c r="C43" i="163"/>
  <c r="B43" i="163"/>
  <c r="O42" i="163"/>
  <c r="N42" i="163"/>
  <c r="K42" i="163"/>
  <c r="G42" i="163"/>
  <c r="C42" i="163"/>
  <c r="B42" i="163"/>
  <c r="O43" i="164"/>
  <c r="N43" i="164"/>
  <c r="N42" i="164" s="1"/>
  <c r="M43" i="164"/>
  <c r="L43" i="164"/>
  <c r="K43" i="164"/>
  <c r="J43" i="164"/>
  <c r="R43" i="164" s="1"/>
  <c r="I43" i="164"/>
  <c r="H43" i="164"/>
  <c r="G43" i="164"/>
  <c r="F43" i="164"/>
  <c r="F42" i="164" s="1"/>
  <c r="D43" i="164"/>
  <c r="C43" i="164"/>
  <c r="B43" i="164"/>
  <c r="B42" i="164" s="1"/>
  <c r="M42" i="164"/>
  <c r="L42" i="164"/>
  <c r="K42" i="164"/>
  <c r="I42" i="164"/>
  <c r="D42" i="164"/>
  <c r="C42" i="164"/>
  <c r="O43" i="165"/>
  <c r="N43" i="165"/>
  <c r="N42" i="165" s="1"/>
  <c r="M43" i="165"/>
  <c r="M42" i="165" s="1"/>
  <c r="L43" i="165"/>
  <c r="L42" i="165" s="1"/>
  <c r="K43" i="165"/>
  <c r="K42" i="165" s="1"/>
  <c r="J43" i="165"/>
  <c r="R43" i="165" s="1"/>
  <c r="I43" i="165"/>
  <c r="H43" i="165"/>
  <c r="G43" i="165"/>
  <c r="F43" i="165"/>
  <c r="D43" i="165"/>
  <c r="D42" i="165" s="1"/>
  <c r="C43" i="165"/>
  <c r="C42" i="165" s="1"/>
  <c r="B43" i="165"/>
  <c r="B42" i="165" s="1"/>
  <c r="O42" i="165"/>
  <c r="I42" i="165"/>
  <c r="H42" i="165"/>
  <c r="G42" i="165"/>
  <c r="F42" i="165"/>
  <c r="O43" i="166"/>
  <c r="N43" i="166"/>
  <c r="M43" i="166"/>
  <c r="M42" i="166" s="1"/>
  <c r="L43" i="166"/>
  <c r="L42" i="166" s="1"/>
  <c r="K43" i="166"/>
  <c r="K42" i="166" s="1"/>
  <c r="J43" i="166"/>
  <c r="R43" i="166" s="1"/>
  <c r="I43" i="166"/>
  <c r="H43" i="166"/>
  <c r="G43" i="166"/>
  <c r="F43" i="166"/>
  <c r="D43" i="166"/>
  <c r="D42" i="166" s="1"/>
  <c r="C43" i="166"/>
  <c r="C42" i="166" s="1"/>
  <c r="B43" i="166"/>
  <c r="B42" i="166" s="1"/>
  <c r="O42" i="166"/>
  <c r="N42" i="166"/>
  <c r="I42" i="166"/>
  <c r="H42" i="166"/>
  <c r="G42" i="166"/>
  <c r="F42" i="166"/>
  <c r="O43" i="167"/>
  <c r="N43" i="167"/>
  <c r="M43" i="167"/>
  <c r="L43" i="167"/>
  <c r="L42" i="167" s="1"/>
  <c r="K43" i="167"/>
  <c r="K42" i="167" s="1"/>
  <c r="J43" i="167"/>
  <c r="I43" i="167"/>
  <c r="I42" i="167" s="1"/>
  <c r="H43" i="167"/>
  <c r="G43" i="167"/>
  <c r="F43" i="167"/>
  <c r="D43" i="167"/>
  <c r="C43" i="167"/>
  <c r="C42" i="167" s="1"/>
  <c r="B43" i="167"/>
  <c r="B42" i="167" s="1"/>
  <c r="O42" i="167"/>
  <c r="N42" i="167"/>
  <c r="M42" i="167"/>
  <c r="G42" i="167"/>
  <c r="F42" i="167"/>
  <c r="D42" i="167"/>
  <c r="O43" i="168"/>
  <c r="N43" i="168"/>
  <c r="N42" i="168" s="1"/>
  <c r="M43" i="168"/>
  <c r="M42" i="168" s="1"/>
  <c r="L43" i="168"/>
  <c r="L42" i="168" s="1"/>
  <c r="K43" i="168"/>
  <c r="J43" i="168"/>
  <c r="J42" i="168" s="1"/>
  <c r="R42" i="168" s="1"/>
  <c r="I43" i="168"/>
  <c r="H43" i="168"/>
  <c r="G43" i="168"/>
  <c r="F43" i="168"/>
  <c r="D43" i="168"/>
  <c r="D42" i="168" s="1"/>
  <c r="C43" i="168"/>
  <c r="B43" i="168"/>
  <c r="B42" i="168" s="1"/>
  <c r="K42" i="168"/>
  <c r="I42" i="168"/>
  <c r="F42" i="168"/>
  <c r="C42" i="168"/>
  <c r="O43" i="169"/>
  <c r="N43" i="169"/>
  <c r="M43" i="169"/>
  <c r="M42" i="169" s="1"/>
  <c r="L43" i="169"/>
  <c r="L42" i="169" s="1"/>
  <c r="K43" i="169"/>
  <c r="K42" i="169" s="1"/>
  <c r="J43" i="169"/>
  <c r="I43" i="169"/>
  <c r="H43" i="169"/>
  <c r="G43" i="169"/>
  <c r="F43" i="169"/>
  <c r="D43" i="169"/>
  <c r="D42" i="169" s="1"/>
  <c r="C43" i="169"/>
  <c r="B43" i="169"/>
  <c r="B42" i="169" s="1"/>
  <c r="O42" i="169"/>
  <c r="N42" i="169"/>
  <c r="I42" i="169"/>
  <c r="H42" i="169"/>
  <c r="G42" i="169"/>
  <c r="F42" i="169"/>
  <c r="C42" i="169"/>
  <c r="O43" i="170"/>
  <c r="N43" i="170"/>
  <c r="M43" i="170"/>
  <c r="L43" i="170"/>
  <c r="L42" i="170" s="1"/>
  <c r="K43" i="170"/>
  <c r="K42" i="170" s="1"/>
  <c r="J43" i="170"/>
  <c r="R43" i="170" s="1"/>
  <c r="I43" i="170"/>
  <c r="I42" i="170" s="1"/>
  <c r="H43" i="170"/>
  <c r="G43" i="170"/>
  <c r="F43" i="170"/>
  <c r="D43" i="170"/>
  <c r="D42" i="170" s="1"/>
  <c r="C43" i="170"/>
  <c r="C42" i="170" s="1"/>
  <c r="B43" i="170"/>
  <c r="O42" i="170"/>
  <c r="N42" i="170"/>
  <c r="M42" i="170"/>
  <c r="H42" i="170"/>
  <c r="G42" i="170"/>
  <c r="F42" i="170"/>
  <c r="B42" i="170"/>
  <c r="O43" i="171"/>
  <c r="O42" i="171" s="1"/>
  <c r="N43" i="171"/>
  <c r="M43" i="171"/>
  <c r="M42" i="171" s="1"/>
  <c r="L43" i="171"/>
  <c r="L42" i="171" s="1"/>
  <c r="K43" i="171"/>
  <c r="K42" i="171" s="1"/>
  <c r="J43" i="171"/>
  <c r="R43" i="171" s="1"/>
  <c r="I43" i="171"/>
  <c r="H43" i="171"/>
  <c r="G43" i="171"/>
  <c r="G42" i="171" s="1"/>
  <c r="F43" i="171"/>
  <c r="F42" i="171" s="1"/>
  <c r="D43" i="171"/>
  <c r="D42" i="171" s="1"/>
  <c r="C43" i="171"/>
  <c r="C42" i="171" s="1"/>
  <c r="B43" i="171"/>
  <c r="B42" i="171" s="1"/>
  <c r="N42" i="171"/>
  <c r="J42" i="171"/>
  <c r="R42" i="171" s="1"/>
  <c r="I42" i="171"/>
  <c r="O43" i="172"/>
  <c r="N43" i="172"/>
  <c r="N42" i="172" s="1"/>
  <c r="M43" i="172"/>
  <c r="L43" i="172"/>
  <c r="L42" i="172" s="1"/>
  <c r="K43" i="172"/>
  <c r="K42" i="172" s="1"/>
  <c r="J43" i="172"/>
  <c r="R43" i="172" s="1"/>
  <c r="I43" i="172"/>
  <c r="H43" i="172"/>
  <c r="G43" i="172"/>
  <c r="F43" i="172"/>
  <c r="F42" i="172" s="1"/>
  <c r="D43" i="172"/>
  <c r="C43" i="172"/>
  <c r="C42" i="172" s="1"/>
  <c r="B43" i="172"/>
  <c r="B42" i="172" s="1"/>
  <c r="M42" i="172"/>
  <c r="I42" i="172"/>
  <c r="D42" i="172"/>
  <c r="O43" i="173"/>
  <c r="O42" i="173" s="1"/>
  <c r="N43" i="173"/>
  <c r="N42" i="173" s="1"/>
  <c r="M43" i="173"/>
  <c r="L43" i="173"/>
  <c r="L42" i="173" s="1"/>
  <c r="K43" i="173"/>
  <c r="K42" i="173" s="1"/>
  <c r="J43" i="173"/>
  <c r="R43" i="173" s="1"/>
  <c r="I43" i="173"/>
  <c r="H43" i="173"/>
  <c r="H42" i="173" s="1"/>
  <c r="G43" i="173"/>
  <c r="G42" i="173" s="1"/>
  <c r="F43" i="173"/>
  <c r="F42" i="173" s="1"/>
  <c r="D43" i="173"/>
  <c r="D42" i="173" s="1"/>
  <c r="C43" i="173"/>
  <c r="C42" i="173" s="1"/>
  <c r="B43" i="173"/>
  <c r="M42" i="173"/>
  <c r="J42" i="173"/>
  <c r="R42" i="173" s="1"/>
  <c r="I42" i="173"/>
  <c r="B42" i="173"/>
  <c r="O43" i="174"/>
  <c r="N43" i="174"/>
  <c r="N42" i="174" s="1"/>
  <c r="M43" i="174"/>
  <c r="M42" i="174" s="1"/>
  <c r="L43" i="174"/>
  <c r="L42" i="174" s="1"/>
  <c r="K43" i="174"/>
  <c r="K42" i="174" s="1"/>
  <c r="J43" i="174"/>
  <c r="R43" i="174" s="1"/>
  <c r="I43" i="174"/>
  <c r="I42" i="174" s="1"/>
  <c r="H43" i="174"/>
  <c r="G43" i="174"/>
  <c r="F43" i="174"/>
  <c r="D43" i="174"/>
  <c r="D42" i="174" s="1"/>
  <c r="C43" i="174"/>
  <c r="C42" i="174" s="1"/>
  <c r="B43" i="174"/>
  <c r="O42" i="174"/>
  <c r="H42" i="174"/>
  <c r="G42" i="174"/>
  <c r="F42" i="174"/>
  <c r="B42" i="174"/>
  <c r="O43" i="175"/>
  <c r="N43" i="175"/>
  <c r="M43" i="175"/>
  <c r="L43" i="175"/>
  <c r="L42" i="175" s="1"/>
  <c r="K43" i="175"/>
  <c r="K42" i="175" s="1"/>
  <c r="J43" i="175"/>
  <c r="R43" i="175" s="1"/>
  <c r="I43" i="175"/>
  <c r="I42" i="175" s="1"/>
  <c r="H43" i="175"/>
  <c r="G43" i="175"/>
  <c r="G42" i="175" s="1"/>
  <c r="F43" i="175"/>
  <c r="D43" i="175"/>
  <c r="C43" i="175"/>
  <c r="C42" i="175" s="1"/>
  <c r="B43" i="175"/>
  <c r="B42" i="175" s="1"/>
  <c r="O42" i="175"/>
  <c r="N42" i="175"/>
  <c r="M42" i="175"/>
  <c r="F42" i="175"/>
  <c r="D42" i="175"/>
  <c r="O43" i="176"/>
  <c r="N43" i="176"/>
  <c r="N42" i="176" s="1"/>
  <c r="M43" i="176"/>
  <c r="M42" i="176" s="1"/>
  <c r="L43" i="176"/>
  <c r="L42" i="176" s="1"/>
  <c r="K43" i="176"/>
  <c r="K42" i="176" s="1"/>
  <c r="J43" i="176"/>
  <c r="I43" i="176"/>
  <c r="H43" i="176"/>
  <c r="G43" i="176"/>
  <c r="F43" i="176"/>
  <c r="F42" i="176" s="1"/>
  <c r="D43" i="176"/>
  <c r="D42" i="176" s="1"/>
  <c r="C43" i="176"/>
  <c r="C42" i="176" s="1"/>
  <c r="B43" i="176"/>
  <c r="B42" i="176" s="1"/>
  <c r="I42" i="176"/>
  <c r="O43" i="177"/>
  <c r="O42" i="177" s="1"/>
  <c r="N43" i="177"/>
  <c r="M43" i="177"/>
  <c r="M42" i="177" s="1"/>
  <c r="L43" i="177"/>
  <c r="L42" i="177" s="1"/>
  <c r="K43" i="177"/>
  <c r="K42" i="177" s="1"/>
  <c r="J43" i="177"/>
  <c r="R43" i="177" s="1"/>
  <c r="I43" i="177"/>
  <c r="H43" i="177"/>
  <c r="G43" i="177"/>
  <c r="F43" i="177"/>
  <c r="D43" i="177"/>
  <c r="D42" i="177" s="1"/>
  <c r="C43" i="177"/>
  <c r="B43" i="177"/>
  <c r="J42" i="177"/>
  <c r="R42" i="177" s="1"/>
  <c r="I42" i="177"/>
  <c r="H42" i="177"/>
  <c r="G42" i="177"/>
  <c r="C42" i="177"/>
  <c r="B42" i="177"/>
  <c r="O43" i="178"/>
  <c r="N43" i="178"/>
  <c r="M43" i="178"/>
  <c r="L43" i="178"/>
  <c r="L42" i="178" s="1"/>
  <c r="K43" i="178"/>
  <c r="K42" i="178" s="1"/>
  <c r="J43" i="178"/>
  <c r="J42" i="178" s="1"/>
  <c r="R42" i="178" s="1"/>
  <c r="I43" i="178"/>
  <c r="I42" i="178" s="1"/>
  <c r="H43" i="178"/>
  <c r="H42" i="178" s="1"/>
  <c r="G43" i="178"/>
  <c r="F43" i="178"/>
  <c r="D43" i="178"/>
  <c r="D42" i="178" s="1"/>
  <c r="C43" i="178"/>
  <c r="C42" i="178" s="1"/>
  <c r="B43" i="178"/>
  <c r="O42" i="178"/>
  <c r="N42" i="178"/>
  <c r="M42" i="178"/>
  <c r="G42" i="178"/>
  <c r="F42" i="178"/>
  <c r="B42" i="178"/>
  <c r="O43" i="179"/>
  <c r="O42" i="179" s="1"/>
  <c r="N43" i="179"/>
  <c r="N42" i="179" s="1"/>
  <c r="M43" i="179"/>
  <c r="L43" i="179"/>
  <c r="L42" i="179" s="1"/>
  <c r="K43" i="179"/>
  <c r="K42" i="179" s="1"/>
  <c r="J43" i="179"/>
  <c r="R43" i="179" s="1"/>
  <c r="I43" i="179"/>
  <c r="H43" i="179"/>
  <c r="H42" i="179" s="1"/>
  <c r="G43" i="179"/>
  <c r="G42" i="179" s="1"/>
  <c r="F43" i="179"/>
  <c r="F42" i="179" s="1"/>
  <c r="D43" i="179"/>
  <c r="D42" i="179" s="1"/>
  <c r="C43" i="179"/>
  <c r="C42" i="179" s="1"/>
  <c r="B43" i="179"/>
  <c r="B42" i="179" s="1"/>
  <c r="M42" i="179"/>
  <c r="J42" i="179"/>
  <c r="R42" i="179" s="1"/>
  <c r="I42" i="179"/>
  <c r="O43" i="180"/>
  <c r="N43" i="180"/>
  <c r="N42" i="180" s="1"/>
  <c r="M43" i="180"/>
  <c r="M42" i="180" s="1"/>
  <c r="L43" i="180"/>
  <c r="L42" i="180" s="1"/>
  <c r="K43" i="180"/>
  <c r="K42" i="180" s="1"/>
  <c r="J43" i="180"/>
  <c r="R43" i="180" s="1"/>
  <c r="I43" i="180"/>
  <c r="I42" i="180" s="1"/>
  <c r="H43" i="180"/>
  <c r="H42" i="180" s="1"/>
  <c r="G43" i="180"/>
  <c r="F43" i="180"/>
  <c r="F42" i="180" s="1"/>
  <c r="D43" i="180"/>
  <c r="D42" i="180" s="1"/>
  <c r="C43" i="180"/>
  <c r="C42" i="180" s="1"/>
  <c r="B43" i="180"/>
  <c r="J42" i="180"/>
  <c r="R42" i="180" s="1"/>
  <c r="B42" i="180"/>
  <c r="O43" i="181"/>
  <c r="O42" i="181" s="1"/>
  <c r="N43" i="181"/>
  <c r="M43" i="181"/>
  <c r="M42" i="181" s="1"/>
  <c r="L43" i="181"/>
  <c r="K43" i="181"/>
  <c r="J43" i="181"/>
  <c r="I43" i="181"/>
  <c r="I42" i="181" s="1"/>
  <c r="H43" i="181"/>
  <c r="G43" i="181"/>
  <c r="G42" i="181" s="1"/>
  <c r="F43" i="181"/>
  <c r="D43" i="181"/>
  <c r="D42" i="181" s="1"/>
  <c r="C43" i="181"/>
  <c r="B43" i="181"/>
  <c r="L42" i="181"/>
  <c r="K42" i="181"/>
  <c r="H42" i="181"/>
  <c r="C42" i="181"/>
  <c r="B42" i="181"/>
  <c r="O43" i="182"/>
  <c r="N43" i="182"/>
  <c r="N42" i="182" s="1"/>
  <c r="M43" i="182"/>
  <c r="M42" i="182" s="1"/>
  <c r="L43" i="182"/>
  <c r="L42" i="182" s="1"/>
  <c r="K43" i="182"/>
  <c r="K42" i="182" s="1"/>
  <c r="J43" i="182"/>
  <c r="I43" i="182"/>
  <c r="H43" i="182"/>
  <c r="G43" i="182"/>
  <c r="F43" i="182"/>
  <c r="D43" i="182"/>
  <c r="D42" i="182" s="1"/>
  <c r="C43" i="182"/>
  <c r="C42" i="182" s="1"/>
  <c r="B43" i="182"/>
  <c r="B42" i="182" s="1"/>
  <c r="O42" i="182"/>
  <c r="I42" i="182"/>
  <c r="H42" i="182"/>
  <c r="G42" i="182"/>
  <c r="F42" i="182"/>
  <c r="O43" i="183"/>
  <c r="N43" i="183"/>
  <c r="M43" i="183"/>
  <c r="L43" i="183"/>
  <c r="L42" i="183" s="1"/>
  <c r="K43" i="183"/>
  <c r="K42" i="183" s="1"/>
  <c r="J43" i="183"/>
  <c r="R43" i="183" s="1"/>
  <c r="I43" i="183"/>
  <c r="I42" i="183" s="1"/>
  <c r="H43" i="183"/>
  <c r="G43" i="183"/>
  <c r="F43" i="183"/>
  <c r="D43" i="183"/>
  <c r="C43" i="183"/>
  <c r="B43" i="183"/>
  <c r="B42" i="183" s="1"/>
  <c r="O42" i="183"/>
  <c r="N42" i="183"/>
  <c r="M42" i="183"/>
  <c r="G42" i="183"/>
  <c r="F42" i="183"/>
  <c r="D42" i="183"/>
  <c r="C42" i="183"/>
  <c r="O43" i="184"/>
  <c r="N43" i="184"/>
  <c r="N42" i="184" s="1"/>
  <c r="M43" i="184"/>
  <c r="L43" i="184"/>
  <c r="L42" i="184" s="1"/>
  <c r="K43" i="184"/>
  <c r="K42" i="184" s="1"/>
  <c r="J43" i="184"/>
  <c r="I43" i="184"/>
  <c r="I42" i="184" s="1"/>
  <c r="H43" i="184"/>
  <c r="G43" i="184"/>
  <c r="F43" i="184"/>
  <c r="F42" i="184" s="1"/>
  <c r="D43" i="184"/>
  <c r="C43" i="184"/>
  <c r="C42" i="184" s="1"/>
  <c r="B43" i="184"/>
  <c r="B42" i="184" s="1"/>
  <c r="M42" i="184"/>
  <c r="H42" i="184"/>
  <c r="D42" i="184"/>
  <c r="O43" i="185"/>
  <c r="N43" i="185"/>
  <c r="M43" i="185"/>
  <c r="L43" i="185"/>
  <c r="K43" i="185"/>
  <c r="K42" i="185" s="1"/>
  <c r="J43" i="185"/>
  <c r="R43" i="185" s="1"/>
  <c r="I43" i="185"/>
  <c r="I42" i="185" s="1"/>
  <c r="H43" i="185"/>
  <c r="H42" i="185" s="1"/>
  <c r="G43" i="185"/>
  <c r="F43" i="185"/>
  <c r="D43" i="185"/>
  <c r="C43" i="185"/>
  <c r="B43" i="185"/>
  <c r="B42" i="185" s="1"/>
  <c r="O42" i="185"/>
  <c r="N42" i="185"/>
  <c r="M42" i="185"/>
  <c r="L42" i="185"/>
  <c r="G42" i="185"/>
  <c r="F42" i="185"/>
  <c r="D42" i="185"/>
  <c r="C42" i="185"/>
  <c r="O43" i="186"/>
  <c r="N43" i="186"/>
  <c r="M43" i="186"/>
  <c r="L43" i="186"/>
  <c r="L42" i="186" s="1"/>
  <c r="K43" i="186"/>
  <c r="K42" i="186" s="1"/>
  <c r="J43" i="186"/>
  <c r="I43" i="186"/>
  <c r="I42" i="186" s="1"/>
  <c r="H43" i="186"/>
  <c r="H42" i="186" s="1"/>
  <c r="G43" i="186"/>
  <c r="F43" i="186"/>
  <c r="D43" i="186"/>
  <c r="C43" i="186"/>
  <c r="B43" i="186"/>
  <c r="B42" i="186" s="1"/>
  <c r="O42" i="186"/>
  <c r="N42" i="186"/>
  <c r="M42" i="186"/>
  <c r="G42" i="186"/>
  <c r="F42" i="186"/>
  <c r="D42" i="186"/>
  <c r="C42" i="186"/>
  <c r="O43" i="187"/>
  <c r="N43" i="187"/>
  <c r="M43" i="187"/>
  <c r="L43" i="187"/>
  <c r="L42" i="187" s="1"/>
  <c r="K43" i="187"/>
  <c r="K42" i="187" s="1"/>
  <c r="J43" i="187"/>
  <c r="I43" i="187"/>
  <c r="H43" i="187"/>
  <c r="H42" i="187" s="1"/>
  <c r="G43" i="187"/>
  <c r="F43" i="187"/>
  <c r="D43" i="187"/>
  <c r="C43" i="187"/>
  <c r="C42" i="187" s="1"/>
  <c r="B43" i="187"/>
  <c r="B42" i="187" s="1"/>
  <c r="O42" i="187"/>
  <c r="N42" i="187"/>
  <c r="M42" i="187"/>
  <c r="I42" i="187"/>
  <c r="G42" i="187"/>
  <c r="F42" i="187"/>
  <c r="D42" i="187"/>
  <c r="O43" i="188"/>
  <c r="N43" i="188"/>
  <c r="M43" i="188"/>
  <c r="M42" i="188" s="1"/>
  <c r="L43" i="188"/>
  <c r="L42" i="188" s="1"/>
  <c r="K43" i="188"/>
  <c r="K42" i="188" s="1"/>
  <c r="J43" i="188"/>
  <c r="R43" i="188" s="1"/>
  <c r="I43" i="188"/>
  <c r="I42" i="188" s="1"/>
  <c r="H43" i="188"/>
  <c r="H42" i="188" s="1"/>
  <c r="G43" i="188"/>
  <c r="F43" i="188"/>
  <c r="D43" i="188"/>
  <c r="D42" i="188" s="1"/>
  <c r="C43" i="188"/>
  <c r="C42" i="188" s="1"/>
  <c r="B43" i="188"/>
  <c r="B42" i="188" s="1"/>
  <c r="N42" i="188"/>
  <c r="F42" i="188"/>
  <c r="O43" i="189"/>
  <c r="N43" i="189"/>
  <c r="N42" i="189" s="1"/>
  <c r="M43" i="189"/>
  <c r="M42" i="189" s="1"/>
  <c r="L43" i="189"/>
  <c r="L42" i="189" s="1"/>
  <c r="K43" i="189"/>
  <c r="J43" i="189"/>
  <c r="R43" i="189" s="1"/>
  <c r="I43" i="189"/>
  <c r="I42" i="189" s="1"/>
  <c r="H43" i="189"/>
  <c r="G43" i="189"/>
  <c r="G42" i="189" s="1"/>
  <c r="F43" i="189"/>
  <c r="F42" i="189" s="1"/>
  <c r="D43" i="189"/>
  <c r="C43" i="189"/>
  <c r="C42" i="189" s="1"/>
  <c r="B43" i="189"/>
  <c r="O42" i="189"/>
  <c r="K42" i="189"/>
  <c r="H42" i="189"/>
  <c r="D42" i="189"/>
  <c r="B42" i="189"/>
  <c r="O43" i="190"/>
  <c r="N43" i="190"/>
  <c r="N42" i="190" s="1"/>
  <c r="M43" i="190"/>
  <c r="M42" i="190" s="1"/>
  <c r="L43" i="190"/>
  <c r="L42" i="190" s="1"/>
  <c r="K43" i="190"/>
  <c r="K42" i="190" s="1"/>
  <c r="J43" i="190"/>
  <c r="J42" i="190" s="1"/>
  <c r="R42" i="190" s="1"/>
  <c r="I43" i="190"/>
  <c r="H43" i="190"/>
  <c r="G43" i="190"/>
  <c r="G42" i="190" s="1"/>
  <c r="F43" i="190"/>
  <c r="F42" i="190" s="1"/>
  <c r="D43" i="190"/>
  <c r="C43" i="190"/>
  <c r="B43" i="190"/>
  <c r="B42" i="190" s="1"/>
  <c r="O42" i="190"/>
  <c r="I42" i="190"/>
  <c r="H42" i="190"/>
  <c r="D42" i="190"/>
  <c r="C42" i="190"/>
  <c r="O43" i="191"/>
  <c r="O42" i="191" s="1"/>
  <c r="N43" i="191"/>
  <c r="N42" i="191" s="1"/>
  <c r="M43" i="191"/>
  <c r="M42" i="191" s="1"/>
  <c r="L43" i="191"/>
  <c r="K43" i="191"/>
  <c r="J43" i="191"/>
  <c r="R43" i="191" s="1"/>
  <c r="I43" i="191"/>
  <c r="I42" i="191" s="1"/>
  <c r="H43" i="191"/>
  <c r="G43" i="191"/>
  <c r="G42" i="191" s="1"/>
  <c r="F43" i="191"/>
  <c r="F42" i="191" s="1"/>
  <c r="D43" i="191"/>
  <c r="C43" i="191"/>
  <c r="B43" i="191"/>
  <c r="L42" i="191"/>
  <c r="K42" i="191"/>
  <c r="J42" i="191"/>
  <c r="R42" i="191" s="1"/>
  <c r="H42" i="191"/>
  <c r="D42" i="191"/>
  <c r="C42" i="191"/>
  <c r="B42" i="191"/>
  <c r="O43" i="192"/>
  <c r="N43" i="192"/>
  <c r="N42" i="192" s="1"/>
  <c r="M43" i="192"/>
  <c r="M42" i="192" s="1"/>
  <c r="L43" i="192"/>
  <c r="L42" i="192" s="1"/>
  <c r="K43" i="192"/>
  <c r="K42" i="192" s="1"/>
  <c r="J43" i="192"/>
  <c r="R43" i="192" s="1"/>
  <c r="I43" i="192"/>
  <c r="H43" i="192"/>
  <c r="G43" i="192"/>
  <c r="F43" i="192"/>
  <c r="F42" i="192" s="1"/>
  <c r="D43" i="192"/>
  <c r="C43" i="192"/>
  <c r="C42" i="192" s="1"/>
  <c r="B43" i="192"/>
  <c r="B42" i="192" s="1"/>
  <c r="O42" i="192"/>
  <c r="J42" i="192"/>
  <c r="R42" i="192" s="1"/>
  <c r="I42" i="192"/>
  <c r="H42" i="192"/>
  <c r="G42" i="192"/>
  <c r="D42" i="192"/>
  <c r="O43" i="193"/>
  <c r="O42" i="193" s="1"/>
  <c r="N43" i="193"/>
  <c r="M43" i="193"/>
  <c r="M42" i="193" s="1"/>
  <c r="L43" i="193"/>
  <c r="K43" i="193"/>
  <c r="J43" i="193"/>
  <c r="R43" i="193" s="1"/>
  <c r="I43" i="193"/>
  <c r="H43" i="193"/>
  <c r="G43" i="193"/>
  <c r="G42" i="193" s="1"/>
  <c r="F43" i="193"/>
  <c r="D43" i="193"/>
  <c r="D42" i="193" s="1"/>
  <c r="C43" i="193"/>
  <c r="B43" i="193"/>
  <c r="L42" i="193"/>
  <c r="K42" i="193"/>
  <c r="I42" i="193"/>
  <c r="H42" i="193"/>
  <c r="C42" i="193"/>
  <c r="B42" i="193"/>
  <c r="O43" i="194"/>
  <c r="N43" i="194"/>
  <c r="N42" i="194" s="1"/>
  <c r="M43" i="194"/>
  <c r="M42" i="194" s="1"/>
  <c r="L43" i="194"/>
  <c r="K43" i="194"/>
  <c r="K42" i="194" s="1"/>
  <c r="J43" i="194"/>
  <c r="R43" i="194" s="1"/>
  <c r="I43" i="194"/>
  <c r="H43" i="194"/>
  <c r="H42" i="194" s="1"/>
  <c r="G43" i="194"/>
  <c r="F43" i="194"/>
  <c r="F42" i="194" s="1"/>
  <c r="D43" i="194"/>
  <c r="C43" i="194"/>
  <c r="B43" i="194"/>
  <c r="B42" i="194" s="1"/>
  <c r="O42" i="194"/>
  <c r="L42" i="194"/>
  <c r="J42" i="194"/>
  <c r="R42" i="194" s="1"/>
  <c r="I42" i="194"/>
  <c r="G42" i="194"/>
  <c r="D42" i="194"/>
  <c r="C42" i="194"/>
  <c r="O43" i="195"/>
  <c r="O42" i="195" s="1"/>
  <c r="N43" i="195"/>
  <c r="N42" i="195" s="1"/>
  <c r="M43" i="195"/>
  <c r="L43" i="195"/>
  <c r="L42" i="195" s="1"/>
  <c r="K43" i="195"/>
  <c r="K42" i="195" s="1"/>
  <c r="J43" i="195"/>
  <c r="I43" i="195"/>
  <c r="H43" i="195"/>
  <c r="G43" i="195"/>
  <c r="G42" i="195" s="1"/>
  <c r="F43" i="195"/>
  <c r="F42" i="195" s="1"/>
  <c r="D43" i="195"/>
  <c r="C43" i="195"/>
  <c r="B43" i="195"/>
  <c r="M42" i="195"/>
  <c r="I42" i="195"/>
  <c r="H42" i="195"/>
  <c r="D42" i="195"/>
  <c r="C42" i="195"/>
  <c r="B42" i="195"/>
  <c r="O43" i="196"/>
  <c r="N43" i="196"/>
  <c r="N42" i="196" s="1"/>
  <c r="M43" i="196"/>
  <c r="M42" i="196" s="1"/>
  <c r="L43" i="196"/>
  <c r="K43" i="196"/>
  <c r="J43" i="196"/>
  <c r="R43" i="196" s="1"/>
  <c r="I43" i="196"/>
  <c r="H43" i="196"/>
  <c r="G43" i="196"/>
  <c r="F43" i="196"/>
  <c r="D43" i="196"/>
  <c r="D42" i="196" s="1"/>
  <c r="C43" i="196"/>
  <c r="B43" i="196"/>
  <c r="O42" i="196"/>
  <c r="L42" i="196"/>
  <c r="K42" i="196"/>
  <c r="J42" i="196"/>
  <c r="R42" i="196" s="1"/>
  <c r="I42" i="196"/>
  <c r="G42" i="196"/>
  <c r="F42" i="196"/>
  <c r="C42" i="196"/>
  <c r="B42" i="196"/>
  <c r="O43" i="197"/>
  <c r="O42" i="197" s="1"/>
  <c r="N43" i="197"/>
  <c r="N42" i="197" s="1"/>
  <c r="M43" i="197"/>
  <c r="M42" i="197" s="1"/>
  <c r="L43" i="197"/>
  <c r="L42" i="197" s="1"/>
  <c r="K43" i="197"/>
  <c r="J43" i="197"/>
  <c r="R43" i="197" s="1"/>
  <c r="I43" i="197"/>
  <c r="H43" i="197"/>
  <c r="H42" i="197" s="1"/>
  <c r="G43" i="197"/>
  <c r="G42" i="197" s="1"/>
  <c r="F43" i="197"/>
  <c r="F42" i="197" s="1"/>
  <c r="D43" i="197"/>
  <c r="C43" i="197"/>
  <c r="C42" i="197" s="1"/>
  <c r="B43" i="197"/>
  <c r="K42" i="197"/>
  <c r="J42" i="197"/>
  <c r="R42" i="197" s="1"/>
  <c r="I42" i="197"/>
  <c r="D42" i="197"/>
  <c r="B42" i="197"/>
  <c r="O43" i="198"/>
  <c r="O42" i="198" s="1"/>
  <c r="N43" i="198"/>
  <c r="N42" i="198" s="1"/>
  <c r="M43" i="198"/>
  <c r="M42" i="198" s="1"/>
  <c r="L43" i="198"/>
  <c r="K43" i="198"/>
  <c r="J43" i="198"/>
  <c r="R43" i="198" s="1"/>
  <c r="I43" i="198"/>
  <c r="H43" i="198"/>
  <c r="G43" i="198"/>
  <c r="G42" i="198" s="1"/>
  <c r="F43" i="198"/>
  <c r="F42" i="198" s="1"/>
  <c r="D43" i="198"/>
  <c r="C43" i="198"/>
  <c r="B43" i="198"/>
  <c r="L42" i="198"/>
  <c r="K42" i="198"/>
  <c r="J42" i="198"/>
  <c r="R42" i="198" s="1"/>
  <c r="I42" i="198"/>
  <c r="H42" i="198"/>
  <c r="D42" i="198"/>
  <c r="C42" i="198"/>
  <c r="B42" i="198"/>
  <c r="O43" i="199"/>
  <c r="O42" i="199" s="1"/>
  <c r="N43" i="199"/>
  <c r="N42" i="199" s="1"/>
  <c r="M43" i="199"/>
  <c r="M42" i="199" s="1"/>
  <c r="L43" i="199"/>
  <c r="K43" i="199"/>
  <c r="J43" i="199"/>
  <c r="R43" i="199" s="1"/>
  <c r="I43" i="199"/>
  <c r="H43" i="199"/>
  <c r="G43" i="199"/>
  <c r="G42" i="199" s="1"/>
  <c r="F43" i="199"/>
  <c r="F42" i="199" s="1"/>
  <c r="D43" i="199"/>
  <c r="C43" i="199"/>
  <c r="B43" i="199"/>
  <c r="L42" i="199"/>
  <c r="K42" i="199"/>
  <c r="J42" i="199"/>
  <c r="R42" i="199" s="1"/>
  <c r="I42" i="199"/>
  <c r="D42" i="199"/>
  <c r="C42" i="199"/>
  <c r="B42" i="199"/>
  <c r="O43" i="200"/>
  <c r="O42" i="200" s="1"/>
  <c r="N43" i="200"/>
  <c r="M43" i="200"/>
  <c r="M42" i="200" s="1"/>
  <c r="L43" i="200"/>
  <c r="K43" i="200"/>
  <c r="J43" i="200"/>
  <c r="I43" i="200"/>
  <c r="H43" i="200"/>
  <c r="G43" i="200"/>
  <c r="G42" i="200" s="1"/>
  <c r="F43" i="200"/>
  <c r="D43" i="200"/>
  <c r="D42" i="200" s="1"/>
  <c r="C43" i="200"/>
  <c r="B43" i="200"/>
  <c r="N42" i="200"/>
  <c r="L42" i="200"/>
  <c r="K42" i="200"/>
  <c r="J42" i="200"/>
  <c r="R42" i="200" s="1"/>
  <c r="I42" i="200"/>
  <c r="H42" i="200"/>
  <c r="F42" i="200"/>
  <c r="C42" i="200"/>
  <c r="B42" i="200"/>
  <c r="O43" i="201"/>
  <c r="O42" i="201" s="1"/>
  <c r="N43" i="201"/>
  <c r="M43" i="201"/>
  <c r="M42" i="201" s="1"/>
  <c r="L43" i="201"/>
  <c r="K43" i="201"/>
  <c r="K42" i="201" s="1"/>
  <c r="J43" i="201"/>
  <c r="R43" i="201" s="1"/>
  <c r="I43" i="201"/>
  <c r="I42" i="201" s="1"/>
  <c r="H43" i="201"/>
  <c r="G43" i="201"/>
  <c r="G42" i="201" s="1"/>
  <c r="F43" i="201"/>
  <c r="D43" i="201"/>
  <c r="C43" i="201"/>
  <c r="B43" i="201"/>
  <c r="B42" i="201" s="1"/>
  <c r="N42" i="201"/>
  <c r="L42" i="201"/>
  <c r="J42" i="201"/>
  <c r="R42" i="201" s="1"/>
  <c r="H42" i="201"/>
  <c r="F42" i="201"/>
  <c r="D42" i="201"/>
  <c r="C42" i="201"/>
  <c r="O43" i="202"/>
  <c r="N43" i="202"/>
  <c r="N42" i="202" s="1"/>
  <c r="M43" i="202"/>
  <c r="L43" i="202"/>
  <c r="K43" i="202"/>
  <c r="J43" i="202"/>
  <c r="R43" i="202" s="1"/>
  <c r="I43" i="202"/>
  <c r="H43" i="202"/>
  <c r="G43" i="202"/>
  <c r="F43" i="202"/>
  <c r="F42" i="202" s="1"/>
  <c r="D43" i="202"/>
  <c r="C43" i="202"/>
  <c r="B43" i="202"/>
  <c r="O42" i="202"/>
  <c r="M42" i="202"/>
  <c r="L42" i="202"/>
  <c r="K42" i="202"/>
  <c r="I42" i="202"/>
  <c r="H42" i="202"/>
  <c r="G42" i="202"/>
  <c r="D42" i="202"/>
  <c r="C42" i="202"/>
  <c r="B42" i="202"/>
  <c r="O43" i="203"/>
  <c r="O42" i="203" s="1"/>
  <c r="N43" i="203"/>
  <c r="M43" i="203"/>
  <c r="M42" i="203" s="1"/>
  <c r="L43" i="203"/>
  <c r="L42" i="203" s="1"/>
  <c r="K43" i="203"/>
  <c r="J43" i="203"/>
  <c r="R43" i="203" s="1"/>
  <c r="I43" i="203"/>
  <c r="H43" i="203"/>
  <c r="H42" i="203" s="1"/>
  <c r="G43" i="203"/>
  <c r="G42" i="203" s="1"/>
  <c r="F43" i="203"/>
  <c r="D43" i="203"/>
  <c r="C43" i="203"/>
  <c r="B43" i="203"/>
  <c r="N42" i="203"/>
  <c r="K42" i="203"/>
  <c r="I42" i="203"/>
  <c r="F42" i="203"/>
  <c r="D42" i="203"/>
  <c r="C42" i="203"/>
  <c r="B42" i="203"/>
  <c r="O43" i="204"/>
  <c r="O42" i="204" s="1"/>
  <c r="N43" i="204"/>
  <c r="M43" i="204"/>
  <c r="L43" i="204"/>
  <c r="K43" i="204"/>
  <c r="J43" i="204"/>
  <c r="R43" i="204" s="1"/>
  <c r="I43" i="204"/>
  <c r="H43" i="204"/>
  <c r="G43" i="204"/>
  <c r="G42" i="204" s="1"/>
  <c r="F43" i="204"/>
  <c r="D43" i="204"/>
  <c r="C43" i="204"/>
  <c r="B43" i="204"/>
  <c r="B42" i="204" s="1"/>
  <c r="N42" i="204"/>
  <c r="M42" i="204"/>
  <c r="L42" i="204"/>
  <c r="K42" i="204"/>
  <c r="J42" i="204"/>
  <c r="R42" i="204" s="1"/>
  <c r="I42" i="204"/>
  <c r="H42" i="204"/>
  <c r="F42" i="204"/>
  <c r="D42" i="204"/>
  <c r="C42" i="204"/>
  <c r="O43" i="205"/>
  <c r="O42" i="205" s="1"/>
  <c r="N43" i="205"/>
  <c r="M43" i="205"/>
  <c r="M42" i="205" s="1"/>
  <c r="L43" i="205"/>
  <c r="K43" i="205"/>
  <c r="J43" i="205"/>
  <c r="R43" i="205" s="1"/>
  <c r="I43" i="205"/>
  <c r="H43" i="205"/>
  <c r="G43" i="205"/>
  <c r="G42" i="205" s="1"/>
  <c r="F43" i="205"/>
  <c r="D43" i="205"/>
  <c r="C43" i="205"/>
  <c r="B43" i="205"/>
  <c r="N42" i="205"/>
  <c r="L42" i="205"/>
  <c r="K42" i="205"/>
  <c r="J42" i="205"/>
  <c r="R42" i="205" s="1"/>
  <c r="I42" i="205"/>
  <c r="H42" i="205"/>
  <c r="F42" i="205"/>
  <c r="D42" i="205"/>
  <c r="C42" i="205"/>
  <c r="B42" i="205"/>
  <c r="O43" i="206"/>
  <c r="N43" i="206"/>
  <c r="M43" i="206"/>
  <c r="L43" i="206"/>
  <c r="K43" i="206"/>
  <c r="J43" i="206"/>
  <c r="R43" i="206" s="1"/>
  <c r="I43" i="206"/>
  <c r="H43" i="206"/>
  <c r="H42" i="206" s="1"/>
  <c r="G43" i="206"/>
  <c r="F43" i="206"/>
  <c r="D43" i="206"/>
  <c r="C43" i="206"/>
  <c r="B43" i="206"/>
  <c r="O42" i="206"/>
  <c r="N42" i="206"/>
  <c r="M42" i="206"/>
  <c r="L42" i="206"/>
  <c r="K42" i="206"/>
  <c r="J42" i="206"/>
  <c r="R42" i="206" s="1"/>
  <c r="I42" i="206"/>
  <c r="G42" i="206"/>
  <c r="F42" i="206"/>
  <c r="D42" i="206"/>
  <c r="C42" i="206"/>
  <c r="B42" i="206"/>
  <c r="O43" i="207"/>
  <c r="N43" i="207"/>
  <c r="M43" i="207"/>
  <c r="M42" i="207" s="1"/>
  <c r="L43" i="207"/>
  <c r="K43" i="207"/>
  <c r="J43" i="207"/>
  <c r="I43" i="207"/>
  <c r="H43" i="207"/>
  <c r="G43" i="207"/>
  <c r="G42" i="207" s="1"/>
  <c r="F43" i="207"/>
  <c r="D43" i="207"/>
  <c r="D42" i="207" s="1"/>
  <c r="C43" i="207"/>
  <c r="B43" i="207"/>
  <c r="O42" i="207"/>
  <c r="N42" i="207"/>
  <c r="L42" i="207"/>
  <c r="K42" i="207"/>
  <c r="I42" i="207"/>
  <c r="H42" i="207"/>
  <c r="F42" i="207"/>
  <c r="C42" i="207"/>
  <c r="B42" i="207"/>
  <c r="O43" i="208"/>
  <c r="N43" i="208"/>
  <c r="M43" i="208"/>
  <c r="L43" i="208"/>
  <c r="K43" i="208"/>
  <c r="K42" i="208" s="1"/>
  <c r="J43" i="208"/>
  <c r="R43" i="208" s="1"/>
  <c r="I43" i="208"/>
  <c r="H43" i="208"/>
  <c r="G43" i="208"/>
  <c r="F43" i="208"/>
  <c r="D43" i="208"/>
  <c r="C43" i="208"/>
  <c r="B43" i="208"/>
  <c r="B42" i="208" s="1"/>
  <c r="O42" i="208"/>
  <c r="N42" i="208"/>
  <c r="M42" i="208"/>
  <c r="L42" i="208"/>
  <c r="J42" i="208"/>
  <c r="R42" i="208" s="1"/>
  <c r="I42" i="208"/>
  <c r="H42" i="208"/>
  <c r="G42" i="208"/>
  <c r="F42" i="208"/>
  <c r="D42" i="208"/>
  <c r="C42" i="208"/>
  <c r="O43" i="209"/>
  <c r="N43" i="209"/>
  <c r="M43" i="209"/>
  <c r="M42" i="209" s="1"/>
  <c r="L43" i="209"/>
  <c r="K43" i="209"/>
  <c r="J43" i="209"/>
  <c r="R43" i="209" s="1"/>
  <c r="I43" i="209"/>
  <c r="H43" i="209"/>
  <c r="G43" i="209"/>
  <c r="F43" i="209"/>
  <c r="D43" i="209"/>
  <c r="D42" i="209" s="1"/>
  <c r="C43" i="209"/>
  <c r="B43" i="209"/>
  <c r="O42" i="209"/>
  <c r="N42" i="209"/>
  <c r="L42" i="209"/>
  <c r="K42" i="209"/>
  <c r="J42" i="209"/>
  <c r="R42" i="209" s="1"/>
  <c r="I42" i="209"/>
  <c r="H42" i="209"/>
  <c r="G42" i="209"/>
  <c r="F42" i="209"/>
  <c r="C42" i="209"/>
  <c r="B42" i="209"/>
  <c r="O43" i="210"/>
  <c r="O42" i="210" s="1"/>
  <c r="N43" i="210"/>
  <c r="N42" i="210" s="1"/>
  <c r="M43" i="210"/>
  <c r="L43" i="210"/>
  <c r="K43" i="210"/>
  <c r="J43" i="210"/>
  <c r="R43" i="210" s="1"/>
  <c r="I43" i="210"/>
  <c r="H43" i="210"/>
  <c r="H42" i="210" s="1"/>
  <c r="G43" i="210"/>
  <c r="G42" i="210" s="1"/>
  <c r="F43" i="210"/>
  <c r="F42" i="210" s="1"/>
  <c r="D43" i="210"/>
  <c r="C43" i="210"/>
  <c r="B43" i="210"/>
  <c r="M42" i="210"/>
  <c r="L42" i="210"/>
  <c r="K42" i="210"/>
  <c r="J42" i="210"/>
  <c r="R42" i="210" s="1"/>
  <c r="I42" i="210"/>
  <c r="D42" i="210"/>
  <c r="C42" i="210"/>
  <c r="B42" i="210"/>
  <c r="O43" i="211"/>
  <c r="N43" i="211"/>
  <c r="N42" i="211" s="1"/>
  <c r="M43" i="211"/>
  <c r="M42" i="211" s="1"/>
  <c r="L43" i="211"/>
  <c r="K43" i="211"/>
  <c r="J43" i="211"/>
  <c r="R43" i="211" s="1"/>
  <c r="I43" i="211"/>
  <c r="H43" i="211"/>
  <c r="G43" i="211"/>
  <c r="F43" i="211"/>
  <c r="F42" i="211" s="1"/>
  <c r="D43" i="211"/>
  <c r="C43" i="211"/>
  <c r="B43" i="211"/>
  <c r="O42" i="211"/>
  <c r="L42" i="211"/>
  <c r="K42" i="211"/>
  <c r="J42" i="211"/>
  <c r="R42" i="211" s="1"/>
  <c r="I42" i="211"/>
  <c r="H42" i="211"/>
  <c r="G42" i="211"/>
  <c r="D42" i="211"/>
  <c r="C42" i="211"/>
  <c r="B42" i="211"/>
  <c r="O43" i="212"/>
  <c r="O42" i="212" s="1"/>
  <c r="N43" i="212"/>
  <c r="M43" i="212"/>
  <c r="L43" i="212"/>
  <c r="K43" i="212"/>
  <c r="J43" i="212"/>
  <c r="R43" i="212" s="1"/>
  <c r="I43" i="212"/>
  <c r="H43" i="212"/>
  <c r="G43" i="212"/>
  <c r="G42" i="212" s="1"/>
  <c r="F43" i="212"/>
  <c r="D43" i="212"/>
  <c r="C43" i="212"/>
  <c r="B43" i="212"/>
  <c r="N42" i="212"/>
  <c r="M42" i="212"/>
  <c r="L42" i="212"/>
  <c r="K42" i="212"/>
  <c r="J42" i="212"/>
  <c r="R42" i="212" s="1"/>
  <c r="I42" i="212"/>
  <c r="F42" i="212"/>
  <c r="D42" i="212"/>
  <c r="C42" i="212"/>
  <c r="B42" i="212"/>
  <c r="O43" i="213"/>
  <c r="O42" i="213" s="1"/>
  <c r="N43" i="213"/>
  <c r="M43" i="213"/>
  <c r="L43" i="213"/>
  <c r="K43" i="213"/>
  <c r="J43" i="213"/>
  <c r="R43" i="213" s="1"/>
  <c r="I43" i="213"/>
  <c r="H43" i="213"/>
  <c r="G43" i="213"/>
  <c r="G42" i="213" s="1"/>
  <c r="F43" i="213"/>
  <c r="D43" i="213"/>
  <c r="C43" i="213"/>
  <c r="B43" i="213"/>
  <c r="M42" i="213"/>
  <c r="L42" i="213"/>
  <c r="K42" i="213"/>
  <c r="J42" i="213"/>
  <c r="R42" i="213" s="1"/>
  <c r="I42" i="213"/>
  <c r="H42" i="213"/>
  <c r="D42" i="213"/>
  <c r="C42" i="213"/>
  <c r="B42" i="213"/>
  <c r="O43" i="214"/>
  <c r="O42" i="214" s="1"/>
  <c r="N43" i="214"/>
  <c r="M43" i="214"/>
  <c r="M42" i="214" s="1"/>
  <c r="L43" i="214"/>
  <c r="L42" i="214" s="1"/>
  <c r="K43" i="214"/>
  <c r="J43" i="214"/>
  <c r="R43" i="214" s="1"/>
  <c r="I43" i="214"/>
  <c r="H43" i="214"/>
  <c r="G43" i="214"/>
  <c r="G42" i="214" s="1"/>
  <c r="F43" i="214"/>
  <c r="D43" i="214"/>
  <c r="D42" i="214" s="1"/>
  <c r="C43" i="214"/>
  <c r="C42" i="214" s="1"/>
  <c r="B43" i="214"/>
  <c r="N42" i="214"/>
  <c r="K42" i="214"/>
  <c r="J42" i="214"/>
  <c r="R42" i="214" s="1"/>
  <c r="I42" i="214"/>
  <c r="H42" i="214"/>
  <c r="F42" i="214"/>
  <c r="B42" i="214"/>
  <c r="O43" i="215"/>
  <c r="O42" i="215" s="1"/>
  <c r="N43" i="215"/>
  <c r="M43" i="215"/>
  <c r="M42" i="215" s="1"/>
  <c r="L43" i="215"/>
  <c r="L42" i="215" s="1"/>
  <c r="K43" i="215"/>
  <c r="J43" i="215"/>
  <c r="R43" i="215" s="1"/>
  <c r="I43" i="215"/>
  <c r="H43" i="215"/>
  <c r="G43" i="215"/>
  <c r="F43" i="215"/>
  <c r="F42" i="215" s="1"/>
  <c r="D43" i="215"/>
  <c r="D42" i="215" s="1"/>
  <c r="C43" i="215"/>
  <c r="C42" i="215" s="1"/>
  <c r="B43" i="215"/>
  <c r="B42" i="215" s="1"/>
  <c r="N42" i="215"/>
  <c r="K42" i="215"/>
  <c r="I42" i="215"/>
  <c r="G42" i="215"/>
  <c r="O43" i="216"/>
  <c r="O42" i="216" s="1"/>
  <c r="N43" i="216"/>
  <c r="N42" i="216" s="1"/>
  <c r="M43" i="216"/>
  <c r="L43" i="216"/>
  <c r="L42" i="216" s="1"/>
  <c r="K43" i="216"/>
  <c r="K42" i="216" s="1"/>
  <c r="J43" i="216"/>
  <c r="R43" i="216" s="1"/>
  <c r="I43" i="216"/>
  <c r="H43" i="216"/>
  <c r="G43" i="216"/>
  <c r="G42" i="216" s="1"/>
  <c r="F43" i="216"/>
  <c r="F42" i="216" s="1"/>
  <c r="D43" i="216"/>
  <c r="C43" i="216"/>
  <c r="C42" i="216" s="1"/>
  <c r="B43" i="216"/>
  <c r="B42" i="216" s="1"/>
  <c r="M42" i="216"/>
  <c r="J42" i="216"/>
  <c r="R42" i="216" s="1"/>
  <c r="I42" i="216"/>
  <c r="H42" i="216"/>
  <c r="D42" i="216"/>
  <c r="O43" i="217"/>
  <c r="N43" i="217"/>
  <c r="N42" i="217" s="1"/>
  <c r="M43" i="217"/>
  <c r="L43" i="217"/>
  <c r="K43" i="217"/>
  <c r="J43" i="217"/>
  <c r="I43" i="217"/>
  <c r="I42" i="217" s="1"/>
  <c r="H43" i="217"/>
  <c r="G43" i="217"/>
  <c r="F43" i="217"/>
  <c r="F42" i="217" s="1"/>
  <c r="D43" i="217"/>
  <c r="C43" i="217"/>
  <c r="B43" i="217"/>
  <c r="O42" i="217"/>
  <c r="M42" i="217"/>
  <c r="L42" i="217"/>
  <c r="K42" i="217"/>
  <c r="H42" i="217"/>
  <c r="G42" i="217"/>
  <c r="D42" i="217"/>
  <c r="C42" i="217"/>
  <c r="B42" i="217"/>
  <c r="O43" i="218"/>
  <c r="O42" i="218" s="1"/>
  <c r="N43" i="218"/>
  <c r="N42" i="218" s="1"/>
  <c r="M43" i="218"/>
  <c r="L43" i="218"/>
  <c r="K43" i="218"/>
  <c r="J43" i="218"/>
  <c r="I43" i="218"/>
  <c r="I42" i="218" s="1"/>
  <c r="H43" i="218"/>
  <c r="G43" i="218"/>
  <c r="G42" i="218" s="1"/>
  <c r="F43" i="218"/>
  <c r="F42" i="218" s="1"/>
  <c r="D43" i="218"/>
  <c r="C43" i="218"/>
  <c r="C42" i="218" s="1"/>
  <c r="B43" i="218"/>
  <c r="M42" i="218"/>
  <c r="L42" i="218"/>
  <c r="K42" i="218"/>
  <c r="H42" i="218"/>
  <c r="D42" i="218"/>
  <c r="B42" i="218"/>
  <c r="O43" i="219"/>
  <c r="O42" i="219" s="1"/>
  <c r="N43" i="219"/>
  <c r="N42" i="219" s="1"/>
  <c r="M43" i="219"/>
  <c r="L43" i="219"/>
  <c r="K43" i="219"/>
  <c r="J43" i="219"/>
  <c r="R43" i="219" s="1"/>
  <c r="I43" i="219"/>
  <c r="H43" i="219"/>
  <c r="H42" i="219" s="1"/>
  <c r="G43" i="219"/>
  <c r="G42" i="219" s="1"/>
  <c r="F43" i="219"/>
  <c r="F42" i="219" s="1"/>
  <c r="D43" i="219"/>
  <c r="C43" i="219"/>
  <c r="C42" i="219" s="1"/>
  <c r="B43" i="219"/>
  <c r="M42" i="219"/>
  <c r="L42" i="219"/>
  <c r="K42" i="219"/>
  <c r="I42" i="219"/>
  <c r="D42" i="219"/>
  <c r="B42" i="219"/>
  <c r="O43" i="220"/>
  <c r="O42" i="220" s="1"/>
  <c r="N43" i="220"/>
  <c r="N42" i="220" s="1"/>
  <c r="M43" i="220"/>
  <c r="L43" i="220"/>
  <c r="L42" i="220" s="1"/>
  <c r="K43" i="220"/>
  <c r="J43" i="220"/>
  <c r="R43" i="220" s="1"/>
  <c r="I43" i="220"/>
  <c r="H43" i="220"/>
  <c r="H42" i="220" s="1"/>
  <c r="G43" i="220"/>
  <c r="G42" i="220" s="1"/>
  <c r="F43" i="220"/>
  <c r="F42" i="220" s="1"/>
  <c r="D43" i="220"/>
  <c r="C43" i="220"/>
  <c r="C42" i="220" s="1"/>
  <c r="B43" i="220"/>
  <c r="M42" i="220"/>
  <c r="K42" i="220"/>
  <c r="J42" i="220"/>
  <c r="R42" i="220" s="1"/>
  <c r="I42" i="220"/>
  <c r="D42" i="220"/>
  <c r="B42" i="220"/>
  <c r="O43" i="221"/>
  <c r="N43" i="221"/>
  <c r="N42" i="221" s="1"/>
  <c r="M43" i="221"/>
  <c r="M42" i="221" s="1"/>
  <c r="L43" i="221"/>
  <c r="K43" i="221"/>
  <c r="J43" i="221"/>
  <c r="R43" i="221" s="1"/>
  <c r="I43" i="221"/>
  <c r="H43" i="221"/>
  <c r="G43" i="221"/>
  <c r="F43" i="221"/>
  <c r="F42" i="221" s="1"/>
  <c r="D43" i="221"/>
  <c r="D42" i="221" s="1"/>
  <c r="C43" i="221"/>
  <c r="B43" i="221"/>
  <c r="O42" i="221"/>
  <c r="L42" i="221"/>
  <c r="K42" i="221"/>
  <c r="J42" i="221"/>
  <c r="R42" i="221" s="1"/>
  <c r="I42" i="221"/>
  <c r="H42" i="221"/>
  <c r="G42" i="221"/>
  <c r="C42" i="221"/>
  <c r="B42" i="221"/>
  <c r="O43" i="222"/>
  <c r="O42" i="222" s="1"/>
  <c r="N43" i="222"/>
  <c r="N42" i="222" s="1"/>
  <c r="M43" i="222"/>
  <c r="M42" i="222" s="1"/>
  <c r="L43" i="222"/>
  <c r="K43" i="222"/>
  <c r="K42" i="222" s="1"/>
  <c r="J43" i="222"/>
  <c r="R43" i="222" s="1"/>
  <c r="I43" i="222"/>
  <c r="H43" i="222"/>
  <c r="G43" i="222"/>
  <c r="G42" i="222" s="1"/>
  <c r="F43" i="222"/>
  <c r="F42" i="222" s="1"/>
  <c r="D43" i="222"/>
  <c r="D42" i="222" s="1"/>
  <c r="C43" i="222"/>
  <c r="B43" i="222"/>
  <c r="L42" i="222"/>
  <c r="I42" i="222"/>
  <c r="H42" i="222"/>
  <c r="C42" i="222"/>
  <c r="B42" i="222"/>
  <c r="O43" i="223"/>
  <c r="N43" i="223"/>
  <c r="N42" i="223" s="1"/>
  <c r="M43" i="223"/>
  <c r="L43" i="223"/>
  <c r="L42" i="223" s="1"/>
  <c r="K43" i="223"/>
  <c r="K42" i="223" s="1"/>
  <c r="J43" i="223"/>
  <c r="R43" i="223" s="1"/>
  <c r="I43" i="223"/>
  <c r="H43" i="223"/>
  <c r="G43" i="223"/>
  <c r="F43" i="223"/>
  <c r="F42" i="223" s="1"/>
  <c r="D43" i="223"/>
  <c r="C43" i="223"/>
  <c r="C42" i="223" s="1"/>
  <c r="B43" i="223"/>
  <c r="B42" i="223" s="1"/>
  <c r="O42" i="223"/>
  <c r="M42" i="223"/>
  <c r="J42" i="223"/>
  <c r="R42" i="223" s="1"/>
  <c r="I42" i="223"/>
  <c r="H42" i="223"/>
  <c r="G42" i="223"/>
  <c r="D42" i="223"/>
  <c r="O43" i="224"/>
  <c r="O42" i="224" s="1"/>
  <c r="N43" i="224"/>
  <c r="N42" i="224" s="1"/>
  <c r="M43" i="224"/>
  <c r="L43" i="224"/>
  <c r="L42" i="224" s="1"/>
  <c r="K43" i="224"/>
  <c r="K42" i="224" s="1"/>
  <c r="J43" i="224"/>
  <c r="R43" i="224" s="1"/>
  <c r="I43" i="224"/>
  <c r="H43" i="224"/>
  <c r="H42" i="224" s="1"/>
  <c r="G43" i="224"/>
  <c r="G42" i="224" s="1"/>
  <c r="F43" i="224"/>
  <c r="F42" i="224" s="1"/>
  <c r="D43" i="224"/>
  <c r="C43" i="224"/>
  <c r="C42" i="224" s="1"/>
  <c r="B43" i="224"/>
  <c r="B42" i="224" s="1"/>
  <c r="M42" i="224"/>
  <c r="J42" i="224"/>
  <c r="R42" i="224" s="1"/>
  <c r="I42" i="224"/>
  <c r="D42" i="224"/>
  <c r="O43" i="225"/>
  <c r="N43" i="225"/>
  <c r="N42" i="225" s="1"/>
  <c r="M43" i="225"/>
  <c r="L43" i="225"/>
  <c r="K43" i="225"/>
  <c r="J43" i="225"/>
  <c r="I43" i="225"/>
  <c r="I42" i="225" s="1"/>
  <c r="H43" i="225"/>
  <c r="G43" i="225"/>
  <c r="F43" i="225"/>
  <c r="F42" i="225" s="1"/>
  <c r="D43" i="225"/>
  <c r="C43" i="225"/>
  <c r="B43" i="225"/>
  <c r="O42" i="225"/>
  <c r="M42" i="225"/>
  <c r="L42" i="225"/>
  <c r="K42" i="225"/>
  <c r="H42" i="225"/>
  <c r="G42" i="225"/>
  <c r="D42" i="225"/>
  <c r="C42" i="225"/>
  <c r="B42" i="225"/>
  <c r="O43" i="226"/>
  <c r="O42" i="226" s="1"/>
  <c r="N43" i="226"/>
  <c r="N42" i="226" s="1"/>
  <c r="M43" i="226"/>
  <c r="L43" i="226"/>
  <c r="K43" i="226"/>
  <c r="J43" i="226"/>
  <c r="I43" i="226"/>
  <c r="I42" i="226" s="1"/>
  <c r="H43" i="226"/>
  <c r="G43" i="226"/>
  <c r="G42" i="226" s="1"/>
  <c r="F43" i="226"/>
  <c r="F42" i="226" s="1"/>
  <c r="D43" i="226"/>
  <c r="C43" i="226"/>
  <c r="B43" i="226"/>
  <c r="M42" i="226"/>
  <c r="L42" i="226"/>
  <c r="K42" i="226"/>
  <c r="H42" i="226"/>
  <c r="D42" i="226"/>
  <c r="C42" i="226"/>
  <c r="B42" i="226"/>
  <c r="O43" i="227"/>
  <c r="O42" i="227" s="1"/>
  <c r="N43" i="227"/>
  <c r="N42" i="227" s="1"/>
  <c r="M43" i="227"/>
  <c r="M42" i="227" s="1"/>
  <c r="L43" i="227"/>
  <c r="K43" i="227"/>
  <c r="J43" i="227"/>
  <c r="R43" i="227" s="1"/>
  <c r="I43" i="227"/>
  <c r="H43" i="227"/>
  <c r="H42" i="227" s="1"/>
  <c r="G43" i="227"/>
  <c r="G42" i="227" s="1"/>
  <c r="F43" i="227"/>
  <c r="F42" i="227" s="1"/>
  <c r="D43" i="227"/>
  <c r="C43" i="227"/>
  <c r="B43" i="227"/>
  <c r="B42" i="227" s="1"/>
  <c r="L42" i="227"/>
  <c r="K42" i="227"/>
  <c r="J42" i="227"/>
  <c r="R42" i="227" s="1"/>
  <c r="I42" i="227"/>
  <c r="D42" i="227"/>
  <c r="C42" i="227"/>
  <c r="O43" i="228"/>
  <c r="O42" i="228" s="1"/>
  <c r="N43" i="228"/>
  <c r="N42" i="228" s="1"/>
  <c r="M43" i="228"/>
  <c r="L43" i="228"/>
  <c r="K43" i="228"/>
  <c r="J43" i="228"/>
  <c r="R43" i="228" s="1"/>
  <c r="I43" i="228"/>
  <c r="H43" i="228"/>
  <c r="G43" i="228"/>
  <c r="G42" i="228" s="1"/>
  <c r="F43" i="228"/>
  <c r="F42" i="228" s="1"/>
  <c r="D43" i="228"/>
  <c r="C43" i="228"/>
  <c r="B43" i="228"/>
  <c r="M42" i="228"/>
  <c r="L42" i="228"/>
  <c r="K42" i="228"/>
  <c r="J42" i="228"/>
  <c r="R42" i="228" s="1"/>
  <c r="I42" i="228"/>
  <c r="D42" i="228"/>
  <c r="C42" i="228"/>
  <c r="B42" i="228"/>
  <c r="O43" i="229"/>
  <c r="N43" i="229"/>
  <c r="M43" i="229"/>
  <c r="M42" i="229" s="1"/>
  <c r="L43" i="229"/>
  <c r="L42" i="229" s="1"/>
  <c r="K43" i="229"/>
  <c r="K42" i="229" s="1"/>
  <c r="J43" i="229"/>
  <c r="R43" i="229" s="1"/>
  <c r="I43" i="229"/>
  <c r="H43" i="229"/>
  <c r="G43" i="229"/>
  <c r="F43" i="229"/>
  <c r="D43" i="229"/>
  <c r="C43" i="229"/>
  <c r="C42" i="229" s="1"/>
  <c r="B43" i="229"/>
  <c r="B42" i="229" s="1"/>
  <c r="O42" i="229"/>
  <c r="N42" i="229"/>
  <c r="J42" i="229"/>
  <c r="R42" i="229" s="1"/>
  <c r="I42" i="229"/>
  <c r="H42" i="229"/>
  <c r="G42" i="229"/>
  <c r="F42" i="229"/>
  <c r="D42" i="229"/>
  <c r="O43" i="230"/>
  <c r="N43" i="230"/>
  <c r="N42" i="230" s="1"/>
  <c r="M43" i="230"/>
  <c r="M42" i="230" s="1"/>
  <c r="L43" i="230"/>
  <c r="L42" i="230" s="1"/>
  <c r="K43" i="230"/>
  <c r="K42" i="230" s="1"/>
  <c r="J43" i="230"/>
  <c r="R43" i="230" s="1"/>
  <c r="I43" i="230"/>
  <c r="H43" i="230"/>
  <c r="G43" i="230"/>
  <c r="F43" i="230"/>
  <c r="F42" i="230" s="1"/>
  <c r="D43" i="230"/>
  <c r="D42" i="230" s="1"/>
  <c r="C43" i="230"/>
  <c r="C42" i="230" s="1"/>
  <c r="B43" i="230"/>
  <c r="B42" i="230" s="1"/>
  <c r="O42" i="230"/>
  <c r="J42" i="230"/>
  <c r="R42" i="230" s="1"/>
  <c r="I42" i="230"/>
  <c r="H42" i="230"/>
  <c r="G42" i="230"/>
  <c r="O43" i="231"/>
  <c r="N43" i="231"/>
  <c r="M43" i="231"/>
  <c r="M42" i="231" s="1"/>
  <c r="L43" i="231"/>
  <c r="L42" i="231" s="1"/>
  <c r="K43" i="231"/>
  <c r="K42" i="231" s="1"/>
  <c r="J43" i="231"/>
  <c r="R43" i="231" s="1"/>
  <c r="I43" i="231"/>
  <c r="H43" i="231"/>
  <c r="G43" i="231"/>
  <c r="F43" i="231"/>
  <c r="D43" i="231"/>
  <c r="C43" i="231"/>
  <c r="C42" i="231" s="1"/>
  <c r="B43" i="231"/>
  <c r="B42" i="231" s="1"/>
  <c r="O42" i="231"/>
  <c r="N42" i="231"/>
  <c r="I42" i="231"/>
  <c r="G42" i="231"/>
  <c r="F42" i="231"/>
  <c r="D42" i="231"/>
  <c r="O43" i="232"/>
  <c r="O42" i="232" s="1"/>
  <c r="N43" i="232"/>
  <c r="M43" i="232"/>
  <c r="M42" i="232" s="1"/>
  <c r="L43" i="232"/>
  <c r="L42" i="232" s="1"/>
  <c r="K43" i="232"/>
  <c r="K42" i="232" s="1"/>
  <c r="J43" i="232"/>
  <c r="R43" i="232" s="1"/>
  <c r="I43" i="232"/>
  <c r="I42" i="232" s="1"/>
  <c r="H43" i="232"/>
  <c r="G43" i="232"/>
  <c r="G42" i="232" s="1"/>
  <c r="F43" i="232"/>
  <c r="D43" i="232"/>
  <c r="C43" i="232"/>
  <c r="C42" i="232" s="1"/>
  <c r="B43" i="232"/>
  <c r="B42" i="232" s="1"/>
  <c r="N42" i="232"/>
  <c r="H42" i="232"/>
  <c r="F42" i="232"/>
  <c r="D42" i="232"/>
  <c r="O43" i="233"/>
  <c r="N43" i="233"/>
  <c r="M43" i="233"/>
  <c r="L43" i="233"/>
  <c r="K43" i="233"/>
  <c r="K42" i="233" s="1"/>
  <c r="J43" i="233"/>
  <c r="R43" i="233" s="1"/>
  <c r="I43" i="233"/>
  <c r="I42" i="233" s="1"/>
  <c r="H43" i="233"/>
  <c r="G43" i="233"/>
  <c r="F43" i="233"/>
  <c r="D43" i="233"/>
  <c r="C43" i="233"/>
  <c r="B43" i="233"/>
  <c r="B42" i="233" s="1"/>
  <c r="O42" i="233"/>
  <c r="N42" i="233"/>
  <c r="M42" i="233"/>
  <c r="L42" i="233"/>
  <c r="H42" i="233"/>
  <c r="G42" i="233"/>
  <c r="F42" i="233"/>
  <c r="D42" i="233"/>
  <c r="C42" i="233"/>
  <c r="O43" i="234"/>
  <c r="N43" i="234"/>
  <c r="M43" i="234"/>
  <c r="M42" i="234" s="1"/>
  <c r="L43" i="234"/>
  <c r="L42" i="234" s="1"/>
  <c r="K43" i="234"/>
  <c r="K42" i="234" s="1"/>
  <c r="J43" i="234"/>
  <c r="R43" i="234" s="1"/>
  <c r="I43" i="234"/>
  <c r="H43" i="234"/>
  <c r="G43" i="234"/>
  <c r="F43" i="234"/>
  <c r="D43" i="234"/>
  <c r="D42" i="234" s="1"/>
  <c r="C43" i="234"/>
  <c r="C42" i="234" s="1"/>
  <c r="B43" i="234"/>
  <c r="B42" i="234" s="1"/>
  <c r="O42" i="234"/>
  <c r="N42" i="234"/>
  <c r="J42" i="234"/>
  <c r="R42" i="234" s="1"/>
  <c r="I42" i="234"/>
  <c r="H42" i="234"/>
  <c r="G42" i="234"/>
  <c r="F42" i="234"/>
  <c r="O43" i="235"/>
  <c r="O42" i="235" s="1"/>
  <c r="N43" i="235"/>
  <c r="N42" i="235" s="1"/>
  <c r="M43" i="235"/>
  <c r="M42" i="235" s="1"/>
  <c r="L43" i="235"/>
  <c r="L42" i="235" s="1"/>
  <c r="K43" i="235"/>
  <c r="J43" i="235"/>
  <c r="R43" i="235" s="1"/>
  <c r="I43" i="235"/>
  <c r="H43" i="235"/>
  <c r="G43" i="235"/>
  <c r="G42" i="235" s="1"/>
  <c r="F43" i="235"/>
  <c r="F42" i="235" s="1"/>
  <c r="D43" i="235"/>
  <c r="D42" i="235" s="1"/>
  <c r="C43" i="235"/>
  <c r="C42" i="235" s="1"/>
  <c r="B43" i="235"/>
  <c r="K42" i="235"/>
  <c r="J42" i="235"/>
  <c r="R42" i="235" s="1"/>
  <c r="I42" i="235"/>
  <c r="H42" i="235"/>
  <c r="B42" i="235"/>
  <c r="O43" i="236"/>
  <c r="N43" i="236"/>
  <c r="N42" i="236" s="1"/>
  <c r="M43" i="236"/>
  <c r="M42" i="236" s="1"/>
  <c r="L43" i="236"/>
  <c r="L42" i="236" s="1"/>
  <c r="K43" i="236"/>
  <c r="J43" i="236"/>
  <c r="R43" i="236" s="1"/>
  <c r="I43" i="236"/>
  <c r="H43" i="236"/>
  <c r="G43" i="236"/>
  <c r="F43" i="236"/>
  <c r="F42" i="236" s="1"/>
  <c r="D43" i="236"/>
  <c r="D42" i="236" s="1"/>
  <c r="C43" i="236"/>
  <c r="C42" i="236" s="1"/>
  <c r="B43" i="236"/>
  <c r="O42" i="236"/>
  <c r="K42" i="236"/>
  <c r="J42" i="236"/>
  <c r="R42" i="236" s="1"/>
  <c r="I42" i="236"/>
  <c r="H42" i="236"/>
  <c r="G42" i="236"/>
  <c r="B42" i="236"/>
  <c r="O43" i="237"/>
  <c r="O42" i="237" s="1"/>
  <c r="N43" i="237"/>
  <c r="N42" i="237" s="1"/>
  <c r="M43" i="237"/>
  <c r="M42" i="237" s="1"/>
  <c r="L43" i="237"/>
  <c r="K43" i="237"/>
  <c r="J43" i="237"/>
  <c r="R43" i="237" s="1"/>
  <c r="I43" i="237"/>
  <c r="H43" i="237"/>
  <c r="G43" i="237"/>
  <c r="G42" i="237" s="1"/>
  <c r="F43" i="237"/>
  <c r="F42" i="237" s="1"/>
  <c r="D43" i="237"/>
  <c r="D42" i="237" s="1"/>
  <c r="C43" i="237"/>
  <c r="B43" i="237"/>
  <c r="L42" i="237"/>
  <c r="K42" i="237"/>
  <c r="J42" i="237"/>
  <c r="R42" i="237" s="1"/>
  <c r="I42" i="237"/>
  <c r="H42" i="237"/>
  <c r="C42" i="237"/>
  <c r="B42" i="237"/>
  <c r="O43" i="238"/>
  <c r="O42" i="238" s="1"/>
  <c r="N43" i="238"/>
  <c r="M43" i="238"/>
  <c r="M42" i="238" s="1"/>
  <c r="L43" i="238"/>
  <c r="K43" i="238"/>
  <c r="J43" i="238"/>
  <c r="R43" i="238" s="1"/>
  <c r="I43" i="238"/>
  <c r="I42" i="238" s="1"/>
  <c r="H43" i="238"/>
  <c r="H42" i="238" s="1"/>
  <c r="G43" i="238"/>
  <c r="G42" i="238" s="1"/>
  <c r="F43" i="238"/>
  <c r="D43" i="238"/>
  <c r="C43" i="238"/>
  <c r="B43" i="238"/>
  <c r="N42" i="238"/>
  <c r="L42" i="238"/>
  <c r="K42" i="238"/>
  <c r="J42" i="238"/>
  <c r="R42" i="238" s="1"/>
  <c r="F42" i="238"/>
  <c r="D42" i="238"/>
  <c r="C42" i="238"/>
  <c r="B42" i="238"/>
  <c r="O43" i="239"/>
  <c r="O42" i="239" s="1"/>
  <c r="N43" i="239"/>
  <c r="M43" i="239"/>
  <c r="L43" i="239"/>
  <c r="K43" i="239"/>
  <c r="J43" i="239"/>
  <c r="I43" i="239"/>
  <c r="I42" i="239" s="1"/>
  <c r="H43" i="239"/>
  <c r="H42" i="239" s="1"/>
  <c r="G43" i="239"/>
  <c r="G42" i="239" s="1"/>
  <c r="F43" i="239"/>
  <c r="D43" i="239"/>
  <c r="C43" i="239"/>
  <c r="B43" i="239"/>
  <c r="N42" i="239"/>
  <c r="M42" i="239"/>
  <c r="L42" i="239"/>
  <c r="K42" i="239"/>
  <c r="F42" i="239"/>
  <c r="D42" i="239"/>
  <c r="C42" i="239"/>
  <c r="B42" i="239"/>
  <c r="O43" i="240"/>
  <c r="N43" i="240"/>
  <c r="M43" i="240"/>
  <c r="M42" i="240" s="1"/>
  <c r="L43" i="240"/>
  <c r="K43" i="240"/>
  <c r="J43" i="240"/>
  <c r="I43" i="240"/>
  <c r="I42" i="240" s="1"/>
  <c r="H43" i="240"/>
  <c r="H42" i="240" s="1"/>
  <c r="G43" i="240"/>
  <c r="F43" i="240"/>
  <c r="D43" i="240"/>
  <c r="C43" i="240"/>
  <c r="B43" i="240"/>
  <c r="O42" i="240"/>
  <c r="N42" i="240"/>
  <c r="L42" i="240"/>
  <c r="K42" i="240"/>
  <c r="G42" i="240"/>
  <c r="F42" i="240"/>
  <c r="D42" i="240"/>
  <c r="C42" i="240"/>
  <c r="B42" i="240"/>
  <c r="O43" i="241"/>
  <c r="N43" i="241"/>
  <c r="M43" i="241"/>
  <c r="L43" i="241"/>
  <c r="K43" i="241"/>
  <c r="K42" i="241" s="1"/>
  <c r="J43" i="241"/>
  <c r="R43" i="241" s="1"/>
  <c r="I43" i="241"/>
  <c r="I42" i="241" s="1"/>
  <c r="H43" i="241"/>
  <c r="G43" i="241"/>
  <c r="F43" i="241"/>
  <c r="D43" i="241"/>
  <c r="C43" i="241"/>
  <c r="B43" i="241"/>
  <c r="B42" i="241" s="1"/>
  <c r="O42" i="241"/>
  <c r="N42" i="241"/>
  <c r="M42" i="241"/>
  <c r="L42" i="241"/>
  <c r="H42" i="241"/>
  <c r="G42" i="241"/>
  <c r="F42" i="241"/>
  <c r="D42" i="241"/>
  <c r="C42" i="241"/>
  <c r="O43" i="242"/>
  <c r="N43" i="242"/>
  <c r="M43" i="242"/>
  <c r="M42" i="242" s="1"/>
  <c r="L43" i="242"/>
  <c r="L42" i="242" s="1"/>
  <c r="K43" i="242"/>
  <c r="K42" i="242" s="1"/>
  <c r="J43" i="242"/>
  <c r="R43" i="242" s="1"/>
  <c r="I43" i="242"/>
  <c r="H43" i="242"/>
  <c r="G43" i="242"/>
  <c r="F43" i="242"/>
  <c r="D43" i="242"/>
  <c r="D42" i="242" s="1"/>
  <c r="C43" i="242"/>
  <c r="C42" i="242" s="1"/>
  <c r="B43" i="242"/>
  <c r="B42" i="242" s="1"/>
  <c r="O42" i="242"/>
  <c r="N42" i="242"/>
  <c r="J42" i="242"/>
  <c r="R42" i="242" s="1"/>
  <c r="I42" i="242"/>
  <c r="H42" i="242"/>
  <c r="G42" i="242"/>
  <c r="F42" i="242"/>
  <c r="O43" i="243"/>
  <c r="N43" i="243"/>
  <c r="N42" i="243" s="1"/>
  <c r="M43" i="243"/>
  <c r="L43" i="243"/>
  <c r="L42" i="243" s="1"/>
  <c r="K43" i="243"/>
  <c r="J43" i="243"/>
  <c r="R43" i="243" s="1"/>
  <c r="I43" i="243"/>
  <c r="H43" i="243"/>
  <c r="G43" i="243"/>
  <c r="F43" i="243"/>
  <c r="F42" i="243" s="1"/>
  <c r="D43" i="243"/>
  <c r="C43" i="243"/>
  <c r="C42" i="243" s="1"/>
  <c r="B43" i="243"/>
  <c r="O42" i="243"/>
  <c r="M42" i="243"/>
  <c r="K42" i="243"/>
  <c r="J42" i="243"/>
  <c r="R42" i="243" s="1"/>
  <c r="I42" i="243"/>
  <c r="H42" i="243"/>
  <c r="G42" i="243"/>
  <c r="D42" i="243"/>
  <c r="B42" i="243"/>
  <c r="O43" i="244"/>
  <c r="N43" i="244"/>
  <c r="N42" i="244" s="1"/>
  <c r="M43" i="244"/>
  <c r="M42" i="244" s="1"/>
  <c r="L43" i="244"/>
  <c r="K43" i="244"/>
  <c r="J43" i="244"/>
  <c r="R43" i="244" s="1"/>
  <c r="I43" i="244"/>
  <c r="H43" i="244"/>
  <c r="G43" i="244"/>
  <c r="G42" i="244" s="1"/>
  <c r="F43" i="244"/>
  <c r="F42" i="244" s="1"/>
  <c r="D43" i="244"/>
  <c r="D42" i="244" s="1"/>
  <c r="C43" i="244"/>
  <c r="B43" i="244"/>
  <c r="O42" i="244"/>
  <c r="L42" i="244"/>
  <c r="K42" i="244"/>
  <c r="J42" i="244"/>
  <c r="R42" i="244" s="1"/>
  <c r="I42" i="244"/>
  <c r="C42" i="244"/>
  <c r="B42" i="244"/>
  <c r="O43" i="245"/>
  <c r="O42" i="245" s="1"/>
  <c r="N43" i="245"/>
  <c r="N42" i="245" s="1"/>
  <c r="M43" i="245"/>
  <c r="M42" i="245" s="1"/>
  <c r="L43" i="245"/>
  <c r="K43" i="245"/>
  <c r="J43" i="245"/>
  <c r="R43" i="245" s="1"/>
  <c r="I43" i="245"/>
  <c r="H43" i="245"/>
  <c r="G43" i="245"/>
  <c r="G42" i="245" s="1"/>
  <c r="F43" i="245"/>
  <c r="F42" i="245" s="1"/>
  <c r="D43" i="245"/>
  <c r="D42" i="245" s="1"/>
  <c r="C43" i="245"/>
  <c r="C42" i="245" s="1"/>
  <c r="B43" i="245"/>
  <c r="L42" i="245"/>
  <c r="K42" i="245"/>
  <c r="J42" i="245"/>
  <c r="R42" i="245" s="1"/>
  <c r="I42" i="245"/>
  <c r="H42" i="245"/>
  <c r="B42" i="245"/>
  <c r="O43" i="246"/>
  <c r="O42" i="246" s="1"/>
  <c r="N43" i="246"/>
  <c r="M43" i="246"/>
  <c r="M42" i="246" s="1"/>
  <c r="L43" i="246"/>
  <c r="K43" i="246"/>
  <c r="K42" i="246" s="1"/>
  <c r="J43" i="246"/>
  <c r="R43" i="246" s="1"/>
  <c r="I43" i="246"/>
  <c r="H43" i="246"/>
  <c r="G43" i="246"/>
  <c r="G42" i="246" s="1"/>
  <c r="F43" i="246"/>
  <c r="D43" i="246"/>
  <c r="D42" i="246" s="1"/>
  <c r="C43" i="246"/>
  <c r="B43" i="246"/>
  <c r="B42" i="246" s="1"/>
  <c r="N42" i="246"/>
  <c r="L42" i="246"/>
  <c r="J42" i="246"/>
  <c r="R42" i="246" s="1"/>
  <c r="I42" i="246"/>
  <c r="H42" i="246"/>
  <c r="F42" i="246"/>
  <c r="C42" i="246"/>
  <c r="O43" i="247"/>
  <c r="O42" i="247" s="1"/>
  <c r="N43" i="247"/>
  <c r="N42" i="247" s="1"/>
  <c r="M43" i="247"/>
  <c r="M42" i="247" s="1"/>
  <c r="L43" i="247"/>
  <c r="K43" i="247"/>
  <c r="K42" i="247" s="1"/>
  <c r="J43" i="247"/>
  <c r="R43" i="247" s="1"/>
  <c r="I43" i="247"/>
  <c r="H43" i="247"/>
  <c r="G43" i="247"/>
  <c r="G42" i="247" s="1"/>
  <c r="F43" i="247"/>
  <c r="F42" i="247" s="1"/>
  <c r="D43" i="247"/>
  <c r="C43" i="247"/>
  <c r="B43" i="247"/>
  <c r="L42" i="247"/>
  <c r="J42" i="247"/>
  <c r="R42" i="247" s="1"/>
  <c r="I42" i="247"/>
  <c r="D42" i="247"/>
  <c r="C42" i="247"/>
  <c r="B42" i="247"/>
  <c r="O43" i="248"/>
  <c r="N43" i="248"/>
  <c r="N42" i="248" s="1"/>
  <c r="M43" i="248"/>
  <c r="L43" i="248"/>
  <c r="K43" i="248"/>
  <c r="J43" i="248"/>
  <c r="I43" i="248"/>
  <c r="H43" i="248"/>
  <c r="H42" i="248" s="1"/>
  <c r="G43" i="248"/>
  <c r="F43" i="248"/>
  <c r="D43" i="248"/>
  <c r="C43" i="248"/>
  <c r="B43" i="248"/>
  <c r="O42" i="248"/>
  <c r="M42" i="248"/>
  <c r="L42" i="248"/>
  <c r="K42" i="248"/>
  <c r="I42" i="248"/>
  <c r="G42" i="248"/>
  <c r="F42" i="248"/>
  <c r="D42" i="248"/>
  <c r="C42" i="248"/>
  <c r="B42" i="248"/>
  <c r="O43" i="249"/>
  <c r="O42" i="249" s="1"/>
  <c r="N43" i="249"/>
  <c r="N42" i="249" s="1"/>
  <c r="M43" i="249"/>
  <c r="M42" i="249" s="1"/>
  <c r="L43" i="249"/>
  <c r="K43" i="249"/>
  <c r="K42" i="249" s="1"/>
  <c r="J43" i="249"/>
  <c r="R43" i="249" s="1"/>
  <c r="I43" i="249"/>
  <c r="I42" i="249" s="1"/>
  <c r="H43" i="249"/>
  <c r="G43" i="249"/>
  <c r="G42" i="249" s="1"/>
  <c r="F43" i="249"/>
  <c r="F42" i="249" s="1"/>
  <c r="D43" i="249"/>
  <c r="C43" i="249"/>
  <c r="B43" i="249"/>
  <c r="B42" i="249" s="1"/>
  <c r="L42" i="249"/>
  <c r="J42" i="249"/>
  <c r="R42" i="249" s="1"/>
  <c r="H42" i="249"/>
  <c r="D42" i="249"/>
  <c r="C42" i="249"/>
  <c r="O43" i="250"/>
  <c r="N43" i="250"/>
  <c r="N42" i="250" s="1"/>
  <c r="M43" i="250"/>
  <c r="L43" i="250"/>
  <c r="K43" i="250"/>
  <c r="J43" i="250"/>
  <c r="R43" i="250" s="1"/>
  <c r="I43" i="250"/>
  <c r="H43" i="250"/>
  <c r="H42" i="250" s="1"/>
  <c r="G43" i="250"/>
  <c r="F43" i="250"/>
  <c r="F42" i="250" s="1"/>
  <c r="D43" i="250"/>
  <c r="C43" i="250"/>
  <c r="B43" i="250"/>
  <c r="O42" i="250"/>
  <c r="M42" i="250"/>
  <c r="L42" i="250"/>
  <c r="K42" i="250"/>
  <c r="J42" i="250"/>
  <c r="R42" i="250" s="1"/>
  <c r="I42" i="250"/>
  <c r="G42" i="250"/>
  <c r="D42" i="250"/>
  <c r="C42" i="250"/>
  <c r="B42" i="250"/>
  <c r="O43" i="251"/>
  <c r="O42" i="251" s="1"/>
  <c r="N43" i="251"/>
  <c r="N42" i="251" s="1"/>
  <c r="M43" i="251"/>
  <c r="L43" i="251"/>
  <c r="K43" i="251"/>
  <c r="J43" i="251"/>
  <c r="I43" i="251"/>
  <c r="H43" i="251"/>
  <c r="H42" i="251" s="1"/>
  <c r="G43" i="251"/>
  <c r="G42" i="251" s="1"/>
  <c r="F43" i="251"/>
  <c r="F42" i="251" s="1"/>
  <c r="D43" i="251"/>
  <c r="C43" i="251"/>
  <c r="B43" i="251"/>
  <c r="M42" i="251"/>
  <c r="L42" i="251"/>
  <c r="K42" i="251"/>
  <c r="I42" i="251"/>
  <c r="D42" i="251"/>
  <c r="C42" i="251"/>
  <c r="B42" i="251"/>
  <c r="O43" i="252"/>
  <c r="N43" i="252"/>
  <c r="N42" i="252" s="1"/>
  <c r="M43" i="252"/>
  <c r="L43" i="252"/>
  <c r="K43" i="252"/>
  <c r="J43" i="252"/>
  <c r="R43" i="252" s="1"/>
  <c r="I43" i="252"/>
  <c r="H43" i="252"/>
  <c r="H42" i="252" s="1"/>
  <c r="G43" i="252"/>
  <c r="F43" i="252"/>
  <c r="F42" i="252" s="1"/>
  <c r="D43" i="252"/>
  <c r="C43" i="252"/>
  <c r="B43" i="252"/>
  <c r="O42" i="252"/>
  <c r="M42" i="252"/>
  <c r="L42" i="252"/>
  <c r="K42" i="252"/>
  <c r="J42" i="252"/>
  <c r="R42" i="252" s="1"/>
  <c r="I42" i="252"/>
  <c r="G42" i="252"/>
  <c r="D42" i="252"/>
  <c r="C42" i="252"/>
  <c r="B42" i="252"/>
  <c r="O43" i="253"/>
  <c r="O42" i="253" s="1"/>
  <c r="N43" i="253"/>
  <c r="N42" i="253" s="1"/>
  <c r="M43" i="253"/>
  <c r="L43" i="253"/>
  <c r="K43" i="253"/>
  <c r="J43" i="253"/>
  <c r="I43" i="253"/>
  <c r="H43" i="253"/>
  <c r="H42" i="253" s="1"/>
  <c r="G43" i="253"/>
  <c r="G42" i="253" s="1"/>
  <c r="F43" i="253"/>
  <c r="F42" i="253" s="1"/>
  <c r="D43" i="253"/>
  <c r="C43" i="253"/>
  <c r="B43" i="253"/>
  <c r="M42" i="253"/>
  <c r="L42" i="253"/>
  <c r="K42" i="253"/>
  <c r="I42" i="253"/>
  <c r="D42" i="253"/>
  <c r="C42" i="253"/>
  <c r="B42" i="253"/>
  <c r="O43" i="254"/>
  <c r="N43" i="254"/>
  <c r="N42" i="254" s="1"/>
  <c r="M43" i="254"/>
  <c r="L43" i="254"/>
  <c r="K43" i="254"/>
  <c r="J43" i="254"/>
  <c r="R43" i="254" s="1"/>
  <c r="I43" i="254"/>
  <c r="H43" i="254"/>
  <c r="H42" i="254" s="1"/>
  <c r="G43" i="254"/>
  <c r="F43" i="254"/>
  <c r="F42" i="254" s="1"/>
  <c r="D43" i="254"/>
  <c r="C43" i="254"/>
  <c r="B43" i="254"/>
  <c r="O42" i="254"/>
  <c r="M42" i="254"/>
  <c r="L42" i="254"/>
  <c r="K42" i="254"/>
  <c r="J42" i="254"/>
  <c r="R42" i="254" s="1"/>
  <c r="I42" i="254"/>
  <c r="G42" i="254"/>
  <c r="D42" i="254"/>
  <c r="C42" i="254"/>
  <c r="B42" i="254"/>
  <c r="O43" i="255"/>
  <c r="O42" i="255" s="1"/>
  <c r="N43" i="255"/>
  <c r="N42" i="255" s="1"/>
  <c r="M43" i="255"/>
  <c r="M42" i="255" s="1"/>
  <c r="L43" i="255"/>
  <c r="K43" i="255"/>
  <c r="J43" i="255"/>
  <c r="I43" i="255"/>
  <c r="H43" i="255"/>
  <c r="G43" i="255"/>
  <c r="G42" i="255" s="1"/>
  <c r="F43" i="255"/>
  <c r="F42" i="255" s="1"/>
  <c r="D43" i="255"/>
  <c r="C43" i="255"/>
  <c r="B43" i="255"/>
  <c r="L42" i="255"/>
  <c r="K42" i="255"/>
  <c r="I42" i="255"/>
  <c r="H42" i="255"/>
  <c r="D42" i="255"/>
  <c r="C42" i="255"/>
  <c r="B42" i="255"/>
  <c r="O43" i="256"/>
  <c r="O42" i="256" s="1"/>
  <c r="N43" i="256"/>
  <c r="M43" i="256"/>
  <c r="L43" i="256"/>
  <c r="K43" i="256"/>
  <c r="J43" i="256"/>
  <c r="R43" i="256" s="1"/>
  <c r="I43" i="256"/>
  <c r="I42" i="256" s="1"/>
  <c r="H43" i="256"/>
  <c r="G43" i="256"/>
  <c r="G42" i="256" s="1"/>
  <c r="F43" i="256"/>
  <c r="D43" i="256"/>
  <c r="C43" i="256"/>
  <c r="B43" i="256"/>
  <c r="N42" i="256"/>
  <c r="M42" i="256"/>
  <c r="L42" i="256"/>
  <c r="K42" i="256"/>
  <c r="J42" i="256"/>
  <c r="R42" i="256" s="1"/>
  <c r="H42" i="256"/>
  <c r="F42" i="256"/>
  <c r="D42" i="256"/>
  <c r="C42" i="256"/>
  <c r="B42" i="256"/>
  <c r="O43" i="257"/>
  <c r="O42" i="257" s="1"/>
  <c r="N43" i="257"/>
  <c r="N42" i="257" s="1"/>
  <c r="M43" i="257"/>
  <c r="M42" i="257" s="1"/>
  <c r="L43" i="257"/>
  <c r="K43" i="257"/>
  <c r="J43" i="257"/>
  <c r="R43" i="257" s="1"/>
  <c r="I43" i="257"/>
  <c r="I42" i="257" s="1"/>
  <c r="H43" i="257"/>
  <c r="G43" i="257"/>
  <c r="G42" i="257" s="1"/>
  <c r="F43" i="257"/>
  <c r="F42" i="257" s="1"/>
  <c r="D43" i="257"/>
  <c r="C43" i="257"/>
  <c r="B43" i="257"/>
  <c r="L42" i="257"/>
  <c r="K42" i="257"/>
  <c r="J42" i="257"/>
  <c r="R42" i="257" s="1"/>
  <c r="H42" i="257"/>
  <c r="D42" i="257"/>
  <c r="C42" i="257"/>
  <c r="B42" i="257"/>
  <c r="O43" i="258"/>
  <c r="N43" i="258"/>
  <c r="N42" i="258" s="1"/>
  <c r="M43" i="258"/>
  <c r="L43" i="258"/>
  <c r="K43" i="258"/>
  <c r="J43" i="258"/>
  <c r="I43" i="258"/>
  <c r="H43" i="258"/>
  <c r="G43" i="258"/>
  <c r="F43" i="258"/>
  <c r="F42" i="258" s="1"/>
  <c r="D43" i="258"/>
  <c r="C43" i="258"/>
  <c r="B43" i="258"/>
  <c r="O42" i="258"/>
  <c r="M42" i="258"/>
  <c r="L42" i="258"/>
  <c r="K42" i="258"/>
  <c r="J42" i="258"/>
  <c r="R42" i="258" s="1"/>
  <c r="I42" i="258"/>
  <c r="H42" i="258"/>
  <c r="G42" i="258"/>
  <c r="D42" i="258"/>
  <c r="C42" i="258"/>
  <c r="B42" i="258"/>
  <c r="O43" i="1"/>
  <c r="O42" i="1" s="1"/>
  <c r="N43" i="1"/>
  <c r="N42" i="1" s="1"/>
  <c r="M43" i="1"/>
  <c r="L43" i="1"/>
  <c r="K43" i="1"/>
  <c r="J43" i="1"/>
  <c r="R43" i="1" s="1"/>
  <c r="I43" i="1"/>
  <c r="H43" i="1"/>
  <c r="H42" i="1" s="1"/>
  <c r="G43" i="1"/>
  <c r="G42" i="1" s="1"/>
  <c r="F43" i="1"/>
  <c r="F42" i="1" s="1"/>
  <c r="D43" i="1"/>
  <c r="C43" i="1"/>
  <c r="B43" i="1"/>
  <c r="M42" i="1"/>
  <c r="L42" i="1"/>
  <c r="K42" i="1"/>
  <c r="J42" i="1"/>
  <c r="R42" i="1" s="1"/>
  <c r="I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R27" i="54" s="1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R27" i="55" s="1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R27" i="59" s="1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R27" i="63" s="1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R27" i="67" s="1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R27" i="70" s="1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R27" i="71" s="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R27" i="75" s="1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R27" i="78" s="1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R27" i="79" s="1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R27" i="83" s="1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R27" i="87" s="1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R27" i="91" s="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R27" i="95" s="1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R27" i="99" s="1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R27" i="102" s="1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R27" i="103" s="1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R27" i="107" s="1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R27" i="110" s="1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R27" i="111" s="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R27" i="115" s="1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R27" i="119" s="1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R27" i="123" s="1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R27" i="127" s="1"/>
  <c r="I27" i="127"/>
  <c r="H27" i="127"/>
  <c r="G27" i="127"/>
  <c r="F27" i="127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K27" i="131"/>
  <c r="J27" i="131"/>
  <c r="R27" i="131" s="1"/>
  <c r="I27" i="131"/>
  <c r="H27" i="131"/>
  <c r="G27" i="131"/>
  <c r="F27" i="13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L27" i="134"/>
  <c r="K27" i="134"/>
  <c r="J27" i="134"/>
  <c r="R27" i="134" s="1"/>
  <c r="I27" i="134"/>
  <c r="H27" i="134"/>
  <c r="G27" i="134"/>
  <c r="F27" i="134"/>
  <c r="D27" i="134"/>
  <c r="C27" i="134"/>
  <c r="B27" i="134"/>
  <c r="O27" i="135"/>
  <c r="N27" i="135"/>
  <c r="M27" i="135"/>
  <c r="L27" i="135"/>
  <c r="K27" i="135"/>
  <c r="J27" i="135"/>
  <c r="R27" i="135" s="1"/>
  <c r="I27" i="135"/>
  <c r="H27" i="135"/>
  <c r="G27" i="135"/>
  <c r="F27" i="135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K27" i="139"/>
  <c r="J27" i="139"/>
  <c r="R27" i="139" s="1"/>
  <c r="I27" i="139"/>
  <c r="H27" i="139"/>
  <c r="G27" i="139"/>
  <c r="F27" i="139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R27" i="143" s="1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R27" i="147" s="1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R27" i="151" s="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O27" i="159"/>
  <c r="N27" i="159"/>
  <c r="M27" i="159"/>
  <c r="L27" i="159"/>
  <c r="K27" i="159"/>
  <c r="J27" i="159"/>
  <c r="R27" i="159" s="1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R27" i="161" s="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R27" i="162" s="1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R27" i="167" s="1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R27" i="168" s="1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R27" i="169" s="1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R27" i="170" s="1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R27" i="175" s="1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R27" i="176" s="1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R27" i="177" s="1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R27" i="178" s="1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R27" i="183" s="1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R27" i="184" s="1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R27" i="186" s="1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R27" i="187" s="1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R27" i="188" s="1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R27" i="189" s="1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R27" i="194" s="1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R27" i="195" s="1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R27" i="197" s="1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R27" i="198" s="1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R27" i="200" s="1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R27" i="202" s="1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R27" i="203" s="1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R27" i="205" s="1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R27" i="208" s="1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R27" i="210" s="1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R27" i="211" s="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R27" i="213" s="1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R27" i="216" s="1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R27" i="218" s="1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R27" i="219" s="1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R27" i="220" s="1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R27" i="221" s="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R27" i="222" s="1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R27" i="227" s="1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R27" i="229" s="1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R27" i="230" s="1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R27" i="232" s="1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R27" i="235" s="1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R27" i="237" s="1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R27" i="238" s="1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R27" i="240" s="1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R27" i="243" s="1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R27" i="245" s="1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R27" i="246" s="1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R27" i="248" s="1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R27" i="254" s="1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R27" i="257" s="1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R27" i="1" s="1"/>
  <c r="I27" i="1"/>
  <c r="H27" i="1"/>
  <c r="G27" i="1"/>
  <c r="F27" i="1"/>
  <c r="D27" i="1"/>
  <c r="C27" i="1"/>
  <c r="B27" i="1"/>
  <c r="W9" i="2"/>
  <c r="W8" i="2" s="1"/>
  <c r="W59" i="2" s="1"/>
  <c r="W63" i="2" s="1"/>
  <c r="V9" i="2"/>
  <c r="V8" i="2" s="1"/>
  <c r="W9" i="3"/>
  <c r="V9" i="3"/>
  <c r="V8" i="3" s="1"/>
  <c r="V59" i="3" s="1"/>
  <c r="V63" i="3" s="1"/>
  <c r="W9" i="4"/>
  <c r="W8" i="4" s="1"/>
  <c r="W59" i="4" s="1"/>
  <c r="W63" i="4" s="1"/>
  <c r="V9" i="4"/>
  <c r="V8" i="4" s="1"/>
  <c r="W9" i="5"/>
  <c r="V9" i="5"/>
  <c r="W8" i="5"/>
  <c r="W9" i="6"/>
  <c r="V9" i="6"/>
  <c r="V8" i="6" s="1"/>
  <c r="V59" i="6" s="1"/>
  <c r="V63" i="6" s="1"/>
  <c r="W8" i="6"/>
  <c r="W59" i="6" s="1"/>
  <c r="W63" i="6" s="1"/>
  <c r="W9" i="7"/>
  <c r="W8" i="7" s="1"/>
  <c r="W59" i="7" s="1"/>
  <c r="W63" i="7" s="1"/>
  <c r="V9" i="7"/>
  <c r="V8" i="7" s="1"/>
  <c r="W9" i="8"/>
  <c r="V9" i="8"/>
  <c r="V8" i="8" s="1"/>
  <c r="W9" i="9"/>
  <c r="W8" i="9" s="1"/>
  <c r="V9" i="9"/>
  <c r="V8" i="9" s="1"/>
  <c r="W9" i="10"/>
  <c r="W8" i="10" s="1"/>
  <c r="W59" i="10" s="1"/>
  <c r="W63" i="10" s="1"/>
  <c r="V9" i="10"/>
  <c r="V8" i="10" s="1"/>
  <c r="V59" i="10" s="1"/>
  <c r="V63" i="10" s="1"/>
  <c r="W9" i="11"/>
  <c r="V9" i="11"/>
  <c r="V8" i="11" s="1"/>
  <c r="W8" i="11"/>
  <c r="W59" i="11" s="1"/>
  <c r="W63" i="11" s="1"/>
  <c r="W9" i="12"/>
  <c r="V9" i="12"/>
  <c r="V8" i="12" s="1"/>
  <c r="W9" i="13"/>
  <c r="W8" i="13" s="1"/>
  <c r="V9" i="13"/>
  <c r="W9" i="14"/>
  <c r="W8" i="14" s="1"/>
  <c r="W59" i="14" s="1"/>
  <c r="W63" i="14" s="1"/>
  <c r="V9" i="14"/>
  <c r="V8" i="14" s="1"/>
  <c r="W9" i="15"/>
  <c r="V9" i="15"/>
  <c r="W9" i="16"/>
  <c r="V9" i="16"/>
  <c r="V8" i="16" s="1"/>
  <c r="W8" i="16"/>
  <c r="W59" i="16" s="1"/>
  <c r="W63" i="16" s="1"/>
  <c r="W9" i="17"/>
  <c r="W8" i="17" s="1"/>
  <c r="V9" i="17"/>
  <c r="W9" i="18"/>
  <c r="V9" i="18"/>
  <c r="V8" i="18" s="1"/>
  <c r="V59" i="18" s="1"/>
  <c r="V63" i="18" s="1"/>
  <c r="W8" i="18"/>
  <c r="W59" i="18" s="1"/>
  <c r="W63" i="18" s="1"/>
  <c r="W9" i="19"/>
  <c r="W8" i="19" s="1"/>
  <c r="W59" i="19" s="1"/>
  <c r="W63" i="19" s="1"/>
  <c r="V9" i="19"/>
  <c r="V8" i="19" s="1"/>
  <c r="V59" i="19" s="1"/>
  <c r="V63" i="19" s="1"/>
  <c r="W9" i="20"/>
  <c r="V9" i="20"/>
  <c r="V8" i="20" s="1"/>
  <c r="W9" i="21"/>
  <c r="V9" i="21"/>
  <c r="W8" i="21"/>
  <c r="W9" i="22"/>
  <c r="W8" i="22" s="1"/>
  <c r="W59" i="22" s="1"/>
  <c r="W63" i="22" s="1"/>
  <c r="V9" i="22"/>
  <c r="V8" i="22" s="1"/>
  <c r="V59" i="22" s="1"/>
  <c r="V63" i="22" s="1"/>
  <c r="W9" i="23"/>
  <c r="W8" i="23" s="1"/>
  <c r="W59" i="23" s="1"/>
  <c r="W63" i="23" s="1"/>
  <c r="V9" i="23"/>
  <c r="V8" i="23"/>
  <c r="V59" i="23" s="1"/>
  <c r="V63" i="23" s="1"/>
  <c r="W9" i="24"/>
  <c r="V9" i="24"/>
  <c r="V8" i="24" s="1"/>
  <c r="W9" i="25"/>
  <c r="W8" i="25" s="1"/>
  <c r="V9" i="25"/>
  <c r="W9" i="26"/>
  <c r="W8" i="26" s="1"/>
  <c r="V9" i="26"/>
  <c r="V8" i="26" s="1"/>
  <c r="V59" i="26" s="1"/>
  <c r="V63" i="26" s="1"/>
  <c r="W9" i="27"/>
  <c r="W8" i="27" s="1"/>
  <c r="W59" i="27" s="1"/>
  <c r="W63" i="27" s="1"/>
  <c r="V9" i="27"/>
  <c r="W9" i="28"/>
  <c r="W8" i="28" s="1"/>
  <c r="W59" i="28" s="1"/>
  <c r="W63" i="28" s="1"/>
  <c r="V9" i="28"/>
  <c r="V8" i="28" s="1"/>
  <c r="W9" i="29"/>
  <c r="W8" i="29" s="1"/>
  <c r="V9" i="29"/>
  <c r="W9" i="30"/>
  <c r="V9" i="30"/>
  <c r="V8" i="30" s="1"/>
  <c r="V59" i="30" s="1"/>
  <c r="V63" i="30" s="1"/>
  <c r="W8" i="30"/>
  <c r="W9" i="31"/>
  <c r="W8" i="31" s="1"/>
  <c r="W59" i="31" s="1"/>
  <c r="W63" i="31" s="1"/>
  <c r="V9" i="31"/>
  <c r="V8" i="31" s="1"/>
  <c r="W9" i="32"/>
  <c r="W8" i="32" s="1"/>
  <c r="W59" i="32" s="1"/>
  <c r="W63" i="32" s="1"/>
  <c r="V9" i="32"/>
  <c r="V8" i="32" s="1"/>
  <c r="W9" i="33"/>
  <c r="V9" i="33"/>
  <c r="W8" i="33"/>
  <c r="V8" i="33"/>
  <c r="W9" i="34"/>
  <c r="W8" i="34" s="1"/>
  <c r="V9" i="34"/>
  <c r="V8" i="34" s="1"/>
  <c r="V59" i="34" s="1"/>
  <c r="V63" i="34" s="1"/>
  <c r="W9" i="35"/>
  <c r="V9" i="35"/>
  <c r="V8" i="35" s="1"/>
  <c r="V59" i="35" s="1"/>
  <c r="V63" i="35" s="1"/>
  <c r="W9" i="36"/>
  <c r="V9" i="36"/>
  <c r="V8" i="36" s="1"/>
  <c r="W9" i="37"/>
  <c r="W8" i="37" s="1"/>
  <c r="V9" i="37"/>
  <c r="W9" i="38"/>
  <c r="W8" i="38" s="1"/>
  <c r="W59" i="38" s="1"/>
  <c r="W63" i="38" s="1"/>
  <c r="V9" i="38"/>
  <c r="V8" i="38" s="1"/>
  <c r="V59" i="38" s="1"/>
  <c r="V63" i="38" s="1"/>
  <c r="W9" i="39"/>
  <c r="W8" i="39" s="1"/>
  <c r="W59" i="39" s="1"/>
  <c r="W63" i="39" s="1"/>
  <c r="V9" i="39"/>
  <c r="V8" i="39" s="1"/>
  <c r="V59" i="39" s="1"/>
  <c r="V63" i="39" s="1"/>
  <c r="W9" i="40"/>
  <c r="W8" i="40" s="1"/>
  <c r="W59" i="40" s="1"/>
  <c r="W63" i="40" s="1"/>
  <c r="V9" i="40"/>
  <c r="V8" i="40" s="1"/>
  <c r="W9" i="41"/>
  <c r="W8" i="41" s="1"/>
  <c r="V9" i="41"/>
  <c r="W9" i="42"/>
  <c r="V9" i="42"/>
  <c r="V8" i="42" s="1"/>
  <c r="V59" i="42" s="1"/>
  <c r="V63" i="42" s="1"/>
  <c r="W8" i="42"/>
  <c r="W59" i="42" s="1"/>
  <c r="W63" i="42" s="1"/>
  <c r="W9" i="43"/>
  <c r="W8" i="43" s="1"/>
  <c r="W59" i="43" s="1"/>
  <c r="W63" i="43" s="1"/>
  <c r="V9" i="43"/>
  <c r="V8" i="43"/>
  <c r="V59" i="43" s="1"/>
  <c r="V63" i="43" s="1"/>
  <c r="W9" i="44"/>
  <c r="V9" i="44"/>
  <c r="V8" i="44" s="1"/>
  <c r="W9" i="45"/>
  <c r="V9" i="45"/>
  <c r="V8" i="45" s="1"/>
  <c r="W8" i="45"/>
  <c r="W9" i="46"/>
  <c r="W8" i="46" s="1"/>
  <c r="W59" i="46" s="1"/>
  <c r="W63" i="46" s="1"/>
  <c r="V9" i="46"/>
  <c r="V8" i="46" s="1"/>
  <c r="V59" i="46" s="1"/>
  <c r="V63" i="46" s="1"/>
  <c r="W9" i="47"/>
  <c r="W8" i="47" s="1"/>
  <c r="W59" i="47" s="1"/>
  <c r="W63" i="47" s="1"/>
  <c r="V9" i="47"/>
  <c r="W9" i="48"/>
  <c r="V9" i="48"/>
  <c r="V8" i="48" s="1"/>
  <c r="W9" i="49"/>
  <c r="W8" i="49" s="1"/>
  <c r="V9" i="49"/>
  <c r="W9" i="50"/>
  <c r="W8" i="50" s="1"/>
  <c r="W59" i="50" s="1"/>
  <c r="W63" i="50" s="1"/>
  <c r="V9" i="50"/>
  <c r="V8" i="50" s="1"/>
  <c r="V59" i="50" s="1"/>
  <c r="V63" i="50" s="1"/>
  <c r="W9" i="51"/>
  <c r="V9" i="51"/>
  <c r="V8" i="51" s="1"/>
  <c r="V59" i="51" s="1"/>
  <c r="V63" i="51" s="1"/>
  <c r="W8" i="51"/>
  <c r="W59" i="51" s="1"/>
  <c r="W63" i="51" s="1"/>
  <c r="W9" i="52"/>
  <c r="V9" i="52"/>
  <c r="V8" i="52" s="1"/>
  <c r="W9" i="53"/>
  <c r="W8" i="53" s="1"/>
  <c r="V9" i="53"/>
  <c r="W9" i="54"/>
  <c r="W8" i="54" s="1"/>
  <c r="V9" i="54"/>
  <c r="V8" i="54" s="1"/>
  <c r="V59" i="54" s="1"/>
  <c r="V63" i="54" s="1"/>
  <c r="W9" i="55"/>
  <c r="V9" i="55"/>
  <c r="V8" i="55"/>
  <c r="W9" i="56"/>
  <c r="W8" i="56" s="1"/>
  <c r="W59" i="56" s="1"/>
  <c r="W63" i="56" s="1"/>
  <c r="V9" i="56"/>
  <c r="V8" i="56" s="1"/>
  <c r="W9" i="57"/>
  <c r="W8" i="57" s="1"/>
  <c r="V9" i="57"/>
  <c r="W9" i="58"/>
  <c r="V9" i="58"/>
  <c r="V8" i="58" s="1"/>
  <c r="V59" i="58" s="1"/>
  <c r="V63" i="58" s="1"/>
  <c r="W8" i="58"/>
  <c r="W59" i="58" s="1"/>
  <c r="W63" i="58" s="1"/>
  <c r="W9" i="59"/>
  <c r="W8" i="59" s="1"/>
  <c r="W59" i="59" s="1"/>
  <c r="W63" i="59" s="1"/>
  <c r="V9" i="59"/>
  <c r="W9" i="60"/>
  <c r="V9" i="60"/>
  <c r="V8" i="60" s="1"/>
  <c r="W9" i="61"/>
  <c r="W8" i="61" s="1"/>
  <c r="W59" i="61" s="1"/>
  <c r="W63" i="61" s="1"/>
  <c r="V9" i="61"/>
  <c r="W9" i="62"/>
  <c r="V9" i="62"/>
  <c r="V8" i="62" s="1"/>
  <c r="V59" i="62" s="1"/>
  <c r="V63" i="62" s="1"/>
  <c r="W8" i="62"/>
  <c r="W59" i="62" s="1"/>
  <c r="W63" i="62" s="1"/>
  <c r="W9" i="63"/>
  <c r="W8" i="63" s="1"/>
  <c r="W59" i="63" s="1"/>
  <c r="W63" i="63" s="1"/>
  <c r="V9" i="63"/>
  <c r="V8" i="63" s="1"/>
  <c r="V59" i="63" s="1"/>
  <c r="V63" i="63" s="1"/>
  <c r="W9" i="64"/>
  <c r="V9" i="64"/>
  <c r="V8" i="64" s="1"/>
  <c r="W9" i="65"/>
  <c r="V9" i="65"/>
  <c r="W8" i="65"/>
  <c r="W9" i="66"/>
  <c r="W8" i="66" s="1"/>
  <c r="V9" i="66"/>
  <c r="V8" i="66" s="1"/>
  <c r="V59" i="66" s="1"/>
  <c r="V63" i="66" s="1"/>
  <c r="W9" i="67"/>
  <c r="V9" i="67"/>
  <c r="W9" i="68"/>
  <c r="V9" i="68"/>
  <c r="V8" i="68" s="1"/>
  <c r="W8" i="68"/>
  <c r="W59" i="68" s="1"/>
  <c r="W63" i="68" s="1"/>
  <c r="W9" i="69"/>
  <c r="W8" i="69" s="1"/>
  <c r="V9" i="69"/>
  <c r="W9" i="70"/>
  <c r="W8" i="70" s="1"/>
  <c r="W59" i="70" s="1"/>
  <c r="W63" i="70" s="1"/>
  <c r="V9" i="70"/>
  <c r="V8" i="70" s="1"/>
  <c r="V59" i="70" s="1"/>
  <c r="V63" i="70" s="1"/>
  <c r="W9" i="71"/>
  <c r="V9" i="71"/>
  <c r="V8" i="71" s="1"/>
  <c r="V59" i="71" s="1"/>
  <c r="V63" i="71" s="1"/>
  <c r="W8" i="71"/>
  <c r="W59" i="71" s="1"/>
  <c r="W63" i="71" s="1"/>
  <c r="W9" i="72"/>
  <c r="V9" i="72"/>
  <c r="V8" i="72" s="1"/>
  <c r="W9" i="73"/>
  <c r="W8" i="73" s="1"/>
  <c r="V9" i="73"/>
  <c r="V8" i="73"/>
  <c r="V59" i="73" s="1"/>
  <c r="V63" i="73" s="1"/>
  <c r="W9" i="74"/>
  <c r="V9" i="74"/>
  <c r="V8" i="74" s="1"/>
  <c r="W8" i="74"/>
  <c r="W59" i="74" s="1"/>
  <c r="W63" i="74" s="1"/>
  <c r="W9" i="75"/>
  <c r="V9" i="75"/>
  <c r="V8" i="75" s="1"/>
  <c r="W8" i="75"/>
  <c r="W59" i="75" s="1"/>
  <c r="W63" i="75" s="1"/>
  <c r="W9" i="76"/>
  <c r="V9" i="76"/>
  <c r="V8" i="76" s="1"/>
  <c r="W9" i="77"/>
  <c r="W8" i="77" s="1"/>
  <c r="V9" i="77"/>
  <c r="W9" i="78"/>
  <c r="V9" i="78"/>
  <c r="V8" i="78" s="1"/>
  <c r="V59" i="78" s="1"/>
  <c r="V63" i="78" s="1"/>
  <c r="W8" i="78"/>
  <c r="W59" i="78" s="1"/>
  <c r="W63" i="78" s="1"/>
  <c r="W9" i="79"/>
  <c r="V9" i="79"/>
  <c r="W9" i="80"/>
  <c r="V9" i="80"/>
  <c r="V8" i="80" s="1"/>
  <c r="W8" i="80"/>
  <c r="W59" i="80" s="1"/>
  <c r="W63" i="80" s="1"/>
  <c r="W9" i="81"/>
  <c r="W8" i="81" s="1"/>
  <c r="V9" i="81"/>
  <c r="W9" i="82"/>
  <c r="V9" i="82"/>
  <c r="V8" i="82" s="1"/>
  <c r="V59" i="82" s="1"/>
  <c r="V63" i="82" s="1"/>
  <c r="W8" i="82"/>
  <c r="W59" i="82" s="1"/>
  <c r="W63" i="82" s="1"/>
  <c r="W9" i="83"/>
  <c r="V9" i="83"/>
  <c r="V8" i="83" s="1"/>
  <c r="V59" i="83" s="1"/>
  <c r="V63" i="83" s="1"/>
  <c r="W8" i="83"/>
  <c r="W59" i="83" s="1"/>
  <c r="W63" i="83" s="1"/>
  <c r="W9" i="84"/>
  <c r="V9" i="84"/>
  <c r="V8" i="84" s="1"/>
  <c r="W9" i="85"/>
  <c r="V9" i="85"/>
  <c r="W8" i="85"/>
  <c r="V8" i="85"/>
  <c r="V59" i="85" s="1"/>
  <c r="V63" i="85" s="1"/>
  <c r="W9" i="86"/>
  <c r="W8" i="86" s="1"/>
  <c r="W59" i="86" s="1"/>
  <c r="W63" i="86" s="1"/>
  <c r="V9" i="86"/>
  <c r="V8" i="86" s="1"/>
  <c r="V59" i="86" s="1"/>
  <c r="V63" i="86" s="1"/>
  <c r="W9" i="87"/>
  <c r="V9" i="87"/>
  <c r="V8" i="87" s="1"/>
  <c r="V59" i="87" s="1"/>
  <c r="V63" i="87" s="1"/>
  <c r="W9" i="88"/>
  <c r="V9" i="88"/>
  <c r="V8" i="88" s="1"/>
  <c r="W9" i="89"/>
  <c r="V9" i="89"/>
  <c r="W8" i="89"/>
  <c r="W9" i="90"/>
  <c r="V9" i="90"/>
  <c r="V8" i="90" s="1"/>
  <c r="V59" i="90" s="1"/>
  <c r="V63" i="90" s="1"/>
  <c r="W8" i="90"/>
  <c r="W59" i="90" s="1"/>
  <c r="W63" i="90" s="1"/>
  <c r="W9" i="91"/>
  <c r="W8" i="91" s="1"/>
  <c r="W59" i="91" s="1"/>
  <c r="W63" i="91" s="1"/>
  <c r="V9" i="91"/>
  <c r="V8" i="91" s="1"/>
  <c r="V59" i="91" s="1"/>
  <c r="V63" i="91" s="1"/>
  <c r="W9" i="92"/>
  <c r="V9" i="92"/>
  <c r="V8" i="92" s="1"/>
  <c r="W9" i="93"/>
  <c r="W8" i="93" s="1"/>
  <c r="V9" i="93"/>
  <c r="W9" i="94"/>
  <c r="W8" i="94" s="1"/>
  <c r="V9" i="94"/>
  <c r="V8" i="94" s="1"/>
  <c r="V59" i="94" s="1"/>
  <c r="V63" i="94" s="1"/>
  <c r="W9" i="95"/>
  <c r="V9" i="95"/>
  <c r="V8" i="95" s="1"/>
  <c r="W8" i="95"/>
  <c r="W59" i="95" s="1"/>
  <c r="W63" i="95" s="1"/>
  <c r="W9" i="96"/>
  <c r="V9" i="96"/>
  <c r="V8" i="96" s="1"/>
  <c r="W9" i="97"/>
  <c r="W8" i="97" s="1"/>
  <c r="V9" i="97"/>
  <c r="W9" i="98"/>
  <c r="W8" i="98" s="1"/>
  <c r="V9" i="98"/>
  <c r="V8" i="98" s="1"/>
  <c r="V59" i="98" s="1"/>
  <c r="V63" i="98" s="1"/>
  <c r="W9" i="99"/>
  <c r="W8" i="99" s="1"/>
  <c r="W59" i="99" s="1"/>
  <c r="W63" i="99" s="1"/>
  <c r="V9" i="99"/>
  <c r="V8" i="99" s="1"/>
  <c r="W9" i="100"/>
  <c r="V9" i="100"/>
  <c r="V8" i="100" s="1"/>
  <c r="W9" i="101"/>
  <c r="V9" i="101"/>
  <c r="W8" i="101"/>
  <c r="W9" i="102"/>
  <c r="W8" i="102" s="1"/>
  <c r="W59" i="102" s="1"/>
  <c r="W63" i="102" s="1"/>
  <c r="V9" i="102"/>
  <c r="V8" i="102" s="1"/>
  <c r="V59" i="102" s="1"/>
  <c r="V63" i="102" s="1"/>
  <c r="W9" i="103"/>
  <c r="V9" i="103"/>
  <c r="W9" i="104"/>
  <c r="V9" i="104"/>
  <c r="V8" i="104" s="1"/>
  <c r="V59" i="104" s="1"/>
  <c r="V63" i="104" s="1"/>
  <c r="W9" i="105"/>
  <c r="W8" i="105" s="1"/>
  <c r="V9" i="105"/>
  <c r="W9" i="106"/>
  <c r="W8" i="106" s="1"/>
  <c r="W59" i="106" s="1"/>
  <c r="W63" i="106" s="1"/>
  <c r="V9" i="106"/>
  <c r="V8" i="106" s="1"/>
  <c r="V59" i="106" s="1"/>
  <c r="V63" i="106" s="1"/>
  <c r="W9" i="107"/>
  <c r="W8" i="107" s="1"/>
  <c r="W59" i="107" s="1"/>
  <c r="W63" i="107" s="1"/>
  <c r="V9" i="107"/>
  <c r="W9" i="108"/>
  <c r="V9" i="108"/>
  <c r="V8" i="108" s="1"/>
  <c r="W9" i="109"/>
  <c r="W8" i="109" s="1"/>
  <c r="V9" i="109"/>
  <c r="V8" i="109"/>
  <c r="W9" i="110"/>
  <c r="W8" i="110" s="1"/>
  <c r="W59" i="110" s="1"/>
  <c r="W63" i="110" s="1"/>
  <c r="V9" i="110"/>
  <c r="V8" i="110" s="1"/>
  <c r="V59" i="110" s="1"/>
  <c r="V63" i="110" s="1"/>
  <c r="W9" i="111"/>
  <c r="W8" i="111" s="1"/>
  <c r="W59" i="111" s="1"/>
  <c r="W63" i="111" s="1"/>
  <c r="V9" i="111"/>
  <c r="V8" i="111" s="1"/>
  <c r="V59" i="111" s="1"/>
  <c r="V63" i="111" s="1"/>
  <c r="W9" i="112"/>
  <c r="V9" i="112"/>
  <c r="V8" i="112" s="1"/>
  <c r="W9" i="113"/>
  <c r="W8" i="113" s="1"/>
  <c r="V9" i="113"/>
  <c r="W9" i="114"/>
  <c r="W8" i="114" s="1"/>
  <c r="W59" i="114" s="1"/>
  <c r="W63" i="114" s="1"/>
  <c r="V9" i="114"/>
  <c r="V8" i="114" s="1"/>
  <c r="V59" i="114" s="1"/>
  <c r="V63" i="114" s="1"/>
  <c r="W9" i="115"/>
  <c r="W8" i="115" s="1"/>
  <c r="W59" i="115" s="1"/>
  <c r="W63" i="115" s="1"/>
  <c r="V9" i="115"/>
  <c r="W9" i="116"/>
  <c r="V9" i="116"/>
  <c r="V8" i="116" s="1"/>
  <c r="W9" i="117"/>
  <c r="W8" i="117" s="1"/>
  <c r="V9" i="117"/>
  <c r="W9" i="118"/>
  <c r="W8" i="118" s="1"/>
  <c r="V9" i="118"/>
  <c r="V8" i="118" s="1"/>
  <c r="V59" i="118" s="1"/>
  <c r="V63" i="118" s="1"/>
  <c r="W9" i="119"/>
  <c r="V9" i="119"/>
  <c r="W9" i="120"/>
  <c r="V9" i="120"/>
  <c r="V8" i="120" s="1"/>
  <c r="W9" i="121"/>
  <c r="W8" i="121" s="1"/>
  <c r="V9" i="121"/>
  <c r="W9" i="122"/>
  <c r="W8" i="122" s="1"/>
  <c r="V9" i="122"/>
  <c r="V8" i="122" s="1"/>
  <c r="V59" i="122" s="1"/>
  <c r="V63" i="122" s="1"/>
  <c r="W9" i="123"/>
  <c r="V9" i="123"/>
  <c r="W8" i="123"/>
  <c r="W59" i="123" s="1"/>
  <c r="W63" i="123" s="1"/>
  <c r="W9" i="124"/>
  <c r="V9" i="124"/>
  <c r="V8" i="124" s="1"/>
  <c r="W9" i="125"/>
  <c r="W8" i="125" s="1"/>
  <c r="V9" i="125"/>
  <c r="W9" i="126"/>
  <c r="W8" i="126" s="1"/>
  <c r="V9" i="126"/>
  <c r="V8" i="126" s="1"/>
  <c r="V59" i="126" s="1"/>
  <c r="V63" i="126" s="1"/>
  <c r="W9" i="127"/>
  <c r="V9" i="127"/>
  <c r="V8" i="127" s="1"/>
  <c r="V59" i="127" s="1"/>
  <c r="V63" i="127" s="1"/>
  <c r="W8" i="127"/>
  <c r="W59" i="127" s="1"/>
  <c r="W63" i="127" s="1"/>
  <c r="W9" i="128"/>
  <c r="V9" i="128"/>
  <c r="V8" i="128" s="1"/>
  <c r="W9" i="129"/>
  <c r="W8" i="129" s="1"/>
  <c r="V9" i="129"/>
  <c r="W9" i="130"/>
  <c r="W8" i="130" s="1"/>
  <c r="W59" i="130" s="1"/>
  <c r="W63" i="130" s="1"/>
  <c r="V9" i="130"/>
  <c r="V8" i="130" s="1"/>
  <c r="V59" i="130" s="1"/>
  <c r="V63" i="130" s="1"/>
  <c r="W9" i="131"/>
  <c r="W8" i="131" s="1"/>
  <c r="W59" i="131" s="1"/>
  <c r="W63" i="131" s="1"/>
  <c r="V9" i="131"/>
  <c r="V8" i="131" s="1"/>
  <c r="V59" i="131" s="1"/>
  <c r="V63" i="131" s="1"/>
  <c r="W9" i="132"/>
  <c r="V9" i="132"/>
  <c r="V8" i="132" s="1"/>
  <c r="W9" i="133"/>
  <c r="W8" i="133" s="1"/>
  <c r="V9" i="133"/>
  <c r="V8" i="133"/>
  <c r="V59" i="133" s="1"/>
  <c r="V63" i="133" s="1"/>
  <c r="W9" i="134"/>
  <c r="W8" i="134" s="1"/>
  <c r="W59" i="134" s="1"/>
  <c r="W63" i="134" s="1"/>
  <c r="V9" i="134"/>
  <c r="V8" i="134" s="1"/>
  <c r="V59" i="134" s="1"/>
  <c r="V63" i="134" s="1"/>
  <c r="W9" i="135"/>
  <c r="V9" i="135"/>
  <c r="W9" i="136"/>
  <c r="V9" i="136"/>
  <c r="V8" i="136" s="1"/>
  <c r="W9" i="137"/>
  <c r="V9" i="137"/>
  <c r="W8" i="137"/>
  <c r="W9" i="138"/>
  <c r="W8" i="138" s="1"/>
  <c r="W59" i="138" s="1"/>
  <c r="W63" i="138" s="1"/>
  <c r="V9" i="138"/>
  <c r="V8" i="138" s="1"/>
  <c r="V59" i="138" s="1"/>
  <c r="V63" i="138" s="1"/>
  <c r="W9" i="139"/>
  <c r="V9" i="139"/>
  <c r="W9" i="140"/>
  <c r="V9" i="140"/>
  <c r="V8" i="140" s="1"/>
  <c r="W9" i="141"/>
  <c r="W8" i="141" s="1"/>
  <c r="V9" i="141"/>
  <c r="W9" i="142"/>
  <c r="W8" i="142" s="1"/>
  <c r="W59" i="142" s="1"/>
  <c r="W63" i="142" s="1"/>
  <c r="V9" i="142"/>
  <c r="V8" i="142" s="1"/>
  <c r="V59" i="142" s="1"/>
  <c r="V63" i="142" s="1"/>
  <c r="W9" i="143"/>
  <c r="V9" i="143"/>
  <c r="W8" i="143"/>
  <c r="W59" i="143" s="1"/>
  <c r="W63" i="143" s="1"/>
  <c r="W9" i="144"/>
  <c r="W8" i="144" s="1"/>
  <c r="W59" i="144" s="1"/>
  <c r="W63" i="144" s="1"/>
  <c r="V9" i="144"/>
  <c r="V8" i="144" s="1"/>
  <c r="W9" i="145"/>
  <c r="V9" i="145"/>
  <c r="V8" i="145" s="1"/>
  <c r="W8" i="145"/>
  <c r="W9" i="146"/>
  <c r="W8" i="146" s="1"/>
  <c r="W59" i="146" s="1"/>
  <c r="W63" i="146" s="1"/>
  <c r="V9" i="146"/>
  <c r="V8" i="146" s="1"/>
  <c r="V59" i="146" s="1"/>
  <c r="V63" i="146" s="1"/>
  <c r="W9" i="147"/>
  <c r="W8" i="147" s="1"/>
  <c r="W59" i="147" s="1"/>
  <c r="W63" i="147" s="1"/>
  <c r="V9" i="147"/>
  <c r="V8" i="147" s="1"/>
  <c r="V59" i="147" s="1"/>
  <c r="V63" i="147" s="1"/>
  <c r="W9" i="148"/>
  <c r="V9" i="148"/>
  <c r="V8" i="148" s="1"/>
  <c r="W9" i="149"/>
  <c r="W8" i="149" s="1"/>
  <c r="V9" i="149"/>
  <c r="W9" i="150"/>
  <c r="W8" i="150" s="1"/>
  <c r="W59" i="150" s="1"/>
  <c r="W63" i="150" s="1"/>
  <c r="V9" i="150"/>
  <c r="V8" i="150" s="1"/>
  <c r="V59" i="150" s="1"/>
  <c r="V63" i="150" s="1"/>
  <c r="W9" i="151"/>
  <c r="V9" i="151"/>
  <c r="W9" i="152"/>
  <c r="V9" i="152"/>
  <c r="V8" i="152" s="1"/>
  <c r="W9" i="153"/>
  <c r="W8" i="153" s="1"/>
  <c r="V9" i="153"/>
  <c r="W9" i="154"/>
  <c r="W8" i="154" s="1"/>
  <c r="W59" i="154" s="1"/>
  <c r="W63" i="154" s="1"/>
  <c r="V9" i="154"/>
  <c r="V8" i="154" s="1"/>
  <c r="V59" i="154" s="1"/>
  <c r="V63" i="154" s="1"/>
  <c r="W9" i="155"/>
  <c r="V9" i="155"/>
  <c r="V8" i="155" s="1"/>
  <c r="V59" i="155" s="1"/>
  <c r="V63" i="155" s="1"/>
  <c r="W9" i="156"/>
  <c r="V9" i="156"/>
  <c r="V8" i="156" s="1"/>
  <c r="W9" i="157"/>
  <c r="W8" i="157" s="1"/>
  <c r="V9" i="157"/>
  <c r="W9" i="158"/>
  <c r="W8" i="158" s="1"/>
  <c r="W59" i="158" s="1"/>
  <c r="W63" i="158" s="1"/>
  <c r="V9" i="158"/>
  <c r="V8" i="158" s="1"/>
  <c r="V59" i="158" s="1"/>
  <c r="V63" i="158" s="1"/>
  <c r="W9" i="159"/>
  <c r="V9" i="159"/>
  <c r="V8" i="159" s="1"/>
  <c r="V59" i="159" s="1"/>
  <c r="V63" i="159" s="1"/>
  <c r="W8" i="159"/>
  <c r="W59" i="159" s="1"/>
  <c r="W63" i="159" s="1"/>
  <c r="W9" i="160"/>
  <c r="V9" i="160"/>
  <c r="V8" i="160" s="1"/>
  <c r="W9" i="161"/>
  <c r="W8" i="161" s="1"/>
  <c r="V9" i="161"/>
  <c r="W9" i="162"/>
  <c r="W8" i="162" s="1"/>
  <c r="W59" i="162" s="1"/>
  <c r="W63" i="162" s="1"/>
  <c r="V9" i="162"/>
  <c r="V8" i="162" s="1"/>
  <c r="V59" i="162" s="1"/>
  <c r="V63" i="162" s="1"/>
  <c r="W9" i="163"/>
  <c r="W8" i="163" s="1"/>
  <c r="W59" i="163" s="1"/>
  <c r="W63" i="163" s="1"/>
  <c r="V9" i="163"/>
  <c r="V8" i="163" s="1"/>
  <c r="V59" i="163" s="1"/>
  <c r="V63" i="163" s="1"/>
  <c r="W9" i="164"/>
  <c r="V9" i="164"/>
  <c r="V8" i="164" s="1"/>
  <c r="W9" i="165"/>
  <c r="W8" i="165" s="1"/>
  <c r="V9" i="165"/>
  <c r="W9" i="166"/>
  <c r="W8" i="166" s="1"/>
  <c r="W59" i="166" s="1"/>
  <c r="W63" i="166" s="1"/>
  <c r="V9" i="166"/>
  <c r="V8" i="166" s="1"/>
  <c r="V59" i="166" s="1"/>
  <c r="V63" i="166" s="1"/>
  <c r="W9" i="167"/>
  <c r="W8" i="167" s="1"/>
  <c r="W59" i="167" s="1"/>
  <c r="W63" i="167" s="1"/>
  <c r="V9" i="167"/>
  <c r="W9" i="168"/>
  <c r="V9" i="168"/>
  <c r="V8" i="168" s="1"/>
  <c r="W9" i="169"/>
  <c r="V9" i="169"/>
  <c r="W8" i="169"/>
  <c r="W9" i="170"/>
  <c r="W8" i="170" s="1"/>
  <c r="W59" i="170" s="1"/>
  <c r="W63" i="170" s="1"/>
  <c r="V9" i="170"/>
  <c r="V8" i="170" s="1"/>
  <c r="V59" i="170" s="1"/>
  <c r="V63" i="170" s="1"/>
  <c r="W9" i="171"/>
  <c r="V9" i="171"/>
  <c r="W9" i="172"/>
  <c r="V9" i="172"/>
  <c r="V8" i="172" s="1"/>
  <c r="W9" i="173"/>
  <c r="W8" i="173" s="1"/>
  <c r="V9" i="173"/>
  <c r="W9" i="174"/>
  <c r="W8" i="174" s="1"/>
  <c r="W59" i="174" s="1"/>
  <c r="W63" i="174" s="1"/>
  <c r="V9" i="174"/>
  <c r="V8" i="174" s="1"/>
  <c r="V59" i="174" s="1"/>
  <c r="V63" i="174" s="1"/>
  <c r="W9" i="175"/>
  <c r="W8" i="175" s="1"/>
  <c r="W59" i="175" s="1"/>
  <c r="W63" i="175" s="1"/>
  <c r="V9" i="175"/>
  <c r="V8" i="175" s="1"/>
  <c r="V59" i="175" s="1"/>
  <c r="V63" i="175" s="1"/>
  <c r="W9" i="176"/>
  <c r="W8" i="176" s="1"/>
  <c r="W59" i="176" s="1"/>
  <c r="W63" i="176" s="1"/>
  <c r="V9" i="176"/>
  <c r="V8" i="176" s="1"/>
  <c r="W9" i="177"/>
  <c r="W8" i="177" s="1"/>
  <c r="V9" i="177"/>
  <c r="W9" i="178"/>
  <c r="V9" i="178"/>
  <c r="V8" i="178" s="1"/>
  <c r="V59" i="178" s="1"/>
  <c r="V63" i="178" s="1"/>
  <c r="W8" i="178"/>
  <c r="W59" i="178" s="1"/>
  <c r="W63" i="178" s="1"/>
  <c r="W9" i="179"/>
  <c r="V9" i="179"/>
  <c r="V8" i="179" s="1"/>
  <c r="V59" i="179" s="1"/>
  <c r="V63" i="179" s="1"/>
  <c r="W8" i="179"/>
  <c r="W59" i="179" s="1"/>
  <c r="W63" i="179" s="1"/>
  <c r="W9" i="180"/>
  <c r="V9" i="180"/>
  <c r="V8" i="180" s="1"/>
  <c r="W9" i="181"/>
  <c r="V9" i="181"/>
  <c r="W8" i="181"/>
  <c r="W9" i="182"/>
  <c r="V9" i="182"/>
  <c r="W8" i="182"/>
  <c r="W59" i="182" s="1"/>
  <c r="W63" i="182" s="1"/>
  <c r="V8" i="182"/>
  <c r="V59" i="182" s="1"/>
  <c r="V63" i="182" s="1"/>
  <c r="W9" i="183"/>
  <c r="W8" i="183" s="1"/>
  <c r="W59" i="183" s="1"/>
  <c r="W63" i="183" s="1"/>
  <c r="V9" i="183"/>
  <c r="V8" i="183"/>
  <c r="V59" i="183" s="1"/>
  <c r="V63" i="183" s="1"/>
  <c r="W9" i="184"/>
  <c r="V9" i="184"/>
  <c r="V8" i="184" s="1"/>
  <c r="W9" i="185"/>
  <c r="W8" i="185" s="1"/>
  <c r="V9" i="185"/>
  <c r="W9" i="186"/>
  <c r="W8" i="186" s="1"/>
  <c r="W59" i="186" s="1"/>
  <c r="W63" i="186" s="1"/>
  <c r="V9" i="186"/>
  <c r="V8" i="186" s="1"/>
  <c r="V59" i="186" s="1"/>
  <c r="V63" i="186" s="1"/>
  <c r="W9" i="187"/>
  <c r="V9" i="187"/>
  <c r="W8" i="187"/>
  <c r="W59" i="187" s="1"/>
  <c r="W63" i="187" s="1"/>
  <c r="V8" i="187"/>
  <c r="V59" i="187" s="1"/>
  <c r="V63" i="187" s="1"/>
  <c r="W9" i="188"/>
  <c r="V9" i="188"/>
  <c r="V8" i="188" s="1"/>
  <c r="W9" i="189"/>
  <c r="V9" i="189"/>
  <c r="W8" i="189"/>
  <c r="W9" i="190"/>
  <c r="W8" i="190" s="1"/>
  <c r="W59" i="190" s="1"/>
  <c r="W63" i="190" s="1"/>
  <c r="V9" i="190"/>
  <c r="V8" i="190" s="1"/>
  <c r="V59" i="190" s="1"/>
  <c r="V63" i="190" s="1"/>
  <c r="W9" i="191"/>
  <c r="W8" i="191" s="1"/>
  <c r="W59" i="191" s="1"/>
  <c r="W63" i="191" s="1"/>
  <c r="V9" i="191"/>
  <c r="V8" i="191" s="1"/>
  <c r="V59" i="191" s="1"/>
  <c r="V63" i="191" s="1"/>
  <c r="W9" i="192"/>
  <c r="W8" i="192" s="1"/>
  <c r="W59" i="192" s="1"/>
  <c r="W63" i="192" s="1"/>
  <c r="V9" i="192"/>
  <c r="V8" i="192" s="1"/>
  <c r="W9" i="193"/>
  <c r="W8" i="193" s="1"/>
  <c r="V9" i="193"/>
  <c r="W9" i="194"/>
  <c r="V9" i="194"/>
  <c r="W8" i="194"/>
  <c r="W59" i="194" s="1"/>
  <c r="W63" i="194" s="1"/>
  <c r="V8" i="194"/>
  <c r="V59" i="194" s="1"/>
  <c r="V63" i="194" s="1"/>
  <c r="W9" i="195"/>
  <c r="V9" i="195"/>
  <c r="W9" i="196"/>
  <c r="V9" i="196"/>
  <c r="V8" i="196"/>
  <c r="W9" i="197"/>
  <c r="W8" i="197" s="1"/>
  <c r="V9" i="197"/>
  <c r="W9" i="198"/>
  <c r="V9" i="198"/>
  <c r="V8" i="198" s="1"/>
  <c r="V59" i="198" s="1"/>
  <c r="V63" i="198" s="1"/>
  <c r="W8" i="198"/>
  <c r="W59" i="198" s="1"/>
  <c r="W63" i="198" s="1"/>
  <c r="W9" i="199"/>
  <c r="W8" i="199" s="1"/>
  <c r="W59" i="199" s="1"/>
  <c r="W63" i="199" s="1"/>
  <c r="V9" i="199"/>
  <c r="V8" i="199" s="1"/>
  <c r="V59" i="199" s="1"/>
  <c r="V63" i="199" s="1"/>
  <c r="W9" i="200"/>
  <c r="V9" i="200"/>
  <c r="V8" i="200"/>
  <c r="W9" i="201"/>
  <c r="W8" i="201" s="1"/>
  <c r="V9" i="201"/>
  <c r="W9" i="202"/>
  <c r="W8" i="202" s="1"/>
  <c r="W59" i="202" s="1"/>
  <c r="W63" i="202" s="1"/>
  <c r="V9" i="202"/>
  <c r="V8" i="202" s="1"/>
  <c r="V59" i="202" s="1"/>
  <c r="V63" i="202" s="1"/>
  <c r="W9" i="203"/>
  <c r="V9" i="203"/>
  <c r="W9" i="204"/>
  <c r="V9" i="204"/>
  <c r="V8" i="204" s="1"/>
  <c r="W8" i="204"/>
  <c r="W59" i="204" s="1"/>
  <c r="W63" i="204" s="1"/>
  <c r="W9" i="205"/>
  <c r="W8" i="205" s="1"/>
  <c r="V9" i="205"/>
  <c r="W9" i="206"/>
  <c r="W8" i="206" s="1"/>
  <c r="W59" i="206" s="1"/>
  <c r="W63" i="206" s="1"/>
  <c r="V9" i="206"/>
  <c r="V8" i="206" s="1"/>
  <c r="V59" i="206" s="1"/>
  <c r="V63" i="206" s="1"/>
  <c r="W9" i="207"/>
  <c r="W8" i="207" s="1"/>
  <c r="W59" i="207" s="1"/>
  <c r="W63" i="207" s="1"/>
  <c r="V9" i="207"/>
  <c r="V8" i="207" s="1"/>
  <c r="V59" i="207" s="1"/>
  <c r="V63" i="207" s="1"/>
  <c r="W9" i="208"/>
  <c r="W8" i="208" s="1"/>
  <c r="W59" i="208" s="1"/>
  <c r="W63" i="208" s="1"/>
  <c r="V9" i="208"/>
  <c r="V8" i="208" s="1"/>
  <c r="W9" i="209"/>
  <c r="W8" i="209" s="1"/>
  <c r="V9" i="209"/>
  <c r="W9" i="210"/>
  <c r="V9" i="210"/>
  <c r="V8" i="210" s="1"/>
  <c r="V59" i="210" s="1"/>
  <c r="V63" i="210" s="1"/>
  <c r="W8" i="210"/>
  <c r="W59" i="210" s="1"/>
  <c r="W63" i="210" s="1"/>
  <c r="W9" i="211"/>
  <c r="V9" i="211"/>
  <c r="W9" i="212"/>
  <c r="V9" i="212"/>
  <c r="V8" i="212"/>
  <c r="W9" i="213"/>
  <c r="W8" i="213" s="1"/>
  <c r="V9" i="213"/>
  <c r="W9" i="214"/>
  <c r="V9" i="214"/>
  <c r="V8" i="214" s="1"/>
  <c r="V59" i="214" s="1"/>
  <c r="V63" i="214" s="1"/>
  <c r="W8" i="214"/>
  <c r="W59" i="214" s="1"/>
  <c r="W63" i="214" s="1"/>
  <c r="W9" i="215"/>
  <c r="W8" i="215" s="1"/>
  <c r="W59" i="215" s="1"/>
  <c r="W63" i="215" s="1"/>
  <c r="V9" i="215"/>
  <c r="V8" i="215" s="1"/>
  <c r="V59" i="215" s="1"/>
  <c r="V63" i="215" s="1"/>
  <c r="W9" i="216"/>
  <c r="V9" i="216"/>
  <c r="V8" i="216"/>
  <c r="W9" i="217"/>
  <c r="W8" i="217" s="1"/>
  <c r="V9" i="217"/>
  <c r="W9" i="218"/>
  <c r="V9" i="218"/>
  <c r="V8" i="218" s="1"/>
  <c r="V59" i="218" s="1"/>
  <c r="V63" i="218" s="1"/>
  <c r="W8" i="218"/>
  <c r="W59" i="218" s="1"/>
  <c r="W63" i="218" s="1"/>
  <c r="W9" i="219"/>
  <c r="V9" i="219"/>
  <c r="W9" i="220"/>
  <c r="V9" i="220"/>
  <c r="V8" i="220" s="1"/>
  <c r="W9" i="221"/>
  <c r="W8" i="221" s="1"/>
  <c r="V9" i="221"/>
  <c r="W9" i="222"/>
  <c r="W8" i="222" s="1"/>
  <c r="W59" i="222" s="1"/>
  <c r="W63" i="222" s="1"/>
  <c r="V9" i="222"/>
  <c r="V8" i="222" s="1"/>
  <c r="V59" i="222" s="1"/>
  <c r="V63" i="222" s="1"/>
  <c r="W9" i="223"/>
  <c r="W8" i="223" s="1"/>
  <c r="W59" i="223" s="1"/>
  <c r="W63" i="223" s="1"/>
  <c r="V9" i="223"/>
  <c r="V8" i="223" s="1"/>
  <c r="V59" i="223" s="1"/>
  <c r="V63" i="223" s="1"/>
  <c r="W9" i="224"/>
  <c r="V9" i="224"/>
  <c r="V8" i="224" s="1"/>
  <c r="W9" i="225"/>
  <c r="W8" i="225" s="1"/>
  <c r="V9" i="225"/>
  <c r="W9" i="226"/>
  <c r="W8" i="226" s="1"/>
  <c r="W59" i="226" s="1"/>
  <c r="W63" i="226" s="1"/>
  <c r="V9" i="226"/>
  <c r="V8" i="226" s="1"/>
  <c r="V59" i="226" s="1"/>
  <c r="V63" i="226" s="1"/>
  <c r="W9" i="227"/>
  <c r="V9" i="227"/>
  <c r="W9" i="228"/>
  <c r="V9" i="228"/>
  <c r="W8" i="228"/>
  <c r="W59" i="228" s="1"/>
  <c r="W63" i="228" s="1"/>
  <c r="V8" i="228"/>
  <c r="W9" i="229"/>
  <c r="W8" i="229" s="1"/>
  <c r="V9" i="229"/>
  <c r="W9" i="230"/>
  <c r="V9" i="230"/>
  <c r="V8" i="230" s="1"/>
  <c r="V59" i="230" s="1"/>
  <c r="V63" i="230" s="1"/>
  <c r="W8" i="230"/>
  <c r="W59" i="230" s="1"/>
  <c r="W63" i="230" s="1"/>
  <c r="W9" i="231"/>
  <c r="W8" i="231" s="1"/>
  <c r="W59" i="231" s="1"/>
  <c r="W63" i="231" s="1"/>
  <c r="V9" i="231"/>
  <c r="V8" i="231" s="1"/>
  <c r="V59" i="231" s="1"/>
  <c r="V63" i="231" s="1"/>
  <c r="W9" i="232"/>
  <c r="W8" i="232" s="1"/>
  <c r="W59" i="232" s="1"/>
  <c r="W63" i="232" s="1"/>
  <c r="V9" i="232"/>
  <c r="V8" i="232"/>
  <c r="W9" i="233"/>
  <c r="W8" i="233" s="1"/>
  <c r="V9" i="233"/>
  <c r="W9" i="234"/>
  <c r="V9" i="234"/>
  <c r="V8" i="234" s="1"/>
  <c r="V59" i="234" s="1"/>
  <c r="V63" i="234" s="1"/>
  <c r="W8" i="234"/>
  <c r="W59" i="234" s="1"/>
  <c r="W63" i="234" s="1"/>
  <c r="W9" i="235"/>
  <c r="V9" i="235"/>
  <c r="W9" i="236"/>
  <c r="V9" i="236"/>
  <c r="V8" i="236"/>
  <c r="W9" i="237"/>
  <c r="W8" i="237" s="1"/>
  <c r="V9" i="237"/>
  <c r="W9" i="238"/>
  <c r="W8" i="238" s="1"/>
  <c r="W59" i="238" s="1"/>
  <c r="W63" i="238" s="1"/>
  <c r="V9" i="238"/>
  <c r="V8" i="238" s="1"/>
  <c r="V59" i="238" s="1"/>
  <c r="V63" i="238" s="1"/>
  <c r="W9" i="239"/>
  <c r="W8" i="239" s="1"/>
  <c r="W59" i="239" s="1"/>
  <c r="W63" i="239" s="1"/>
  <c r="V9" i="239"/>
  <c r="V8" i="239" s="1"/>
  <c r="V59" i="239" s="1"/>
  <c r="V63" i="239" s="1"/>
  <c r="W9" i="240"/>
  <c r="V9" i="240"/>
  <c r="V8" i="240" s="1"/>
  <c r="W9" i="241"/>
  <c r="W8" i="241" s="1"/>
  <c r="V9" i="241"/>
  <c r="W9" i="242"/>
  <c r="W8" i="242" s="1"/>
  <c r="W59" i="242" s="1"/>
  <c r="W63" i="242" s="1"/>
  <c r="V9" i="242"/>
  <c r="V8" i="242" s="1"/>
  <c r="V59" i="242" s="1"/>
  <c r="V63" i="242" s="1"/>
  <c r="W9" i="243"/>
  <c r="V9" i="243"/>
  <c r="W9" i="244"/>
  <c r="V9" i="244"/>
  <c r="W8" i="244"/>
  <c r="W59" i="244" s="1"/>
  <c r="W63" i="244" s="1"/>
  <c r="V8" i="244"/>
  <c r="W9" i="245"/>
  <c r="W8" i="245" s="1"/>
  <c r="V9" i="245"/>
  <c r="W9" i="246"/>
  <c r="V9" i="246"/>
  <c r="V8" i="246" s="1"/>
  <c r="V59" i="246" s="1"/>
  <c r="V63" i="246" s="1"/>
  <c r="W8" i="246"/>
  <c r="W59" i="246" s="1"/>
  <c r="W63" i="246" s="1"/>
  <c r="W9" i="247"/>
  <c r="W8" i="247" s="1"/>
  <c r="W59" i="247" s="1"/>
  <c r="W63" i="247" s="1"/>
  <c r="V9" i="247"/>
  <c r="V8" i="247" s="1"/>
  <c r="V59" i="247" s="1"/>
  <c r="V63" i="247" s="1"/>
  <c r="W9" i="248"/>
  <c r="V9" i="248"/>
  <c r="V8" i="248"/>
  <c r="W9" i="249"/>
  <c r="W8" i="249" s="1"/>
  <c r="V9" i="249"/>
  <c r="W9" i="250"/>
  <c r="V9" i="250"/>
  <c r="V8" i="250" s="1"/>
  <c r="V59" i="250" s="1"/>
  <c r="V63" i="250" s="1"/>
  <c r="W8" i="250"/>
  <c r="W59" i="250" s="1"/>
  <c r="W63" i="250" s="1"/>
  <c r="W9" i="251"/>
  <c r="V9" i="251"/>
  <c r="W9" i="252"/>
  <c r="V9" i="252"/>
  <c r="V8" i="252"/>
  <c r="W9" i="253"/>
  <c r="W8" i="253" s="1"/>
  <c r="V9" i="253"/>
  <c r="W9" i="254"/>
  <c r="W8" i="254" s="1"/>
  <c r="W59" i="254" s="1"/>
  <c r="W63" i="254" s="1"/>
  <c r="V9" i="254"/>
  <c r="V8" i="254" s="1"/>
  <c r="V59" i="254" s="1"/>
  <c r="V63" i="254" s="1"/>
  <c r="W9" i="255"/>
  <c r="W8" i="255" s="1"/>
  <c r="W59" i="255" s="1"/>
  <c r="W63" i="255" s="1"/>
  <c r="V9" i="255"/>
  <c r="V8" i="255" s="1"/>
  <c r="V59" i="255" s="1"/>
  <c r="V63" i="255" s="1"/>
  <c r="W9" i="256"/>
  <c r="W8" i="256" s="1"/>
  <c r="W59" i="256" s="1"/>
  <c r="W63" i="256" s="1"/>
  <c r="V9" i="256"/>
  <c r="V8" i="256" s="1"/>
  <c r="W9" i="257"/>
  <c r="W8" i="257" s="1"/>
  <c r="V9" i="257"/>
  <c r="W9" i="258"/>
  <c r="V9" i="258"/>
  <c r="V8" i="258" s="1"/>
  <c r="V59" i="258" s="1"/>
  <c r="V63" i="258" s="1"/>
  <c r="W8" i="258"/>
  <c r="W59" i="258" s="1"/>
  <c r="W63" i="258" s="1"/>
  <c r="W9" i="1"/>
  <c r="V9" i="1"/>
  <c r="O9" i="2"/>
  <c r="O8" i="2" s="1"/>
  <c r="N9" i="2"/>
  <c r="N8" i="2" s="1"/>
  <c r="M9" i="2"/>
  <c r="M8" i="2" s="1"/>
  <c r="M59" i="2" s="1"/>
  <c r="M63" i="2" s="1"/>
  <c r="L9" i="2"/>
  <c r="K9" i="2"/>
  <c r="J9" i="2"/>
  <c r="I9" i="2"/>
  <c r="H9" i="2"/>
  <c r="H8" i="2" s="1"/>
  <c r="H59" i="2" s="1"/>
  <c r="H63" i="2" s="1"/>
  <c r="G9" i="2"/>
  <c r="G8" i="2" s="1"/>
  <c r="G59" i="2" s="1"/>
  <c r="G63" i="2" s="1"/>
  <c r="F9" i="2"/>
  <c r="D9" i="2"/>
  <c r="C9" i="2"/>
  <c r="B9" i="2"/>
  <c r="L8" i="2"/>
  <c r="L59" i="2" s="1"/>
  <c r="L63" i="2" s="1"/>
  <c r="F8" i="2"/>
  <c r="D8" i="2"/>
  <c r="D59" i="2" s="1"/>
  <c r="D63" i="2" s="1"/>
  <c r="O9" i="3"/>
  <c r="O8" i="3" s="1"/>
  <c r="O59" i="3" s="1"/>
  <c r="O63" i="3" s="1"/>
  <c r="N9" i="3"/>
  <c r="N8" i="3" s="1"/>
  <c r="N59" i="3" s="1"/>
  <c r="N63" i="3" s="1"/>
  <c r="M9" i="3"/>
  <c r="L9" i="3"/>
  <c r="K9" i="3"/>
  <c r="J9" i="3"/>
  <c r="I9" i="3"/>
  <c r="H9" i="3"/>
  <c r="H8" i="3" s="1"/>
  <c r="H59" i="3" s="1"/>
  <c r="H63" i="3" s="1"/>
  <c r="G9" i="3"/>
  <c r="G8" i="3" s="1"/>
  <c r="F9" i="3"/>
  <c r="F8" i="3" s="1"/>
  <c r="F59" i="3" s="1"/>
  <c r="F63" i="3" s="1"/>
  <c r="D9" i="3"/>
  <c r="C9" i="3"/>
  <c r="B9" i="3"/>
  <c r="M8" i="3"/>
  <c r="M59" i="3" s="1"/>
  <c r="M63" i="3" s="1"/>
  <c r="L8" i="3"/>
  <c r="L59" i="3" s="1"/>
  <c r="L63" i="3" s="1"/>
  <c r="D8" i="3"/>
  <c r="D59" i="3" s="1"/>
  <c r="D63" i="3" s="1"/>
  <c r="O9" i="4"/>
  <c r="O8" i="4" s="1"/>
  <c r="O59" i="4" s="1"/>
  <c r="O63" i="4" s="1"/>
  <c r="N9" i="4"/>
  <c r="N8" i="4" s="1"/>
  <c r="N59" i="4" s="1"/>
  <c r="N63" i="4" s="1"/>
  <c r="M9" i="4"/>
  <c r="M8" i="4" s="1"/>
  <c r="M59" i="4" s="1"/>
  <c r="M63" i="4" s="1"/>
  <c r="L9" i="4"/>
  <c r="K9" i="4"/>
  <c r="J9" i="4"/>
  <c r="I9" i="4"/>
  <c r="H9" i="4"/>
  <c r="H8" i="4" s="1"/>
  <c r="H59" i="4" s="1"/>
  <c r="H63" i="4" s="1"/>
  <c r="G9" i="4"/>
  <c r="G8" i="4" s="1"/>
  <c r="G59" i="4" s="1"/>
  <c r="G63" i="4" s="1"/>
  <c r="F9" i="4"/>
  <c r="F8" i="4" s="1"/>
  <c r="F59" i="4" s="1"/>
  <c r="F63" i="4" s="1"/>
  <c r="D9" i="4"/>
  <c r="C9" i="4"/>
  <c r="B9" i="4"/>
  <c r="L8" i="4"/>
  <c r="D8" i="4"/>
  <c r="O9" i="5"/>
  <c r="O8" i="5" s="1"/>
  <c r="O59" i="5" s="1"/>
  <c r="O63" i="5" s="1"/>
  <c r="N9" i="5"/>
  <c r="N8" i="5" s="1"/>
  <c r="N59" i="5" s="1"/>
  <c r="N63" i="5" s="1"/>
  <c r="M9" i="5"/>
  <c r="M8" i="5" s="1"/>
  <c r="M59" i="5" s="1"/>
  <c r="M63" i="5" s="1"/>
  <c r="L9" i="5"/>
  <c r="K9" i="5"/>
  <c r="J9" i="5"/>
  <c r="I9" i="5"/>
  <c r="H9" i="5"/>
  <c r="H8" i="5" s="1"/>
  <c r="G9" i="5"/>
  <c r="F9" i="5"/>
  <c r="F8" i="5" s="1"/>
  <c r="F59" i="5" s="1"/>
  <c r="F63" i="5" s="1"/>
  <c r="D9" i="5"/>
  <c r="D8" i="5" s="1"/>
  <c r="D59" i="5" s="1"/>
  <c r="D63" i="5" s="1"/>
  <c r="C9" i="5"/>
  <c r="B9" i="5"/>
  <c r="L8" i="5"/>
  <c r="L59" i="5" s="1"/>
  <c r="L63" i="5" s="1"/>
  <c r="G8" i="5"/>
  <c r="G59" i="5" s="1"/>
  <c r="G63" i="5" s="1"/>
  <c r="O9" i="6"/>
  <c r="O8" i="6" s="1"/>
  <c r="N9" i="6"/>
  <c r="N8" i="6" s="1"/>
  <c r="M9" i="6"/>
  <c r="M8" i="6" s="1"/>
  <c r="M59" i="6" s="1"/>
  <c r="M63" i="6" s="1"/>
  <c r="L9" i="6"/>
  <c r="L8" i="6" s="1"/>
  <c r="L59" i="6" s="1"/>
  <c r="L63" i="6" s="1"/>
  <c r="K9" i="6"/>
  <c r="J9" i="6"/>
  <c r="I9" i="6"/>
  <c r="H9" i="6"/>
  <c r="G9" i="6"/>
  <c r="G8" i="6" s="1"/>
  <c r="G59" i="6" s="1"/>
  <c r="G63" i="6" s="1"/>
  <c r="F9" i="6"/>
  <c r="F8" i="6" s="1"/>
  <c r="D9" i="6"/>
  <c r="C9" i="6"/>
  <c r="B9" i="6"/>
  <c r="H8" i="6"/>
  <c r="H59" i="6" s="1"/>
  <c r="H63" i="6" s="1"/>
  <c r="D8" i="6"/>
  <c r="D59" i="6" s="1"/>
  <c r="D63" i="6" s="1"/>
  <c r="O9" i="7"/>
  <c r="O8" i="7" s="1"/>
  <c r="O59" i="7" s="1"/>
  <c r="O63" i="7" s="1"/>
  <c r="N9" i="7"/>
  <c r="N8" i="7" s="1"/>
  <c r="N59" i="7" s="1"/>
  <c r="N63" i="7" s="1"/>
  <c r="M9" i="7"/>
  <c r="M8" i="7" s="1"/>
  <c r="M59" i="7" s="1"/>
  <c r="M63" i="7" s="1"/>
  <c r="L9" i="7"/>
  <c r="K9" i="7"/>
  <c r="J9" i="7"/>
  <c r="I9" i="7"/>
  <c r="H9" i="7"/>
  <c r="G9" i="7"/>
  <c r="F9" i="7"/>
  <c r="D9" i="7"/>
  <c r="C9" i="7"/>
  <c r="B9" i="7"/>
  <c r="L8" i="7"/>
  <c r="L59" i="7" s="1"/>
  <c r="L63" i="7" s="1"/>
  <c r="H8" i="7"/>
  <c r="H59" i="7" s="1"/>
  <c r="H63" i="7" s="1"/>
  <c r="G8" i="7"/>
  <c r="G59" i="7" s="1"/>
  <c r="G63" i="7" s="1"/>
  <c r="F8" i="7"/>
  <c r="F59" i="7" s="1"/>
  <c r="F63" i="7" s="1"/>
  <c r="D8" i="7"/>
  <c r="D59" i="7" s="1"/>
  <c r="D63" i="7" s="1"/>
  <c r="O9" i="8"/>
  <c r="N9" i="8"/>
  <c r="N8" i="8" s="1"/>
  <c r="N59" i="8" s="1"/>
  <c r="N63" i="8" s="1"/>
  <c r="M9" i="8"/>
  <c r="M8" i="8" s="1"/>
  <c r="M59" i="8" s="1"/>
  <c r="M63" i="8" s="1"/>
  <c r="L9" i="8"/>
  <c r="K9" i="8"/>
  <c r="J9" i="8"/>
  <c r="I9" i="8"/>
  <c r="H9" i="8"/>
  <c r="H8" i="8" s="1"/>
  <c r="H59" i="8" s="1"/>
  <c r="H63" i="8" s="1"/>
  <c r="G9" i="8"/>
  <c r="G8" i="8" s="1"/>
  <c r="G59" i="8" s="1"/>
  <c r="G63" i="8" s="1"/>
  <c r="F9" i="8"/>
  <c r="D9" i="8"/>
  <c r="C9" i="8"/>
  <c r="B9" i="8"/>
  <c r="O8" i="8"/>
  <c r="O59" i="8" s="1"/>
  <c r="O63" i="8" s="1"/>
  <c r="L8" i="8"/>
  <c r="F8" i="8"/>
  <c r="F59" i="8" s="1"/>
  <c r="F63" i="8" s="1"/>
  <c r="D8" i="8"/>
  <c r="D59" i="8" s="1"/>
  <c r="D63" i="8" s="1"/>
  <c r="O9" i="9"/>
  <c r="O8" i="9" s="1"/>
  <c r="O59" i="9" s="1"/>
  <c r="O63" i="9" s="1"/>
  <c r="N9" i="9"/>
  <c r="M9" i="9"/>
  <c r="M8" i="9" s="1"/>
  <c r="M59" i="9" s="1"/>
  <c r="M63" i="9" s="1"/>
  <c r="L9" i="9"/>
  <c r="L8" i="9" s="1"/>
  <c r="K9" i="9"/>
  <c r="J9" i="9"/>
  <c r="I9" i="9"/>
  <c r="H9" i="9"/>
  <c r="G9" i="9"/>
  <c r="F9" i="9"/>
  <c r="F8" i="9" s="1"/>
  <c r="F59" i="9" s="1"/>
  <c r="F63" i="9" s="1"/>
  <c r="D9" i="9"/>
  <c r="C9" i="9"/>
  <c r="B9" i="9"/>
  <c r="N8" i="9"/>
  <c r="N59" i="9" s="1"/>
  <c r="N63" i="9" s="1"/>
  <c r="H8" i="9"/>
  <c r="G8" i="9"/>
  <c r="G59" i="9" s="1"/>
  <c r="G63" i="9" s="1"/>
  <c r="D8" i="9"/>
  <c r="D59" i="9" s="1"/>
  <c r="D63" i="9" s="1"/>
  <c r="O9" i="10"/>
  <c r="O8" i="10" s="1"/>
  <c r="N9" i="10"/>
  <c r="M9" i="10"/>
  <c r="M8" i="10" s="1"/>
  <c r="M59" i="10" s="1"/>
  <c r="M63" i="10" s="1"/>
  <c r="L9" i="10"/>
  <c r="K9" i="10"/>
  <c r="J9" i="10"/>
  <c r="I9" i="10"/>
  <c r="H9" i="10"/>
  <c r="G9" i="10"/>
  <c r="G8" i="10" s="1"/>
  <c r="F9" i="10"/>
  <c r="D9" i="10"/>
  <c r="C9" i="10"/>
  <c r="B9" i="10"/>
  <c r="N8" i="10"/>
  <c r="L8" i="10"/>
  <c r="L59" i="10" s="1"/>
  <c r="L63" i="10" s="1"/>
  <c r="H8" i="10"/>
  <c r="F8" i="10"/>
  <c r="D8" i="10"/>
  <c r="D59" i="10" s="1"/>
  <c r="D63" i="10" s="1"/>
  <c r="O9" i="11"/>
  <c r="O8" i="11" s="1"/>
  <c r="O59" i="11" s="1"/>
  <c r="O63" i="11" s="1"/>
  <c r="N9" i="11"/>
  <c r="M9" i="11"/>
  <c r="M8" i="11" s="1"/>
  <c r="M59" i="11" s="1"/>
  <c r="M63" i="11" s="1"/>
  <c r="L9" i="11"/>
  <c r="K9" i="11"/>
  <c r="J9" i="11"/>
  <c r="I9" i="11"/>
  <c r="H9" i="11"/>
  <c r="H8" i="11" s="1"/>
  <c r="H59" i="11" s="1"/>
  <c r="H63" i="11" s="1"/>
  <c r="G9" i="11"/>
  <c r="G8" i="11" s="1"/>
  <c r="G59" i="11" s="1"/>
  <c r="G63" i="11" s="1"/>
  <c r="F9" i="11"/>
  <c r="F8" i="11" s="1"/>
  <c r="D9" i="11"/>
  <c r="D8" i="11" s="1"/>
  <c r="D59" i="11" s="1"/>
  <c r="D63" i="11" s="1"/>
  <c r="C9" i="11"/>
  <c r="B9" i="11"/>
  <c r="N8" i="11"/>
  <c r="L8" i="11"/>
  <c r="L59" i="11" s="1"/>
  <c r="L63" i="11" s="1"/>
  <c r="O9" i="12"/>
  <c r="O8" i="12" s="1"/>
  <c r="O59" i="12" s="1"/>
  <c r="O63" i="12" s="1"/>
  <c r="N9" i="12"/>
  <c r="N8" i="12" s="1"/>
  <c r="N59" i="12" s="1"/>
  <c r="N63" i="12" s="1"/>
  <c r="M9" i="12"/>
  <c r="M8" i="12" s="1"/>
  <c r="M59" i="12" s="1"/>
  <c r="M63" i="12" s="1"/>
  <c r="L9" i="12"/>
  <c r="K9" i="12"/>
  <c r="J9" i="12"/>
  <c r="I9" i="12"/>
  <c r="H9" i="12"/>
  <c r="H8" i="12" s="1"/>
  <c r="H59" i="12" s="1"/>
  <c r="H63" i="12" s="1"/>
  <c r="G9" i="12"/>
  <c r="G8" i="12" s="1"/>
  <c r="G59" i="12" s="1"/>
  <c r="G63" i="12" s="1"/>
  <c r="F9" i="12"/>
  <c r="F8" i="12" s="1"/>
  <c r="F59" i="12" s="1"/>
  <c r="F63" i="12" s="1"/>
  <c r="D9" i="12"/>
  <c r="D8" i="12" s="1"/>
  <c r="D59" i="12" s="1"/>
  <c r="D63" i="12" s="1"/>
  <c r="C9" i="12"/>
  <c r="B9" i="12"/>
  <c r="L8" i="12"/>
  <c r="L59" i="12" s="1"/>
  <c r="L63" i="12" s="1"/>
  <c r="O9" i="13"/>
  <c r="O8" i="13" s="1"/>
  <c r="O59" i="13" s="1"/>
  <c r="O63" i="13" s="1"/>
  <c r="N9" i="13"/>
  <c r="N8" i="13" s="1"/>
  <c r="N59" i="13" s="1"/>
  <c r="N63" i="13" s="1"/>
  <c r="M9" i="13"/>
  <c r="M8" i="13" s="1"/>
  <c r="M59" i="13" s="1"/>
  <c r="M63" i="13" s="1"/>
  <c r="L9" i="13"/>
  <c r="K9" i="13"/>
  <c r="J9" i="13"/>
  <c r="I9" i="13"/>
  <c r="H9" i="13"/>
  <c r="G9" i="13"/>
  <c r="G8" i="13" s="1"/>
  <c r="G59" i="13" s="1"/>
  <c r="G63" i="13" s="1"/>
  <c r="F9" i="13"/>
  <c r="F8" i="13" s="1"/>
  <c r="F59" i="13" s="1"/>
  <c r="F63" i="13" s="1"/>
  <c r="D9" i="13"/>
  <c r="D8" i="13" s="1"/>
  <c r="D59" i="13" s="1"/>
  <c r="D63" i="13" s="1"/>
  <c r="C9" i="13"/>
  <c r="B9" i="13"/>
  <c r="L8" i="13"/>
  <c r="L59" i="13" s="1"/>
  <c r="L63" i="13" s="1"/>
  <c r="H8" i="13"/>
  <c r="O9" i="14"/>
  <c r="O8" i="14" s="1"/>
  <c r="N9" i="14"/>
  <c r="N8" i="14" s="1"/>
  <c r="M9" i="14"/>
  <c r="M8" i="14" s="1"/>
  <c r="M59" i="14" s="1"/>
  <c r="M63" i="14" s="1"/>
  <c r="L9" i="14"/>
  <c r="K9" i="14"/>
  <c r="J9" i="14"/>
  <c r="I9" i="14"/>
  <c r="H9" i="14"/>
  <c r="H8" i="14" s="1"/>
  <c r="G9" i="14"/>
  <c r="F9" i="14"/>
  <c r="F8" i="14" s="1"/>
  <c r="D9" i="14"/>
  <c r="D8" i="14" s="1"/>
  <c r="D59" i="14" s="1"/>
  <c r="D63" i="14" s="1"/>
  <c r="C9" i="14"/>
  <c r="B9" i="14"/>
  <c r="L8" i="14"/>
  <c r="L59" i="14" s="1"/>
  <c r="L63" i="14" s="1"/>
  <c r="G8" i="14"/>
  <c r="O9" i="15"/>
  <c r="O8" i="15" s="1"/>
  <c r="O59" i="15" s="1"/>
  <c r="O63" i="15" s="1"/>
  <c r="N9" i="15"/>
  <c r="N8" i="15" s="1"/>
  <c r="M9" i="15"/>
  <c r="M8" i="15" s="1"/>
  <c r="M59" i="15" s="1"/>
  <c r="M63" i="15" s="1"/>
  <c r="L9" i="15"/>
  <c r="K9" i="15"/>
  <c r="J9" i="15"/>
  <c r="I9" i="15"/>
  <c r="H9" i="15"/>
  <c r="G9" i="15"/>
  <c r="G8" i="15" s="1"/>
  <c r="G59" i="15" s="1"/>
  <c r="G63" i="15" s="1"/>
  <c r="F9" i="15"/>
  <c r="D9" i="15"/>
  <c r="C9" i="15"/>
  <c r="B9" i="15"/>
  <c r="L8" i="15"/>
  <c r="L59" i="15" s="1"/>
  <c r="L63" i="15" s="1"/>
  <c r="H8" i="15"/>
  <c r="H59" i="15" s="1"/>
  <c r="H63" i="15" s="1"/>
  <c r="F8" i="15"/>
  <c r="D8" i="15"/>
  <c r="D59" i="15" s="1"/>
  <c r="D63" i="15" s="1"/>
  <c r="O9" i="16"/>
  <c r="N9" i="16"/>
  <c r="N8" i="16" s="1"/>
  <c r="N59" i="16" s="1"/>
  <c r="N63" i="16" s="1"/>
  <c r="M9" i="16"/>
  <c r="M8" i="16" s="1"/>
  <c r="M59" i="16" s="1"/>
  <c r="M63" i="16" s="1"/>
  <c r="L9" i="16"/>
  <c r="K9" i="16"/>
  <c r="J9" i="16"/>
  <c r="I9" i="16"/>
  <c r="H9" i="16"/>
  <c r="H8" i="16" s="1"/>
  <c r="H59" i="16" s="1"/>
  <c r="H63" i="16" s="1"/>
  <c r="G9" i="16"/>
  <c r="G8" i="16" s="1"/>
  <c r="G59" i="16" s="1"/>
  <c r="G63" i="16" s="1"/>
  <c r="F9" i="16"/>
  <c r="D9" i="16"/>
  <c r="C9" i="16"/>
  <c r="B9" i="16"/>
  <c r="O8" i="16"/>
  <c r="O59" i="16" s="1"/>
  <c r="O63" i="16" s="1"/>
  <c r="L8" i="16"/>
  <c r="L59" i="16" s="1"/>
  <c r="L63" i="16" s="1"/>
  <c r="F8" i="16"/>
  <c r="F59" i="16" s="1"/>
  <c r="F63" i="16" s="1"/>
  <c r="D8" i="16"/>
  <c r="D59" i="16" s="1"/>
  <c r="D63" i="16" s="1"/>
  <c r="O9" i="17"/>
  <c r="O8" i="17" s="1"/>
  <c r="O59" i="17" s="1"/>
  <c r="O63" i="17" s="1"/>
  <c r="N9" i="17"/>
  <c r="N8" i="17" s="1"/>
  <c r="N59" i="17" s="1"/>
  <c r="N63" i="17" s="1"/>
  <c r="M9" i="17"/>
  <c r="M8" i="17" s="1"/>
  <c r="M59" i="17" s="1"/>
  <c r="M63" i="17" s="1"/>
  <c r="L9" i="17"/>
  <c r="K9" i="17"/>
  <c r="J9" i="17"/>
  <c r="I9" i="17"/>
  <c r="H9" i="17"/>
  <c r="G9" i="17"/>
  <c r="F9" i="17"/>
  <c r="F8" i="17" s="1"/>
  <c r="F59" i="17" s="1"/>
  <c r="F63" i="17" s="1"/>
  <c r="D9" i="17"/>
  <c r="D8" i="17" s="1"/>
  <c r="D59" i="17" s="1"/>
  <c r="D63" i="17" s="1"/>
  <c r="C9" i="17"/>
  <c r="B9" i="17"/>
  <c r="L8" i="17"/>
  <c r="L59" i="17" s="1"/>
  <c r="L63" i="17" s="1"/>
  <c r="H8" i="17"/>
  <c r="G8" i="17"/>
  <c r="G59" i="17" s="1"/>
  <c r="G63" i="17" s="1"/>
  <c r="O9" i="18"/>
  <c r="O8" i="18" s="1"/>
  <c r="N9" i="18"/>
  <c r="M9" i="18"/>
  <c r="M8" i="18" s="1"/>
  <c r="M59" i="18" s="1"/>
  <c r="M63" i="18" s="1"/>
  <c r="L9" i="18"/>
  <c r="K9" i="18"/>
  <c r="J9" i="18"/>
  <c r="I9" i="18"/>
  <c r="H9" i="18"/>
  <c r="G9" i="18"/>
  <c r="G8" i="18" s="1"/>
  <c r="F9" i="18"/>
  <c r="F8" i="18" s="1"/>
  <c r="D9" i="18"/>
  <c r="C9" i="18"/>
  <c r="B9" i="18"/>
  <c r="N8" i="18"/>
  <c r="L8" i="18"/>
  <c r="L59" i="18" s="1"/>
  <c r="L63" i="18" s="1"/>
  <c r="H8" i="18"/>
  <c r="D8" i="18"/>
  <c r="D59" i="18" s="1"/>
  <c r="D63" i="18" s="1"/>
  <c r="O9" i="19"/>
  <c r="O8" i="19" s="1"/>
  <c r="O59" i="19" s="1"/>
  <c r="O63" i="19" s="1"/>
  <c r="N9" i="19"/>
  <c r="N8" i="19" s="1"/>
  <c r="M9" i="19"/>
  <c r="M8" i="19" s="1"/>
  <c r="M59" i="19" s="1"/>
  <c r="M63" i="19" s="1"/>
  <c r="L9" i="19"/>
  <c r="K9" i="19"/>
  <c r="J9" i="19"/>
  <c r="I9" i="19"/>
  <c r="H9" i="19"/>
  <c r="G9" i="19"/>
  <c r="G8" i="19" s="1"/>
  <c r="G59" i="19" s="1"/>
  <c r="G63" i="19" s="1"/>
  <c r="F9" i="19"/>
  <c r="F8" i="19" s="1"/>
  <c r="D9" i="19"/>
  <c r="D8" i="19" s="1"/>
  <c r="D59" i="19" s="1"/>
  <c r="D63" i="19" s="1"/>
  <c r="C9" i="19"/>
  <c r="B9" i="19"/>
  <c r="L8" i="19"/>
  <c r="L59" i="19" s="1"/>
  <c r="L63" i="19" s="1"/>
  <c r="H8" i="19"/>
  <c r="H59" i="19" s="1"/>
  <c r="H63" i="19" s="1"/>
  <c r="O9" i="20"/>
  <c r="O8" i="20" s="1"/>
  <c r="O59" i="20" s="1"/>
  <c r="O63" i="20" s="1"/>
  <c r="N9" i="20"/>
  <c r="N8" i="20" s="1"/>
  <c r="N59" i="20" s="1"/>
  <c r="N63" i="20" s="1"/>
  <c r="M9" i="20"/>
  <c r="L9" i="20"/>
  <c r="L8" i="20" s="1"/>
  <c r="L59" i="20" s="1"/>
  <c r="L63" i="20" s="1"/>
  <c r="K9" i="20"/>
  <c r="J9" i="20"/>
  <c r="I9" i="20"/>
  <c r="H9" i="20"/>
  <c r="G9" i="20"/>
  <c r="G8" i="20" s="1"/>
  <c r="G59" i="20" s="1"/>
  <c r="G63" i="20" s="1"/>
  <c r="F9" i="20"/>
  <c r="F8" i="20" s="1"/>
  <c r="F59" i="20" s="1"/>
  <c r="F63" i="20" s="1"/>
  <c r="D9" i="20"/>
  <c r="C9" i="20"/>
  <c r="B9" i="20"/>
  <c r="M8" i="20"/>
  <c r="M59" i="20" s="1"/>
  <c r="M63" i="20" s="1"/>
  <c r="H8" i="20"/>
  <c r="H59" i="20" s="1"/>
  <c r="H63" i="20" s="1"/>
  <c r="D8" i="20"/>
  <c r="D59" i="20" s="1"/>
  <c r="D63" i="20" s="1"/>
  <c r="O9" i="21"/>
  <c r="O8" i="21" s="1"/>
  <c r="O59" i="21" s="1"/>
  <c r="O63" i="21" s="1"/>
  <c r="N9" i="21"/>
  <c r="N8" i="21" s="1"/>
  <c r="N59" i="21" s="1"/>
  <c r="N63" i="21" s="1"/>
  <c r="M9" i="21"/>
  <c r="M8" i="21" s="1"/>
  <c r="M59" i="21" s="1"/>
  <c r="M63" i="21" s="1"/>
  <c r="L9" i="21"/>
  <c r="K9" i="21"/>
  <c r="J9" i="21"/>
  <c r="I9" i="21"/>
  <c r="H9" i="21"/>
  <c r="H8" i="21" s="1"/>
  <c r="G9" i="21"/>
  <c r="G8" i="21" s="1"/>
  <c r="G59" i="21" s="1"/>
  <c r="G63" i="21" s="1"/>
  <c r="F9" i="21"/>
  <c r="F8" i="21" s="1"/>
  <c r="F59" i="21" s="1"/>
  <c r="F63" i="21" s="1"/>
  <c r="D9" i="21"/>
  <c r="C9" i="21"/>
  <c r="B9" i="21"/>
  <c r="L8" i="21"/>
  <c r="L59" i="21" s="1"/>
  <c r="L63" i="21" s="1"/>
  <c r="D8" i="21"/>
  <c r="D59" i="21" s="1"/>
  <c r="D63" i="21" s="1"/>
  <c r="O9" i="22"/>
  <c r="O8" i="22" s="1"/>
  <c r="N9" i="22"/>
  <c r="N8" i="22" s="1"/>
  <c r="M9" i="22"/>
  <c r="M8" i="22" s="1"/>
  <c r="M59" i="22" s="1"/>
  <c r="M63" i="22" s="1"/>
  <c r="L9" i="22"/>
  <c r="K9" i="22"/>
  <c r="J9" i="22"/>
  <c r="I9" i="22"/>
  <c r="H9" i="22"/>
  <c r="H8" i="22" s="1"/>
  <c r="G9" i="22"/>
  <c r="F9" i="22"/>
  <c r="F8" i="22" s="1"/>
  <c r="D9" i="22"/>
  <c r="C9" i="22"/>
  <c r="B9" i="22"/>
  <c r="L8" i="22"/>
  <c r="L59" i="22" s="1"/>
  <c r="L63" i="22" s="1"/>
  <c r="G8" i="22"/>
  <c r="D8" i="22"/>
  <c r="D59" i="22" s="1"/>
  <c r="D63" i="22" s="1"/>
  <c r="O9" i="23"/>
  <c r="N9" i="23"/>
  <c r="N8" i="23" s="1"/>
  <c r="M9" i="23"/>
  <c r="M8" i="23" s="1"/>
  <c r="L9" i="23"/>
  <c r="L8" i="23" s="1"/>
  <c r="L59" i="23" s="1"/>
  <c r="L63" i="23" s="1"/>
  <c r="K9" i="23"/>
  <c r="J9" i="23"/>
  <c r="I9" i="23"/>
  <c r="H9" i="23"/>
  <c r="G9" i="23"/>
  <c r="F9" i="23"/>
  <c r="D9" i="23"/>
  <c r="C9" i="23"/>
  <c r="B9" i="23"/>
  <c r="O8" i="23"/>
  <c r="O59" i="23" s="1"/>
  <c r="O63" i="23" s="1"/>
  <c r="H8" i="23"/>
  <c r="H59" i="23" s="1"/>
  <c r="H63" i="23" s="1"/>
  <c r="G8" i="23"/>
  <c r="G59" i="23" s="1"/>
  <c r="G63" i="23" s="1"/>
  <c r="F8" i="23"/>
  <c r="D8" i="23"/>
  <c r="D59" i="23" s="1"/>
  <c r="D63" i="23" s="1"/>
  <c r="O9" i="24"/>
  <c r="O8" i="24" s="1"/>
  <c r="O59" i="24" s="1"/>
  <c r="O63" i="24" s="1"/>
  <c r="N9" i="24"/>
  <c r="N8" i="24" s="1"/>
  <c r="N59" i="24" s="1"/>
  <c r="N63" i="24" s="1"/>
  <c r="M9" i="24"/>
  <c r="M8" i="24" s="1"/>
  <c r="L9" i="24"/>
  <c r="K9" i="24"/>
  <c r="J9" i="24"/>
  <c r="I9" i="24"/>
  <c r="H9" i="24"/>
  <c r="H8" i="24" s="1"/>
  <c r="H59" i="24" s="1"/>
  <c r="H63" i="24" s="1"/>
  <c r="G9" i="24"/>
  <c r="G8" i="24" s="1"/>
  <c r="G59" i="24" s="1"/>
  <c r="G63" i="24" s="1"/>
  <c r="F9" i="24"/>
  <c r="D9" i="24"/>
  <c r="C9" i="24"/>
  <c r="B9" i="24"/>
  <c r="L8" i="24"/>
  <c r="L59" i="24" s="1"/>
  <c r="L63" i="24" s="1"/>
  <c r="F8" i="24"/>
  <c r="F59" i="24" s="1"/>
  <c r="F63" i="24" s="1"/>
  <c r="D8" i="24"/>
  <c r="D59" i="24" s="1"/>
  <c r="D63" i="24" s="1"/>
  <c r="O9" i="25"/>
  <c r="N9" i="25"/>
  <c r="M9" i="25"/>
  <c r="L9" i="25"/>
  <c r="L8" i="25" s="1"/>
  <c r="L59" i="25" s="1"/>
  <c r="L63" i="25" s="1"/>
  <c r="K9" i="25"/>
  <c r="J9" i="25"/>
  <c r="I9" i="25"/>
  <c r="H9" i="25"/>
  <c r="H8" i="25" s="1"/>
  <c r="H59" i="25" s="1"/>
  <c r="H63" i="25" s="1"/>
  <c r="G9" i="25"/>
  <c r="F9" i="25"/>
  <c r="F8" i="25" s="1"/>
  <c r="F59" i="25" s="1"/>
  <c r="F63" i="25" s="1"/>
  <c r="D9" i="25"/>
  <c r="D8" i="25" s="1"/>
  <c r="D59" i="25" s="1"/>
  <c r="D63" i="25" s="1"/>
  <c r="C9" i="25"/>
  <c r="B9" i="25"/>
  <c r="O8" i="25"/>
  <c r="O59" i="25" s="1"/>
  <c r="O63" i="25" s="1"/>
  <c r="N8" i="25"/>
  <c r="N59" i="25" s="1"/>
  <c r="N63" i="25" s="1"/>
  <c r="M8" i="25"/>
  <c r="M59" i="25" s="1"/>
  <c r="M63" i="25" s="1"/>
  <c r="G8" i="25"/>
  <c r="G59" i="25" s="1"/>
  <c r="G63" i="25" s="1"/>
  <c r="O9" i="26"/>
  <c r="O8" i="26" s="1"/>
  <c r="O59" i="26" s="1"/>
  <c r="O63" i="26" s="1"/>
  <c r="N9" i="26"/>
  <c r="M9" i="26"/>
  <c r="M8" i="26" s="1"/>
  <c r="M59" i="26" s="1"/>
  <c r="M63" i="26" s="1"/>
  <c r="L9" i="26"/>
  <c r="L8" i="26" s="1"/>
  <c r="L59" i="26" s="1"/>
  <c r="L63" i="26" s="1"/>
  <c r="K9" i="26"/>
  <c r="J9" i="26"/>
  <c r="I9" i="26"/>
  <c r="H9" i="26"/>
  <c r="G9" i="26"/>
  <c r="G8" i="26" s="1"/>
  <c r="G59" i="26" s="1"/>
  <c r="G63" i="26" s="1"/>
  <c r="F9" i="26"/>
  <c r="D9" i="26"/>
  <c r="D8" i="26" s="1"/>
  <c r="D59" i="26" s="1"/>
  <c r="D63" i="26" s="1"/>
  <c r="C9" i="26"/>
  <c r="B9" i="26"/>
  <c r="N8" i="26"/>
  <c r="N59" i="26" s="1"/>
  <c r="N63" i="26" s="1"/>
  <c r="H8" i="26"/>
  <c r="H59" i="26" s="1"/>
  <c r="H63" i="26" s="1"/>
  <c r="F8" i="26"/>
  <c r="F59" i="26" s="1"/>
  <c r="F63" i="26" s="1"/>
  <c r="O9" i="27"/>
  <c r="O8" i="27" s="1"/>
  <c r="O59" i="27" s="1"/>
  <c r="O63" i="27" s="1"/>
  <c r="N9" i="27"/>
  <c r="N8" i="27" s="1"/>
  <c r="N59" i="27" s="1"/>
  <c r="N63" i="27" s="1"/>
  <c r="M9" i="27"/>
  <c r="M8" i="27" s="1"/>
  <c r="M59" i="27" s="1"/>
  <c r="M63" i="27" s="1"/>
  <c r="L9" i="27"/>
  <c r="K9" i="27"/>
  <c r="J9" i="27"/>
  <c r="I9" i="27"/>
  <c r="H9" i="27"/>
  <c r="H8" i="27" s="1"/>
  <c r="G9" i="27"/>
  <c r="G8" i="27" s="1"/>
  <c r="G59" i="27" s="1"/>
  <c r="G63" i="27" s="1"/>
  <c r="F9" i="27"/>
  <c r="F8" i="27" s="1"/>
  <c r="F59" i="27" s="1"/>
  <c r="F63" i="27" s="1"/>
  <c r="D9" i="27"/>
  <c r="D8" i="27" s="1"/>
  <c r="D59" i="27" s="1"/>
  <c r="D63" i="27" s="1"/>
  <c r="C9" i="27"/>
  <c r="B9" i="27"/>
  <c r="L8" i="27"/>
  <c r="L59" i="27" s="1"/>
  <c r="L63" i="27" s="1"/>
  <c r="O9" i="28"/>
  <c r="O8" i="28" s="1"/>
  <c r="N9" i="28"/>
  <c r="N8" i="28" s="1"/>
  <c r="N59" i="28" s="1"/>
  <c r="N63" i="28" s="1"/>
  <c r="M9" i="28"/>
  <c r="L9" i="28"/>
  <c r="K9" i="28"/>
  <c r="J9" i="28"/>
  <c r="I9" i="28"/>
  <c r="H9" i="28"/>
  <c r="G9" i="28"/>
  <c r="G8" i="28" s="1"/>
  <c r="F9" i="28"/>
  <c r="F8" i="28" s="1"/>
  <c r="F59" i="28" s="1"/>
  <c r="F63" i="28" s="1"/>
  <c r="D9" i="28"/>
  <c r="C9" i="28"/>
  <c r="B9" i="28"/>
  <c r="M8" i="28"/>
  <c r="M59" i="28" s="1"/>
  <c r="M63" i="28" s="1"/>
  <c r="L8" i="28"/>
  <c r="L59" i="28" s="1"/>
  <c r="L63" i="28" s="1"/>
  <c r="H8" i="28"/>
  <c r="D8" i="28"/>
  <c r="D59" i="28" s="1"/>
  <c r="D63" i="28" s="1"/>
  <c r="O9" i="29"/>
  <c r="O8" i="29" s="1"/>
  <c r="N9" i="29"/>
  <c r="N8" i="29" s="1"/>
  <c r="M9" i="29"/>
  <c r="M8" i="29" s="1"/>
  <c r="M59" i="29" s="1"/>
  <c r="M63" i="29" s="1"/>
  <c r="L9" i="29"/>
  <c r="K9" i="29"/>
  <c r="J9" i="29"/>
  <c r="I9" i="29"/>
  <c r="H9" i="29"/>
  <c r="G9" i="29"/>
  <c r="G8" i="29" s="1"/>
  <c r="F9" i="29"/>
  <c r="F8" i="29" s="1"/>
  <c r="D9" i="29"/>
  <c r="C9" i="29"/>
  <c r="B9" i="29"/>
  <c r="L8" i="29"/>
  <c r="L59" i="29" s="1"/>
  <c r="L63" i="29" s="1"/>
  <c r="H8" i="29"/>
  <c r="D8" i="29"/>
  <c r="D59" i="29" s="1"/>
  <c r="D63" i="29" s="1"/>
  <c r="O9" i="30"/>
  <c r="O8" i="30" s="1"/>
  <c r="N9" i="30"/>
  <c r="N8" i="30" s="1"/>
  <c r="M9" i="30"/>
  <c r="M8" i="30" s="1"/>
  <c r="M59" i="30" s="1"/>
  <c r="M63" i="30" s="1"/>
  <c r="L9" i="30"/>
  <c r="K9" i="30"/>
  <c r="J9" i="30"/>
  <c r="I9" i="30"/>
  <c r="H9" i="30"/>
  <c r="H8" i="30" s="1"/>
  <c r="G9" i="30"/>
  <c r="F9" i="30"/>
  <c r="D9" i="30"/>
  <c r="D8" i="30" s="1"/>
  <c r="D59" i="30" s="1"/>
  <c r="D63" i="30" s="1"/>
  <c r="C9" i="30"/>
  <c r="B9" i="30"/>
  <c r="L8" i="30"/>
  <c r="L59" i="30" s="1"/>
  <c r="L63" i="30" s="1"/>
  <c r="G8" i="30"/>
  <c r="F8" i="30"/>
  <c r="O9" i="31"/>
  <c r="N9" i="31"/>
  <c r="N8" i="31" s="1"/>
  <c r="M9" i="31"/>
  <c r="M8" i="31" s="1"/>
  <c r="M59" i="31" s="1"/>
  <c r="M63" i="31" s="1"/>
  <c r="L9" i="31"/>
  <c r="L8" i="31" s="1"/>
  <c r="L59" i="31" s="1"/>
  <c r="L63" i="31" s="1"/>
  <c r="K9" i="31"/>
  <c r="J9" i="31"/>
  <c r="I9" i="31"/>
  <c r="H9" i="31"/>
  <c r="G9" i="31"/>
  <c r="F9" i="31"/>
  <c r="D9" i="31"/>
  <c r="C9" i="31"/>
  <c r="B9" i="31"/>
  <c r="O8" i="31"/>
  <c r="H8" i="31"/>
  <c r="G8" i="31"/>
  <c r="F8" i="31"/>
  <c r="D8" i="31"/>
  <c r="D59" i="31" s="1"/>
  <c r="D63" i="31" s="1"/>
  <c r="O9" i="32"/>
  <c r="O8" i="32" s="1"/>
  <c r="N9" i="32"/>
  <c r="M9" i="32"/>
  <c r="M8" i="32" s="1"/>
  <c r="M59" i="32" s="1"/>
  <c r="M63" i="32" s="1"/>
  <c r="L9" i="32"/>
  <c r="K9" i="32"/>
  <c r="J9" i="32"/>
  <c r="I9" i="32"/>
  <c r="H9" i="32"/>
  <c r="G9" i="32"/>
  <c r="G8" i="32" s="1"/>
  <c r="F9" i="32"/>
  <c r="D9" i="32"/>
  <c r="C9" i="32"/>
  <c r="B9" i="32"/>
  <c r="N8" i="32"/>
  <c r="L8" i="32"/>
  <c r="L59" i="32" s="1"/>
  <c r="L63" i="32" s="1"/>
  <c r="H8" i="32"/>
  <c r="F8" i="32"/>
  <c r="D8" i="32"/>
  <c r="D59" i="32" s="1"/>
  <c r="D63" i="32" s="1"/>
  <c r="O9" i="33"/>
  <c r="N9" i="33"/>
  <c r="M9" i="33"/>
  <c r="L9" i="33"/>
  <c r="L8" i="33" s="1"/>
  <c r="L59" i="33" s="1"/>
  <c r="L63" i="33" s="1"/>
  <c r="K9" i="33"/>
  <c r="J9" i="33"/>
  <c r="I9" i="33"/>
  <c r="H9" i="33"/>
  <c r="H8" i="33" s="1"/>
  <c r="G9" i="33"/>
  <c r="F9" i="33"/>
  <c r="F8" i="33" s="1"/>
  <c r="D9" i="33"/>
  <c r="D8" i="33" s="1"/>
  <c r="D59" i="33" s="1"/>
  <c r="D63" i="33" s="1"/>
  <c r="C9" i="33"/>
  <c r="B9" i="33"/>
  <c r="O8" i="33"/>
  <c r="N8" i="33"/>
  <c r="M8" i="33"/>
  <c r="M59" i="33" s="1"/>
  <c r="M63" i="33" s="1"/>
  <c r="G8" i="33"/>
  <c r="O9" i="34"/>
  <c r="O8" i="34" s="1"/>
  <c r="N9" i="34"/>
  <c r="N8" i="34" s="1"/>
  <c r="M9" i="34"/>
  <c r="L9" i="34"/>
  <c r="L8" i="34" s="1"/>
  <c r="L59" i="34" s="1"/>
  <c r="L63" i="34" s="1"/>
  <c r="K9" i="34"/>
  <c r="J9" i="34"/>
  <c r="I9" i="34"/>
  <c r="H9" i="34"/>
  <c r="G9" i="34"/>
  <c r="G8" i="34" s="1"/>
  <c r="F9" i="34"/>
  <c r="D9" i="34"/>
  <c r="C9" i="34"/>
  <c r="B9" i="34"/>
  <c r="M8" i="34"/>
  <c r="M59" i="34" s="1"/>
  <c r="M63" i="34" s="1"/>
  <c r="H8" i="34"/>
  <c r="F8" i="34"/>
  <c r="D8" i="34"/>
  <c r="D59" i="34" s="1"/>
  <c r="D63" i="34" s="1"/>
  <c r="O9" i="35"/>
  <c r="O8" i="35" s="1"/>
  <c r="N9" i="35"/>
  <c r="M9" i="35"/>
  <c r="L9" i="35"/>
  <c r="L8" i="35" s="1"/>
  <c r="L59" i="35" s="1"/>
  <c r="L63" i="35" s="1"/>
  <c r="K9" i="35"/>
  <c r="J9" i="35"/>
  <c r="I9" i="35"/>
  <c r="H9" i="35"/>
  <c r="G9" i="35"/>
  <c r="G8" i="35" s="1"/>
  <c r="F9" i="35"/>
  <c r="F8" i="35" s="1"/>
  <c r="D9" i="35"/>
  <c r="C9" i="35"/>
  <c r="B9" i="35"/>
  <c r="N8" i="35"/>
  <c r="M8" i="35"/>
  <c r="M59" i="35" s="1"/>
  <c r="M63" i="35" s="1"/>
  <c r="H8" i="35"/>
  <c r="D8" i="35"/>
  <c r="D59" i="35" s="1"/>
  <c r="D63" i="35" s="1"/>
  <c r="O9" i="36"/>
  <c r="O8" i="36" s="1"/>
  <c r="N9" i="36"/>
  <c r="N8" i="36" s="1"/>
  <c r="M9" i="36"/>
  <c r="M8" i="36" s="1"/>
  <c r="M59" i="36" s="1"/>
  <c r="M63" i="36" s="1"/>
  <c r="L9" i="36"/>
  <c r="L8" i="36" s="1"/>
  <c r="L59" i="36" s="1"/>
  <c r="L63" i="36" s="1"/>
  <c r="K9" i="36"/>
  <c r="J9" i="36"/>
  <c r="I9" i="36"/>
  <c r="H9" i="36"/>
  <c r="G9" i="36"/>
  <c r="G8" i="36" s="1"/>
  <c r="F9" i="36"/>
  <c r="F8" i="36" s="1"/>
  <c r="D9" i="36"/>
  <c r="D8" i="36" s="1"/>
  <c r="D59" i="36" s="1"/>
  <c r="D63" i="36" s="1"/>
  <c r="C9" i="36"/>
  <c r="B9" i="36"/>
  <c r="H8" i="36"/>
  <c r="O9" i="37"/>
  <c r="O8" i="37" s="1"/>
  <c r="N9" i="37"/>
  <c r="N8" i="37" s="1"/>
  <c r="M9" i="37"/>
  <c r="M8" i="37" s="1"/>
  <c r="M59" i="37" s="1"/>
  <c r="M63" i="37" s="1"/>
  <c r="L9" i="37"/>
  <c r="L8" i="37" s="1"/>
  <c r="L59" i="37" s="1"/>
  <c r="L63" i="37" s="1"/>
  <c r="K9" i="37"/>
  <c r="J9" i="37"/>
  <c r="I9" i="37"/>
  <c r="H9" i="37"/>
  <c r="G9" i="37"/>
  <c r="G8" i="37" s="1"/>
  <c r="F9" i="37"/>
  <c r="F8" i="37" s="1"/>
  <c r="D9" i="37"/>
  <c r="D8" i="37" s="1"/>
  <c r="D59" i="37" s="1"/>
  <c r="D63" i="37" s="1"/>
  <c r="C9" i="37"/>
  <c r="B9" i="37"/>
  <c r="H8" i="37"/>
  <c r="O9" i="38"/>
  <c r="O8" i="38" s="1"/>
  <c r="N9" i="38"/>
  <c r="N8" i="38" s="1"/>
  <c r="M9" i="38"/>
  <c r="M8" i="38" s="1"/>
  <c r="M59" i="38" s="1"/>
  <c r="M63" i="38" s="1"/>
  <c r="L9" i="38"/>
  <c r="K9" i="38"/>
  <c r="J9" i="38"/>
  <c r="I9" i="38"/>
  <c r="H9" i="38"/>
  <c r="G9" i="38"/>
  <c r="G8" i="38" s="1"/>
  <c r="F9" i="38"/>
  <c r="D9" i="38"/>
  <c r="D8" i="38" s="1"/>
  <c r="D59" i="38" s="1"/>
  <c r="D63" i="38" s="1"/>
  <c r="C9" i="38"/>
  <c r="B9" i="38"/>
  <c r="L8" i="38"/>
  <c r="L59" i="38" s="1"/>
  <c r="L63" i="38" s="1"/>
  <c r="H8" i="38"/>
  <c r="F8" i="38"/>
  <c r="O9" i="39"/>
  <c r="O8" i="39" s="1"/>
  <c r="N9" i="39"/>
  <c r="N8" i="39" s="1"/>
  <c r="M9" i="39"/>
  <c r="M8" i="39" s="1"/>
  <c r="M59" i="39" s="1"/>
  <c r="M63" i="39" s="1"/>
  <c r="L9" i="39"/>
  <c r="L8" i="39" s="1"/>
  <c r="L59" i="39" s="1"/>
  <c r="L63" i="39" s="1"/>
  <c r="K9" i="39"/>
  <c r="J9" i="39"/>
  <c r="I9" i="39"/>
  <c r="H9" i="39"/>
  <c r="G9" i="39"/>
  <c r="G8" i="39" s="1"/>
  <c r="F9" i="39"/>
  <c r="F8" i="39" s="1"/>
  <c r="D9" i="39"/>
  <c r="C9" i="39"/>
  <c r="B9" i="39"/>
  <c r="H8" i="39"/>
  <c r="D8" i="39"/>
  <c r="D59" i="39" s="1"/>
  <c r="D63" i="39" s="1"/>
  <c r="O9" i="40"/>
  <c r="N9" i="40"/>
  <c r="M9" i="40"/>
  <c r="M8" i="40" s="1"/>
  <c r="M59" i="40" s="1"/>
  <c r="M63" i="40" s="1"/>
  <c r="L9" i="40"/>
  <c r="L8" i="40" s="1"/>
  <c r="L59" i="40" s="1"/>
  <c r="L63" i="40" s="1"/>
  <c r="K9" i="40"/>
  <c r="J9" i="40"/>
  <c r="I9" i="40"/>
  <c r="H9" i="40"/>
  <c r="G9" i="40"/>
  <c r="G8" i="40" s="1"/>
  <c r="F9" i="40"/>
  <c r="D9" i="40"/>
  <c r="C9" i="40"/>
  <c r="B9" i="40"/>
  <c r="O8" i="40"/>
  <c r="N8" i="40"/>
  <c r="H8" i="40"/>
  <c r="F8" i="40"/>
  <c r="D8" i="40"/>
  <c r="D59" i="40" s="1"/>
  <c r="D63" i="40" s="1"/>
  <c r="O9" i="41"/>
  <c r="N9" i="41"/>
  <c r="N8" i="41" s="1"/>
  <c r="M9" i="41"/>
  <c r="M8" i="41" s="1"/>
  <c r="M59" i="41" s="1"/>
  <c r="M63" i="41" s="1"/>
  <c r="L9" i="41"/>
  <c r="L8" i="41" s="1"/>
  <c r="L59" i="41" s="1"/>
  <c r="L63" i="41" s="1"/>
  <c r="K9" i="41"/>
  <c r="J9" i="41"/>
  <c r="I9" i="41"/>
  <c r="H9" i="41"/>
  <c r="G9" i="41"/>
  <c r="F9" i="41"/>
  <c r="F8" i="41" s="1"/>
  <c r="D9" i="41"/>
  <c r="D8" i="41" s="1"/>
  <c r="D59" i="41" s="1"/>
  <c r="D63" i="41" s="1"/>
  <c r="C9" i="41"/>
  <c r="B9" i="41"/>
  <c r="O8" i="41"/>
  <c r="H8" i="41"/>
  <c r="G8" i="41"/>
  <c r="O9" i="42"/>
  <c r="O8" i="42" s="1"/>
  <c r="N9" i="42"/>
  <c r="N8" i="42" s="1"/>
  <c r="M9" i="42"/>
  <c r="L9" i="42"/>
  <c r="K9" i="42"/>
  <c r="J9" i="42"/>
  <c r="I9" i="42"/>
  <c r="H9" i="42"/>
  <c r="H8" i="42" s="1"/>
  <c r="G9" i="42"/>
  <c r="G8" i="42" s="1"/>
  <c r="F9" i="42"/>
  <c r="F8" i="42" s="1"/>
  <c r="D9" i="42"/>
  <c r="C9" i="42"/>
  <c r="B9" i="42"/>
  <c r="M8" i="42"/>
  <c r="M59" i="42" s="1"/>
  <c r="M63" i="42" s="1"/>
  <c r="L8" i="42"/>
  <c r="L59" i="42" s="1"/>
  <c r="L63" i="42" s="1"/>
  <c r="D8" i="42"/>
  <c r="D59" i="42" s="1"/>
  <c r="D63" i="42" s="1"/>
  <c r="O9" i="43"/>
  <c r="O8" i="43" s="1"/>
  <c r="N9" i="43"/>
  <c r="N8" i="43" s="1"/>
  <c r="M9" i="43"/>
  <c r="L9" i="43"/>
  <c r="L8" i="43" s="1"/>
  <c r="L59" i="43" s="1"/>
  <c r="L63" i="43" s="1"/>
  <c r="K9" i="43"/>
  <c r="J9" i="43"/>
  <c r="I9" i="43"/>
  <c r="H9" i="43"/>
  <c r="G9" i="43"/>
  <c r="G8" i="43" s="1"/>
  <c r="F9" i="43"/>
  <c r="F8" i="43" s="1"/>
  <c r="D9" i="43"/>
  <c r="C9" i="43"/>
  <c r="B9" i="43"/>
  <c r="M8" i="43"/>
  <c r="M59" i="43" s="1"/>
  <c r="M63" i="43" s="1"/>
  <c r="H8" i="43"/>
  <c r="D8" i="43"/>
  <c r="D59" i="43" s="1"/>
  <c r="D63" i="43" s="1"/>
  <c r="O9" i="44"/>
  <c r="O8" i="44" s="1"/>
  <c r="N9" i="44"/>
  <c r="N8" i="44" s="1"/>
  <c r="M9" i="44"/>
  <c r="M8" i="44" s="1"/>
  <c r="M59" i="44" s="1"/>
  <c r="M63" i="44" s="1"/>
  <c r="L9" i="44"/>
  <c r="L8" i="44" s="1"/>
  <c r="L59" i="44" s="1"/>
  <c r="L63" i="44" s="1"/>
  <c r="K9" i="44"/>
  <c r="J9" i="44"/>
  <c r="I9" i="44"/>
  <c r="H9" i="44"/>
  <c r="H8" i="44" s="1"/>
  <c r="G9" i="44"/>
  <c r="G8" i="44" s="1"/>
  <c r="F9" i="44"/>
  <c r="F8" i="44" s="1"/>
  <c r="D9" i="44"/>
  <c r="D8" i="44" s="1"/>
  <c r="D59" i="44" s="1"/>
  <c r="D63" i="44" s="1"/>
  <c r="C9" i="44"/>
  <c r="B9" i="44"/>
  <c r="O9" i="45"/>
  <c r="O8" i="45" s="1"/>
  <c r="N9" i="45"/>
  <c r="N8" i="45" s="1"/>
  <c r="M9" i="45"/>
  <c r="M8" i="45" s="1"/>
  <c r="M59" i="45" s="1"/>
  <c r="M63" i="45" s="1"/>
  <c r="L9" i="45"/>
  <c r="K9" i="45"/>
  <c r="J9" i="45"/>
  <c r="I9" i="45"/>
  <c r="H9" i="45"/>
  <c r="H8" i="45" s="1"/>
  <c r="G9" i="45"/>
  <c r="F9" i="45"/>
  <c r="F8" i="45" s="1"/>
  <c r="D9" i="45"/>
  <c r="D8" i="45" s="1"/>
  <c r="D59" i="45" s="1"/>
  <c r="D63" i="45" s="1"/>
  <c r="C9" i="45"/>
  <c r="B9" i="45"/>
  <c r="L8" i="45"/>
  <c r="L59" i="45" s="1"/>
  <c r="L63" i="45" s="1"/>
  <c r="G8" i="45"/>
  <c r="O9" i="46"/>
  <c r="O8" i="46" s="1"/>
  <c r="N9" i="46"/>
  <c r="N8" i="46" s="1"/>
  <c r="M9" i="46"/>
  <c r="M8" i="46" s="1"/>
  <c r="M59" i="46" s="1"/>
  <c r="M63" i="46" s="1"/>
  <c r="L9" i="46"/>
  <c r="L8" i="46" s="1"/>
  <c r="L59" i="46" s="1"/>
  <c r="L63" i="46" s="1"/>
  <c r="K9" i="46"/>
  <c r="J9" i="46"/>
  <c r="I9" i="46"/>
  <c r="H9" i="46"/>
  <c r="G9" i="46"/>
  <c r="G8" i="46" s="1"/>
  <c r="F9" i="46"/>
  <c r="F8" i="46" s="1"/>
  <c r="D9" i="46"/>
  <c r="C9" i="46"/>
  <c r="B9" i="46"/>
  <c r="H8" i="46"/>
  <c r="D8" i="46"/>
  <c r="D59" i="46" s="1"/>
  <c r="D63" i="46" s="1"/>
  <c r="O9" i="47"/>
  <c r="N9" i="47"/>
  <c r="N8" i="47" s="1"/>
  <c r="M9" i="47"/>
  <c r="M8" i="47" s="1"/>
  <c r="M59" i="47" s="1"/>
  <c r="M63" i="47" s="1"/>
  <c r="L9" i="47"/>
  <c r="K9" i="47"/>
  <c r="J9" i="47"/>
  <c r="I9" i="47"/>
  <c r="H9" i="47"/>
  <c r="G9" i="47"/>
  <c r="F9" i="47"/>
  <c r="D9" i="47"/>
  <c r="C9" i="47"/>
  <c r="B9" i="47"/>
  <c r="O8" i="47"/>
  <c r="L8" i="47"/>
  <c r="L59" i="47" s="1"/>
  <c r="L63" i="47" s="1"/>
  <c r="H8" i="47"/>
  <c r="G8" i="47"/>
  <c r="F8" i="47"/>
  <c r="D8" i="47"/>
  <c r="D59" i="47" s="1"/>
  <c r="D63" i="47" s="1"/>
  <c r="O9" i="48"/>
  <c r="N9" i="48"/>
  <c r="M9" i="48"/>
  <c r="M8" i="48" s="1"/>
  <c r="M59" i="48" s="1"/>
  <c r="M63" i="48" s="1"/>
  <c r="L9" i="48"/>
  <c r="L8" i="48" s="1"/>
  <c r="L59" i="48" s="1"/>
  <c r="L63" i="48" s="1"/>
  <c r="K9" i="48"/>
  <c r="J9" i="48"/>
  <c r="I9" i="48"/>
  <c r="H9" i="48"/>
  <c r="H8" i="48" s="1"/>
  <c r="G9" i="48"/>
  <c r="G8" i="48" s="1"/>
  <c r="F9" i="48"/>
  <c r="D9" i="48"/>
  <c r="C9" i="48"/>
  <c r="B9" i="48"/>
  <c r="O8" i="48"/>
  <c r="N8" i="48"/>
  <c r="F8" i="48"/>
  <c r="D8" i="48"/>
  <c r="D59" i="48" s="1"/>
  <c r="D63" i="48" s="1"/>
  <c r="O9" i="49"/>
  <c r="O8" i="49" s="1"/>
  <c r="N9" i="49"/>
  <c r="N8" i="49" s="1"/>
  <c r="M9" i="49"/>
  <c r="L9" i="49"/>
  <c r="L8" i="49" s="1"/>
  <c r="L59" i="49" s="1"/>
  <c r="L63" i="49" s="1"/>
  <c r="K9" i="49"/>
  <c r="J9" i="49"/>
  <c r="I9" i="49"/>
  <c r="H9" i="49"/>
  <c r="H8" i="49" s="1"/>
  <c r="G9" i="49"/>
  <c r="G8" i="49" s="1"/>
  <c r="F9" i="49"/>
  <c r="F8" i="49" s="1"/>
  <c r="D9" i="49"/>
  <c r="C9" i="49"/>
  <c r="B9" i="49"/>
  <c r="M8" i="49"/>
  <c r="M59" i="49" s="1"/>
  <c r="M63" i="49" s="1"/>
  <c r="D8" i="49"/>
  <c r="D59" i="49" s="1"/>
  <c r="D63" i="49" s="1"/>
  <c r="O9" i="50"/>
  <c r="O8" i="50" s="1"/>
  <c r="N9" i="50"/>
  <c r="N8" i="50" s="1"/>
  <c r="M9" i="50"/>
  <c r="M8" i="50" s="1"/>
  <c r="M59" i="50" s="1"/>
  <c r="M63" i="50" s="1"/>
  <c r="L9" i="50"/>
  <c r="K9" i="50"/>
  <c r="J9" i="50"/>
  <c r="I9" i="50"/>
  <c r="H9" i="50"/>
  <c r="H8" i="50" s="1"/>
  <c r="G9" i="50"/>
  <c r="F9" i="50"/>
  <c r="F8" i="50" s="1"/>
  <c r="D9" i="50"/>
  <c r="C9" i="50"/>
  <c r="B9" i="50"/>
  <c r="L8" i="50"/>
  <c r="L59" i="50" s="1"/>
  <c r="L63" i="50" s="1"/>
  <c r="G8" i="50"/>
  <c r="D8" i="50"/>
  <c r="D59" i="50" s="1"/>
  <c r="D63" i="50" s="1"/>
  <c r="O9" i="51"/>
  <c r="N9" i="51"/>
  <c r="N8" i="51" s="1"/>
  <c r="M9" i="51"/>
  <c r="M8" i="51" s="1"/>
  <c r="M59" i="51" s="1"/>
  <c r="M63" i="51" s="1"/>
  <c r="L9" i="51"/>
  <c r="L8" i="51" s="1"/>
  <c r="L59" i="51" s="1"/>
  <c r="L63" i="51" s="1"/>
  <c r="K9" i="51"/>
  <c r="J9" i="51"/>
  <c r="I9" i="51"/>
  <c r="H9" i="51"/>
  <c r="H8" i="51" s="1"/>
  <c r="G9" i="51"/>
  <c r="F9" i="51"/>
  <c r="D9" i="51"/>
  <c r="D8" i="51" s="1"/>
  <c r="D59" i="51" s="1"/>
  <c r="D63" i="51" s="1"/>
  <c r="C9" i="51"/>
  <c r="B9" i="51"/>
  <c r="O8" i="51"/>
  <c r="G8" i="51"/>
  <c r="F8" i="51"/>
  <c r="O9" i="52"/>
  <c r="O8" i="52" s="1"/>
  <c r="N9" i="52"/>
  <c r="M9" i="52"/>
  <c r="M8" i="52" s="1"/>
  <c r="M59" i="52" s="1"/>
  <c r="M63" i="52" s="1"/>
  <c r="L9" i="52"/>
  <c r="L8" i="52" s="1"/>
  <c r="L59" i="52" s="1"/>
  <c r="L63" i="52" s="1"/>
  <c r="K9" i="52"/>
  <c r="J9" i="52"/>
  <c r="I9" i="52"/>
  <c r="H9" i="52"/>
  <c r="G9" i="52"/>
  <c r="F9" i="52"/>
  <c r="D9" i="52"/>
  <c r="D8" i="52" s="1"/>
  <c r="D59" i="52" s="1"/>
  <c r="D63" i="52" s="1"/>
  <c r="C9" i="52"/>
  <c r="B9" i="52"/>
  <c r="N8" i="52"/>
  <c r="H8" i="52"/>
  <c r="G8" i="52"/>
  <c r="F8" i="52"/>
  <c r="O9" i="53"/>
  <c r="O8" i="53" s="1"/>
  <c r="N9" i="53"/>
  <c r="N8" i="53" s="1"/>
  <c r="M9" i="53"/>
  <c r="M8" i="53" s="1"/>
  <c r="M59" i="53" s="1"/>
  <c r="M63" i="53" s="1"/>
  <c r="L9" i="53"/>
  <c r="L8" i="53" s="1"/>
  <c r="L59" i="53" s="1"/>
  <c r="L63" i="53" s="1"/>
  <c r="K9" i="53"/>
  <c r="J9" i="53"/>
  <c r="I9" i="53"/>
  <c r="H9" i="53"/>
  <c r="G9" i="53"/>
  <c r="G8" i="53" s="1"/>
  <c r="F9" i="53"/>
  <c r="F8" i="53" s="1"/>
  <c r="D9" i="53"/>
  <c r="C9" i="53"/>
  <c r="C8" i="53" s="1"/>
  <c r="C59" i="53" s="1"/>
  <c r="C63" i="53" s="1"/>
  <c r="B9" i="53"/>
  <c r="K8" i="53"/>
  <c r="H8" i="53"/>
  <c r="D8" i="53"/>
  <c r="D59" i="53" s="1"/>
  <c r="D63" i="53" s="1"/>
  <c r="B8" i="53"/>
  <c r="O9" i="54"/>
  <c r="O8" i="54" s="1"/>
  <c r="N9" i="54"/>
  <c r="N8" i="54" s="1"/>
  <c r="M9" i="54"/>
  <c r="M8" i="54" s="1"/>
  <c r="M59" i="54" s="1"/>
  <c r="M63" i="54" s="1"/>
  <c r="L9" i="54"/>
  <c r="L8" i="54" s="1"/>
  <c r="L59" i="54" s="1"/>
  <c r="L63" i="54" s="1"/>
  <c r="K9" i="54"/>
  <c r="K8" i="54" s="1"/>
  <c r="J9" i="54"/>
  <c r="I9" i="54"/>
  <c r="H9" i="54"/>
  <c r="G9" i="54"/>
  <c r="G8" i="54" s="1"/>
  <c r="F9" i="54"/>
  <c r="F8" i="54" s="1"/>
  <c r="D9" i="54"/>
  <c r="D8" i="54" s="1"/>
  <c r="D59" i="54" s="1"/>
  <c r="D63" i="54" s="1"/>
  <c r="C9" i="54"/>
  <c r="C8" i="54" s="1"/>
  <c r="B9" i="54"/>
  <c r="B8" i="54" s="1"/>
  <c r="J8" i="54"/>
  <c r="I8" i="54"/>
  <c r="I59" i="54" s="1"/>
  <c r="I63" i="54" s="1"/>
  <c r="H8" i="54"/>
  <c r="O9" i="55"/>
  <c r="N9" i="55"/>
  <c r="N8" i="55" s="1"/>
  <c r="M9" i="55"/>
  <c r="M8" i="55" s="1"/>
  <c r="M59" i="55" s="1"/>
  <c r="M63" i="55" s="1"/>
  <c r="L9" i="55"/>
  <c r="L8" i="55" s="1"/>
  <c r="L59" i="55" s="1"/>
  <c r="L63" i="55" s="1"/>
  <c r="K9" i="55"/>
  <c r="J9" i="55"/>
  <c r="J8" i="55" s="1"/>
  <c r="I9" i="55"/>
  <c r="H9" i="55"/>
  <c r="G9" i="55"/>
  <c r="F9" i="55"/>
  <c r="F8" i="55" s="1"/>
  <c r="D9" i="55"/>
  <c r="D8" i="55" s="1"/>
  <c r="D59" i="55" s="1"/>
  <c r="D63" i="55" s="1"/>
  <c r="C9" i="55"/>
  <c r="B9" i="55"/>
  <c r="O8" i="55"/>
  <c r="K8" i="55"/>
  <c r="K59" i="55" s="1"/>
  <c r="K63" i="55" s="1"/>
  <c r="I8" i="55"/>
  <c r="I59" i="55" s="1"/>
  <c r="I63" i="55" s="1"/>
  <c r="H8" i="55"/>
  <c r="G8" i="55"/>
  <c r="B8" i="55"/>
  <c r="B59" i="55" s="1"/>
  <c r="B63" i="55" s="1"/>
  <c r="O9" i="56"/>
  <c r="O8" i="56" s="1"/>
  <c r="N9" i="56"/>
  <c r="N8" i="56" s="1"/>
  <c r="M9" i="56"/>
  <c r="M8" i="56" s="1"/>
  <c r="M59" i="56" s="1"/>
  <c r="M63" i="56" s="1"/>
  <c r="L9" i="56"/>
  <c r="L8" i="56" s="1"/>
  <c r="L59" i="56" s="1"/>
  <c r="L63" i="56" s="1"/>
  <c r="K9" i="56"/>
  <c r="J9" i="56"/>
  <c r="I9" i="56"/>
  <c r="H9" i="56"/>
  <c r="H8" i="56" s="1"/>
  <c r="G9" i="56"/>
  <c r="F9" i="56"/>
  <c r="D9" i="56"/>
  <c r="D8" i="56" s="1"/>
  <c r="D59" i="56" s="1"/>
  <c r="D63" i="56" s="1"/>
  <c r="C9" i="56"/>
  <c r="B9" i="56"/>
  <c r="I8" i="56"/>
  <c r="I59" i="56" s="1"/>
  <c r="I63" i="56" s="1"/>
  <c r="G8" i="56"/>
  <c r="F8" i="56"/>
  <c r="O9" i="57"/>
  <c r="N9" i="57"/>
  <c r="N8" i="57" s="1"/>
  <c r="M9" i="57"/>
  <c r="L9" i="57"/>
  <c r="L8" i="57" s="1"/>
  <c r="L59" i="57" s="1"/>
  <c r="L63" i="57" s="1"/>
  <c r="K9" i="57"/>
  <c r="J9" i="57"/>
  <c r="I9" i="57"/>
  <c r="H9" i="57"/>
  <c r="H8" i="57" s="1"/>
  <c r="G9" i="57"/>
  <c r="F9" i="57"/>
  <c r="F8" i="57" s="1"/>
  <c r="D9" i="57"/>
  <c r="D8" i="57" s="1"/>
  <c r="D59" i="57" s="1"/>
  <c r="D63" i="57" s="1"/>
  <c r="C9" i="57"/>
  <c r="B9" i="57"/>
  <c r="O8" i="57"/>
  <c r="M8" i="57"/>
  <c r="M59" i="57" s="1"/>
  <c r="M63" i="57" s="1"/>
  <c r="K8" i="57"/>
  <c r="K59" i="57" s="1"/>
  <c r="K63" i="57" s="1"/>
  <c r="G8" i="57"/>
  <c r="C8" i="57"/>
  <c r="C59" i="57" s="1"/>
  <c r="C63" i="57" s="1"/>
  <c r="B8" i="57"/>
  <c r="B59" i="57" s="1"/>
  <c r="B63" i="57" s="1"/>
  <c r="O9" i="58"/>
  <c r="O8" i="58" s="1"/>
  <c r="N9" i="58"/>
  <c r="N8" i="58" s="1"/>
  <c r="M9" i="58"/>
  <c r="M8" i="58" s="1"/>
  <c r="M59" i="58" s="1"/>
  <c r="M63" i="58" s="1"/>
  <c r="L9" i="58"/>
  <c r="L8" i="58" s="1"/>
  <c r="L59" i="58" s="1"/>
  <c r="L63" i="58" s="1"/>
  <c r="K9" i="58"/>
  <c r="K8" i="58" s="1"/>
  <c r="K59" i="58" s="1"/>
  <c r="K63" i="58" s="1"/>
  <c r="J9" i="58"/>
  <c r="I9" i="58"/>
  <c r="H9" i="58"/>
  <c r="G9" i="58"/>
  <c r="G8" i="58" s="1"/>
  <c r="F9" i="58"/>
  <c r="F8" i="58" s="1"/>
  <c r="D9" i="58"/>
  <c r="C9" i="58"/>
  <c r="C8" i="58" s="1"/>
  <c r="C59" i="58" s="1"/>
  <c r="C63" i="58" s="1"/>
  <c r="B9" i="58"/>
  <c r="B8" i="58" s="1"/>
  <c r="J8" i="58"/>
  <c r="I8" i="58"/>
  <c r="I59" i="58" s="1"/>
  <c r="I63" i="58" s="1"/>
  <c r="H8" i="58"/>
  <c r="D8" i="58"/>
  <c r="D59" i="58" s="1"/>
  <c r="D63" i="58" s="1"/>
  <c r="O9" i="59"/>
  <c r="N9" i="59"/>
  <c r="N8" i="59" s="1"/>
  <c r="M9" i="59"/>
  <c r="M8" i="59" s="1"/>
  <c r="M59" i="59" s="1"/>
  <c r="M63" i="59" s="1"/>
  <c r="L9" i="59"/>
  <c r="L8" i="59" s="1"/>
  <c r="L59" i="59" s="1"/>
  <c r="L63" i="59" s="1"/>
  <c r="K9" i="59"/>
  <c r="J9" i="59"/>
  <c r="J8" i="59" s="1"/>
  <c r="I9" i="59"/>
  <c r="H9" i="59"/>
  <c r="G9" i="59"/>
  <c r="G8" i="59" s="1"/>
  <c r="F9" i="59"/>
  <c r="D9" i="59"/>
  <c r="D8" i="59" s="1"/>
  <c r="D59" i="59" s="1"/>
  <c r="D63" i="59" s="1"/>
  <c r="C9" i="59"/>
  <c r="B9" i="59"/>
  <c r="B8" i="59" s="1"/>
  <c r="B59" i="59" s="1"/>
  <c r="B63" i="59" s="1"/>
  <c r="O8" i="59"/>
  <c r="K8" i="59"/>
  <c r="K59" i="59" s="1"/>
  <c r="K63" i="59" s="1"/>
  <c r="I8" i="59"/>
  <c r="H8" i="59"/>
  <c r="F8" i="59"/>
  <c r="O9" i="60"/>
  <c r="N9" i="60"/>
  <c r="N8" i="60" s="1"/>
  <c r="M9" i="60"/>
  <c r="M8" i="60" s="1"/>
  <c r="M59" i="60" s="1"/>
  <c r="M63" i="60" s="1"/>
  <c r="L9" i="60"/>
  <c r="L8" i="60" s="1"/>
  <c r="L59" i="60" s="1"/>
  <c r="L63" i="60" s="1"/>
  <c r="K9" i="60"/>
  <c r="J9" i="60"/>
  <c r="I9" i="60"/>
  <c r="I8" i="60" s="1"/>
  <c r="I59" i="60" s="1"/>
  <c r="I63" i="60" s="1"/>
  <c r="H9" i="60"/>
  <c r="H8" i="60" s="1"/>
  <c r="G9" i="60"/>
  <c r="F9" i="60"/>
  <c r="F8" i="60" s="1"/>
  <c r="D9" i="60"/>
  <c r="D8" i="60" s="1"/>
  <c r="D59" i="60" s="1"/>
  <c r="D63" i="60" s="1"/>
  <c r="C9" i="60"/>
  <c r="B9" i="60"/>
  <c r="O8" i="60"/>
  <c r="G8" i="60"/>
  <c r="O9" i="61"/>
  <c r="O8" i="61" s="1"/>
  <c r="N9" i="61"/>
  <c r="N8" i="61" s="1"/>
  <c r="M9" i="61"/>
  <c r="M8" i="61" s="1"/>
  <c r="M59" i="61" s="1"/>
  <c r="M63" i="61" s="1"/>
  <c r="L9" i="61"/>
  <c r="L8" i="61" s="1"/>
  <c r="L59" i="61" s="1"/>
  <c r="L63" i="61" s="1"/>
  <c r="K9" i="61"/>
  <c r="J9" i="61"/>
  <c r="I9" i="61"/>
  <c r="H9" i="61"/>
  <c r="G9" i="61"/>
  <c r="G8" i="61" s="1"/>
  <c r="F9" i="61"/>
  <c r="F8" i="61" s="1"/>
  <c r="D9" i="61"/>
  <c r="D8" i="61" s="1"/>
  <c r="D59" i="61" s="1"/>
  <c r="D63" i="61" s="1"/>
  <c r="C9" i="61"/>
  <c r="C8" i="61" s="1"/>
  <c r="C59" i="61" s="1"/>
  <c r="C63" i="61" s="1"/>
  <c r="B9" i="61"/>
  <c r="K8" i="61"/>
  <c r="K59" i="61" s="1"/>
  <c r="K63" i="61" s="1"/>
  <c r="H8" i="61"/>
  <c r="B8" i="61"/>
  <c r="B59" i="61" s="1"/>
  <c r="B63" i="61" s="1"/>
  <c r="O9" i="62"/>
  <c r="N9" i="62"/>
  <c r="N8" i="62" s="1"/>
  <c r="M9" i="62"/>
  <c r="M8" i="62" s="1"/>
  <c r="M59" i="62" s="1"/>
  <c r="M63" i="62" s="1"/>
  <c r="L9" i="62"/>
  <c r="K9" i="62"/>
  <c r="K8" i="62" s="1"/>
  <c r="K59" i="62" s="1"/>
  <c r="K63" i="62" s="1"/>
  <c r="J9" i="62"/>
  <c r="J8" i="62" s="1"/>
  <c r="I9" i="62"/>
  <c r="I8" i="62" s="1"/>
  <c r="I59" i="62" s="1"/>
  <c r="I63" i="62" s="1"/>
  <c r="H9" i="62"/>
  <c r="G9" i="62"/>
  <c r="F9" i="62"/>
  <c r="F8" i="62" s="1"/>
  <c r="D9" i="62"/>
  <c r="C9" i="62"/>
  <c r="C8" i="62" s="1"/>
  <c r="B9" i="62"/>
  <c r="B8" i="62" s="1"/>
  <c r="O8" i="62"/>
  <c r="L8" i="62"/>
  <c r="L59" i="62" s="1"/>
  <c r="L63" i="62" s="1"/>
  <c r="H8" i="62"/>
  <c r="G8" i="62"/>
  <c r="D8" i="62"/>
  <c r="D59" i="62" s="1"/>
  <c r="D63" i="62" s="1"/>
  <c r="O9" i="63"/>
  <c r="N9" i="63"/>
  <c r="M9" i="63"/>
  <c r="M8" i="63" s="1"/>
  <c r="M59" i="63" s="1"/>
  <c r="M63" i="63" s="1"/>
  <c r="L9" i="63"/>
  <c r="K9" i="63"/>
  <c r="K8" i="63" s="1"/>
  <c r="K59" i="63" s="1"/>
  <c r="K63" i="63" s="1"/>
  <c r="J9" i="63"/>
  <c r="J8" i="63" s="1"/>
  <c r="I9" i="63"/>
  <c r="H9" i="63"/>
  <c r="H8" i="63" s="1"/>
  <c r="G9" i="63"/>
  <c r="F9" i="63"/>
  <c r="D9" i="63"/>
  <c r="D8" i="63" s="1"/>
  <c r="D59" i="63" s="1"/>
  <c r="D63" i="63" s="1"/>
  <c r="C9" i="63"/>
  <c r="B9" i="63"/>
  <c r="B8" i="63" s="1"/>
  <c r="B59" i="63" s="1"/>
  <c r="B63" i="63" s="1"/>
  <c r="O8" i="63"/>
  <c r="N8" i="63"/>
  <c r="L8" i="63"/>
  <c r="L59" i="63" s="1"/>
  <c r="L63" i="63" s="1"/>
  <c r="I8" i="63"/>
  <c r="G8" i="63"/>
  <c r="F8" i="63"/>
  <c r="O9" i="64"/>
  <c r="N9" i="64"/>
  <c r="N8" i="64" s="1"/>
  <c r="M9" i="64"/>
  <c r="M8" i="64" s="1"/>
  <c r="M59" i="64" s="1"/>
  <c r="M63" i="64" s="1"/>
  <c r="L9" i="64"/>
  <c r="L8" i="64" s="1"/>
  <c r="L59" i="64" s="1"/>
  <c r="L63" i="64" s="1"/>
  <c r="K9" i="64"/>
  <c r="J9" i="64"/>
  <c r="I9" i="64"/>
  <c r="H9" i="64"/>
  <c r="G9" i="64"/>
  <c r="F9" i="64"/>
  <c r="F8" i="64" s="1"/>
  <c r="D9" i="64"/>
  <c r="D8" i="64" s="1"/>
  <c r="D59" i="64" s="1"/>
  <c r="D63" i="64" s="1"/>
  <c r="C9" i="64"/>
  <c r="B9" i="64"/>
  <c r="O8" i="64"/>
  <c r="I8" i="64"/>
  <c r="I59" i="64" s="1"/>
  <c r="I63" i="64" s="1"/>
  <c r="H8" i="64"/>
  <c r="G8" i="64"/>
  <c r="O9" i="65"/>
  <c r="N9" i="65"/>
  <c r="N8" i="65" s="1"/>
  <c r="M9" i="65"/>
  <c r="M8" i="65" s="1"/>
  <c r="M59" i="65" s="1"/>
  <c r="M63" i="65" s="1"/>
  <c r="L9" i="65"/>
  <c r="L8" i="65" s="1"/>
  <c r="L59" i="65" s="1"/>
  <c r="L63" i="65" s="1"/>
  <c r="K9" i="65"/>
  <c r="K8" i="65" s="1"/>
  <c r="J9" i="65"/>
  <c r="I9" i="65"/>
  <c r="H9" i="65"/>
  <c r="H8" i="65" s="1"/>
  <c r="G9" i="65"/>
  <c r="F9" i="65"/>
  <c r="F8" i="65" s="1"/>
  <c r="D9" i="65"/>
  <c r="D8" i="65" s="1"/>
  <c r="D59" i="65" s="1"/>
  <c r="D63" i="65" s="1"/>
  <c r="C9" i="65"/>
  <c r="C8" i="65" s="1"/>
  <c r="C59" i="65" s="1"/>
  <c r="C63" i="65" s="1"/>
  <c r="B9" i="65"/>
  <c r="B8" i="65" s="1"/>
  <c r="B59" i="65" s="1"/>
  <c r="B63" i="65" s="1"/>
  <c r="O8" i="65"/>
  <c r="G8" i="65"/>
  <c r="O9" i="66"/>
  <c r="O8" i="66" s="1"/>
  <c r="N9" i="66"/>
  <c r="M9" i="66"/>
  <c r="M8" i="66" s="1"/>
  <c r="M59" i="66" s="1"/>
  <c r="M63" i="66" s="1"/>
  <c r="L9" i="66"/>
  <c r="K9" i="66"/>
  <c r="J9" i="66"/>
  <c r="I9" i="66"/>
  <c r="I8" i="66" s="1"/>
  <c r="I59" i="66" s="1"/>
  <c r="I63" i="66" s="1"/>
  <c r="H9" i="66"/>
  <c r="H8" i="66" s="1"/>
  <c r="G9" i="66"/>
  <c r="F9" i="66"/>
  <c r="D9" i="66"/>
  <c r="D8" i="66" s="1"/>
  <c r="D59" i="66" s="1"/>
  <c r="D63" i="66" s="1"/>
  <c r="C9" i="66"/>
  <c r="B9" i="66"/>
  <c r="N8" i="66"/>
  <c r="L8" i="66"/>
  <c r="L59" i="66" s="1"/>
  <c r="L63" i="66" s="1"/>
  <c r="K8" i="66"/>
  <c r="K59" i="66" s="1"/>
  <c r="K63" i="66" s="1"/>
  <c r="J8" i="66"/>
  <c r="G8" i="66"/>
  <c r="F8" i="66"/>
  <c r="C8" i="66"/>
  <c r="C59" i="66" s="1"/>
  <c r="C63" i="66" s="1"/>
  <c r="B8" i="66"/>
  <c r="B59" i="66" s="1"/>
  <c r="B63" i="66" s="1"/>
  <c r="O9" i="67"/>
  <c r="O8" i="67" s="1"/>
  <c r="N9" i="67"/>
  <c r="N8" i="67" s="1"/>
  <c r="M9" i="67"/>
  <c r="L9" i="67"/>
  <c r="L8" i="67" s="1"/>
  <c r="L59" i="67" s="1"/>
  <c r="L63" i="67" s="1"/>
  <c r="K9" i="67"/>
  <c r="K8" i="67" s="1"/>
  <c r="K59" i="67" s="1"/>
  <c r="K63" i="67" s="1"/>
  <c r="J9" i="67"/>
  <c r="I9" i="67"/>
  <c r="I8" i="67" s="1"/>
  <c r="I59" i="67" s="1"/>
  <c r="I63" i="67" s="1"/>
  <c r="H9" i="67"/>
  <c r="G9" i="67"/>
  <c r="G8" i="67" s="1"/>
  <c r="F9" i="67"/>
  <c r="F8" i="67" s="1"/>
  <c r="D9" i="67"/>
  <c r="D8" i="67" s="1"/>
  <c r="D59" i="67" s="1"/>
  <c r="D63" i="67" s="1"/>
  <c r="C9" i="67"/>
  <c r="B9" i="67"/>
  <c r="M8" i="67"/>
  <c r="M59" i="67" s="1"/>
  <c r="M63" i="67" s="1"/>
  <c r="J8" i="67"/>
  <c r="H8" i="67"/>
  <c r="B8" i="67"/>
  <c r="B59" i="67" s="1"/>
  <c r="B63" i="67" s="1"/>
  <c r="O9" i="68"/>
  <c r="O8" i="68" s="1"/>
  <c r="N9" i="68"/>
  <c r="N8" i="68" s="1"/>
  <c r="M9" i="68"/>
  <c r="M8" i="68" s="1"/>
  <c r="M59" i="68" s="1"/>
  <c r="M63" i="68" s="1"/>
  <c r="L9" i="68"/>
  <c r="L8" i="68" s="1"/>
  <c r="L59" i="68" s="1"/>
  <c r="L63" i="68" s="1"/>
  <c r="K9" i="68"/>
  <c r="J9" i="68"/>
  <c r="I9" i="68"/>
  <c r="I8" i="68" s="1"/>
  <c r="I59" i="68" s="1"/>
  <c r="I63" i="68" s="1"/>
  <c r="H9" i="68"/>
  <c r="G9" i="68"/>
  <c r="G8" i="68" s="1"/>
  <c r="F9" i="68"/>
  <c r="F8" i="68" s="1"/>
  <c r="D9" i="68"/>
  <c r="D8" i="68" s="1"/>
  <c r="D59" i="68" s="1"/>
  <c r="D63" i="68" s="1"/>
  <c r="C9" i="68"/>
  <c r="B9" i="68"/>
  <c r="H8" i="68"/>
  <c r="O9" i="69"/>
  <c r="N9" i="69"/>
  <c r="N8" i="69" s="1"/>
  <c r="M9" i="69"/>
  <c r="L9" i="69"/>
  <c r="K9" i="69"/>
  <c r="K8" i="69" s="1"/>
  <c r="K59" i="69" s="1"/>
  <c r="K63" i="69" s="1"/>
  <c r="J9" i="69"/>
  <c r="I9" i="69"/>
  <c r="H9" i="69"/>
  <c r="G9" i="69"/>
  <c r="G8" i="69" s="1"/>
  <c r="F9" i="69"/>
  <c r="F8" i="69" s="1"/>
  <c r="D9" i="69"/>
  <c r="D8" i="69" s="1"/>
  <c r="D59" i="69" s="1"/>
  <c r="D63" i="69" s="1"/>
  <c r="C9" i="69"/>
  <c r="B9" i="69"/>
  <c r="B8" i="69" s="1"/>
  <c r="B59" i="69" s="1"/>
  <c r="B63" i="69" s="1"/>
  <c r="O8" i="69"/>
  <c r="M8" i="69"/>
  <c r="M59" i="69" s="1"/>
  <c r="M63" i="69" s="1"/>
  <c r="L8" i="69"/>
  <c r="L59" i="69" s="1"/>
  <c r="L63" i="69" s="1"/>
  <c r="H8" i="69"/>
  <c r="C8" i="69"/>
  <c r="C59" i="69" s="1"/>
  <c r="C63" i="69" s="1"/>
  <c r="O9" i="70"/>
  <c r="O8" i="70" s="1"/>
  <c r="N9" i="70"/>
  <c r="N8" i="70" s="1"/>
  <c r="M9" i="70"/>
  <c r="L9" i="70"/>
  <c r="K9" i="70"/>
  <c r="K8" i="70" s="1"/>
  <c r="K59" i="70" s="1"/>
  <c r="K63" i="70" s="1"/>
  <c r="J9" i="70"/>
  <c r="I9" i="70"/>
  <c r="H9" i="70"/>
  <c r="G9" i="70"/>
  <c r="G8" i="70" s="1"/>
  <c r="F9" i="70"/>
  <c r="F8" i="70" s="1"/>
  <c r="D9" i="70"/>
  <c r="D8" i="70" s="1"/>
  <c r="D59" i="70" s="1"/>
  <c r="D63" i="70" s="1"/>
  <c r="C9" i="70"/>
  <c r="B9" i="70"/>
  <c r="M8" i="70"/>
  <c r="M59" i="70" s="1"/>
  <c r="M63" i="70" s="1"/>
  <c r="L8" i="70"/>
  <c r="L59" i="70" s="1"/>
  <c r="L63" i="70" s="1"/>
  <c r="J8" i="70"/>
  <c r="I8" i="70"/>
  <c r="I59" i="70" s="1"/>
  <c r="I63" i="70" s="1"/>
  <c r="H8" i="70"/>
  <c r="C8" i="70"/>
  <c r="B8" i="70"/>
  <c r="B59" i="70" s="1"/>
  <c r="B63" i="70" s="1"/>
  <c r="O9" i="71"/>
  <c r="O8" i="71" s="1"/>
  <c r="N9" i="71"/>
  <c r="M9" i="71"/>
  <c r="M8" i="71" s="1"/>
  <c r="M59" i="71" s="1"/>
  <c r="M63" i="71" s="1"/>
  <c r="L9" i="71"/>
  <c r="L8" i="71" s="1"/>
  <c r="L59" i="71" s="1"/>
  <c r="L63" i="71" s="1"/>
  <c r="K9" i="71"/>
  <c r="J9" i="71"/>
  <c r="I9" i="71"/>
  <c r="I8" i="71" s="1"/>
  <c r="I59" i="71" s="1"/>
  <c r="I63" i="71" s="1"/>
  <c r="H9" i="71"/>
  <c r="H8" i="71" s="1"/>
  <c r="G9" i="71"/>
  <c r="G8" i="71" s="1"/>
  <c r="F9" i="71"/>
  <c r="F8" i="71" s="1"/>
  <c r="D9" i="71"/>
  <c r="D8" i="71" s="1"/>
  <c r="D59" i="71" s="1"/>
  <c r="D63" i="71" s="1"/>
  <c r="C9" i="71"/>
  <c r="B9" i="71"/>
  <c r="N8" i="71"/>
  <c r="K8" i="71"/>
  <c r="K59" i="71" s="1"/>
  <c r="K63" i="71" s="1"/>
  <c r="J8" i="71"/>
  <c r="B8" i="71"/>
  <c r="B59" i="71" s="1"/>
  <c r="B63" i="71" s="1"/>
  <c r="O9" i="72"/>
  <c r="O8" i="72" s="1"/>
  <c r="N9" i="72"/>
  <c r="N8" i="72" s="1"/>
  <c r="M9" i="72"/>
  <c r="L9" i="72"/>
  <c r="K9" i="72"/>
  <c r="J9" i="72"/>
  <c r="I9" i="72"/>
  <c r="H9" i="72"/>
  <c r="H8" i="72" s="1"/>
  <c r="G9" i="72"/>
  <c r="G8" i="72" s="1"/>
  <c r="F9" i="72"/>
  <c r="F8" i="72" s="1"/>
  <c r="D9" i="72"/>
  <c r="C9" i="72"/>
  <c r="B9" i="72"/>
  <c r="M8" i="72"/>
  <c r="M59" i="72" s="1"/>
  <c r="M63" i="72" s="1"/>
  <c r="L8" i="72"/>
  <c r="L59" i="72" s="1"/>
  <c r="L63" i="72" s="1"/>
  <c r="I8" i="72"/>
  <c r="I59" i="72" s="1"/>
  <c r="I63" i="72" s="1"/>
  <c r="D8" i="72"/>
  <c r="D59" i="72" s="1"/>
  <c r="D63" i="72" s="1"/>
  <c r="O9" i="73"/>
  <c r="N9" i="73"/>
  <c r="N8" i="73" s="1"/>
  <c r="M9" i="73"/>
  <c r="M8" i="73" s="1"/>
  <c r="M59" i="73" s="1"/>
  <c r="M63" i="73" s="1"/>
  <c r="L9" i="73"/>
  <c r="K9" i="73"/>
  <c r="K8" i="73" s="1"/>
  <c r="K59" i="73" s="1"/>
  <c r="K63" i="73" s="1"/>
  <c r="J9" i="73"/>
  <c r="I9" i="73"/>
  <c r="H9" i="73"/>
  <c r="H8" i="73" s="1"/>
  <c r="G9" i="73"/>
  <c r="F9" i="73"/>
  <c r="F8" i="73" s="1"/>
  <c r="D9" i="73"/>
  <c r="D8" i="73" s="1"/>
  <c r="D59" i="73" s="1"/>
  <c r="D63" i="73" s="1"/>
  <c r="C9" i="73"/>
  <c r="B9" i="73"/>
  <c r="O8" i="73"/>
  <c r="L8" i="73"/>
  <c r="L59" i="73" s="1"/>
  <c r="L63" i="73" s="1"/>
  <c r="G8" i="73"/>
  <c r="C8" i="73"/>
  <c r="C59" i="73" s="1"/>
  <c r="C63" i="73" s="1"/>
  <c r="B8" i="73"/>
  <c r="O9" i="74"/>
  <c r="N9" i="74"/>
  <c r="N8" i="74" s="1"/>
  <c r="M9" i="74"/>
  <c r="L9" i="74"/>
  <c r="L8" i="74" s="1"/>
  <c r="L59" i="74" s="1"/>
  <c r="L63" i="74" s="1"/>
  <c r="K9" i="74"/>
  <c r="K8" i="74" s="1"/>
  <c r="K59" i="74" s="1"/>
  <c r="K63" i="74" s="1"/>
  <c r="J9" i="74"/>
  <c r="I9" i="74"/>
  <c r="I8" i="74" s="1"/>
  <c r="I59" i="74" s="1"/>
  <c r="I63" i="74" s="1"/>
  <c r="H9" i="74"/>
  <c r="H8" i="74" s="1"/>
  <c r="G9" i="74"/>
  <c r="F9" i="74"/>
  <c r="F8" i="74" s="1"/>
  <c r="D9" i="74"/>
  <c r="D8" i="74" s="1"/>
  <c r="D59" i="74" s="1"/>
  <c r="D63" i="74" s="1"/>
  <c r="C9" i="74"/>
  <c r="B9" i="74"/>
  <c r="O8" i="74"/>
  <c r="M8" i="74"/>
  <c r="M59" i="74" s="1"/>
  <c r="M63" i="74" s="1"/>
  <c r="J8" i="74"/>
  <c r="G8" i="74"/>
  <c r="C8" i="74"/>
  <c r="C59" i="74" s="1"/>
  <c r="C63" i="74" s="1"/>
  <c r="B8" i="74"/>
  <c r="B59" i="74" s="1"/>
  <c r="B63" i="74" s="1"/>
  <c r="O9" i="75"/>
  <c r="N9" i="75"/>
  <c r="N8" i="75" s="1"/>
  <c r="M9" i="75"/>
  <c r="M8" i="75" s="1"/>
  <c r="M59" i="75" s="1"/>
  <c r="M63" i="75" s="1"/>
  <c r="L9" i="75"/>
  <c r="L8" i="75" s="1"/>
  <c r="L59" i="75" s="1"/>
  <c r="L63" i="75" s="1"/>
  <c r="K9" i="75"/>
  <c r="K8" i="75" s="1"/>
  <c r="J9" i="75"/>
  <c r="I9" i="75"/>
  <c r="I8" i="75" s="1"/>
  <c r="I59" i="75" s="1"/>
  <c r="I63" i="75" s="1"/>
  <c r="H9" i="75"/>
  <c r="H8" i="75" s="1"/>
  <c r="G9" i="75"/>
  <c r="F9" i="75"/>
  <c r="F8" i="75" s="1"/>
  <c r="D9" i="75"/>
  <c r="D8" i="75" s="1"/>
  <c r="D59" i="75" s="1"/>
  <c r="D63" i="75" s="1"/>
  <c r="C9" i="75"/>
  <c r="B9" i="75"/>
  <c r="B8" i="75" s="1"/>
  <c r="B59" i="75" s="1"/>
  <c r="B63" i="75" s="1"/>
  <c r="O8" i="75"/>
  <c r="J8" i="75"/>
  <c r="G8" i="75"/>
  <c r="O9" i="76"/>
  <c r="N9" i="76"/>
  <c r="N8" i="76" s="1"/>
  <c r="M9" i="76"/>
  <c r="M8" i="76" s="1"/>
  <c r="M59" i="76" s="1"/>
  <c r="M63" i="76" s="1"/>
  <c r="L9" i="76"/>
  <c r="L8" i="76" s="1"/>
  <c r="L59" i="76" s="1"/>
  <c r="L63" i="76" s="1"/>
  <c r="K9" i="76"/>
  <c r="J9" i="76"/>
  <c r="I9" i="76"/>
  <c r="H9" i="76"/>
  <c r="G9" i="76"/>
  <c r="F9" i="76"/>
  <c r="F8" i="76" s="1"/>
  <c r="D9" i="76"/>
  <c r="D8" i="76" s="1"/>
  <c r="D59" i="76" s="1"/>
  <c r="D63" i="76" s="1"/>
  <c r="C9" i="76"/>
  <c r="B9" i="76"/>
  <c r="O8" i="76"/>
  <c r="I8" i="76"/>
  <c r="I59" i="76" s="1"/>
  <c r="I63" i="76" s="1"/>
  <c r="H8" i="76"/>
  <c r="G8" i="76"/>
  <c r="O9" i="77"/>
  <c r="O8" i="77" s="1"/>
  <c r="N9" i="77"/>
  <c r="M9" i="77"/>
  <c r="L9" i="77"/>
  <c r="K9" i="77"/>
  <c r="K8" i="77" s="1"/>
  <c r="K59" i="77" s="1"/>
  <c r="K63" i="77" s="1"/>
  <c r="J9" i="77"/>
  <c r="I9" i="77"/>
  <c r="H9" i="77"/>
  <c r="H8" i="77" s="1"/>
  <c r="G9" i="77"/>
  <c r="G8" i="77" s="1"/>
  <c r="F9" i="77"/>
  <c r="F8" i="77" s="1"/>
  <c r="D9" i="77"/>
  <c r="C9" i="77"/>
  <c r="B9" i="77"/>
  <c r="N8" i="77"/>
  <c r="M8" i="77"/>
  <c r="M59" i="77" s="1"/>
  <c r="M63" i="77" s="1"/>
  <c r="L8" i="77"/>
  <c r="L59" i="77" s="1"/>
  <c r="L63" i="77" s="1"/>
  <c r="D8" i="77"/>
  <c r="D59" i="77" s="1"/>
  <c r="D63" i="77" s="1"/>
  <c r="C8" i="77"/>
  <c r="C59" i="77" s="1"/>
  <c r="C63" i="77" s="1"/>
  <c r="B8" i="77"/>
  <c r="B59" i="77" s="1"/>
  <c r="B63" i="77" s="1"/>
  <c r="O9" i="78"/>
  <c r="O8" i="78" s="1"/>
  <c r="N9" i="78"/>
  <c r="N8" i="78" s="1"/>
  <c r="M9" i="78"/>
  <c r="M8" i="78" s="1"/>
  <c r="M59" i="78" s="1"/>
  <c r="M63" i="78" s="1"/>
  <c r="L9" i="78"/>
  <c r="K9" i="78"/>
  <c r="K8" i="78" s="1"/>
  <c r="K59" i="78" s="1"/>
  <c r="K63" i="78" s="1"/>
  <c r="J9" i="78"/>
  <c r="I9" i="78"/>
  <c r="I8" i="78" s="1"/>
  <c r="I59" i="78" s="1"/>
  <c r="I63" i="78" s="1"/>
  <c r="H9" i="78"/>
  <c r="H8" i="78" s="1"/>
  <c r="G9" i="78"/>
  <c r="G8" i="78" s="1"/>
  <c r="F9" i="78"/>
  <c r="D9" i="78"/>
  <c r="C9" i="78"/>
  <c r="B9" i="78"/>
  <c r="B8" i="78" s="1"/>
  <c r="B59" i="78" s="1"/>
  <c r="B63" i="78" s="1"/>
  <c r="L8" i="78"/>
  <c r="L59" i="78" s="1"/>
  <c r="L63" i="78" s="1"/>
  <c r="J8" i="78"/>
  <c r="F8" i="78"/>
  <c r="D8" i="78"/>
  <c r="D59" i="78" s="1"/>
  <c r="D63" i="78" s="1"/>
  <c r="C8" i="78"/>
  <c r="C59" i="78" s="1"/>
  <c r="C63" i="78" s="1"/>
  <c r="O9" i="79"/>
  <c r="N9" i="79"/>
  <c r="N8" i="79" s="1"/>
  <c r="M9" i="79"/>
  <c r="M8" i="79" s="1"/>
  <c r="M59" i="79" s="1"/>
  <c r="M63" i="79" s="1"/>
  <c r="L9" i="79"/>
  <c r="K9" i="79"/>
  <c r="K8" i="79" s="1"/>
  <c r="K59" i="79" s="1"/>
  <c r="K63" i="79" s="1"/>
  <c r="J9" i="79"/>
  <c r="J8" i="79" s="1"/>
  <c r="I9" i="79"/>
  <c r="I8" i="79" s="1"/>
  <c r="I59" i="79" s="1"/>
  <c r="I63" i="79" s="1"/>
  <c r="H9" i="79"/>
  <c r="H8" i="79" s="1"/>
  <c r="G9" i="79"/>
  <c r="G8" i="79" s="1"/>
  <c r="F9" i="79"/>
  <c r="F8" i="79" s="1"/>
  <c r="D9" i="79"/>
  <c r="C9" i="79"/>
  <c r="B9" i="79"/>
  <c r="B8" i="79" s="1"/>
  <c r="B59" i="79" s="1"/>
  <c r="B63" i="79" s="1"/>
  <c r="O8" i="79"/>
  <c r="L8" i="79"/>
  <c r="L59" i="79" s="1"/>
  <c r="L63" i="79" s="1"/>
  <c r="D8" i="79"/>
  <c r="D59" i="79" s="1"/>
  <c r="D63" i="79" s="1"/>
  <c r="O9" i="80"/>
  <c r="O8" i="80" s="1"/>
  <c r="N9" i="80"/>
  <c r="N8" i="80" s="1"/>
  <c r="M9" i="80"/>
  <c r="M8" i="80" s="1"/>
  <c r="M59" i="80" s="1"/>
  <c r="M63" i="80" s="1"/>
  <c r="L9" i="80"/>
  <c r="L8" i="80" s="1"/>
  <c r="L59" i="80" s="1"/>
  <c r="L63" i="80" s="1"/>
  <c r="K9" i="80"/>
  <c r="J9" i="80"/>
  <c r="I9" i="80"/>
  <c r="H9" i="80"/>
  <c r="G9" i="80"/>
  <c r="F9" i="80"/>
  <c r="F8" i="80" s="1"/>
  <c r="D9" i="80"/>
  <c r="D8" i="80" s="1"/>
  <c r="D59" i="80" s="1"/>
  <c r="D63" i="80" s="1"/>
  <c r="C9" i="80"/>
  <c r="B9" i="80"/>
  <c r="I8" i="80"/>
  <c r="I59" i="80" s="1"/>
  <c r="I63" i="80" s="1"/>
  <c r="H8" i="80"/>
  <c r="G8" i="80"/>
  <c r="O9" i="81"/>
  <c r="N9" i="81"/>
  <c r="N8" i="81" s="1"/>
  <c r="M9" i="81"/>
  <c r="M8" i="81" s="1"/>
  <c r="M59" i="81" s="1"/>
  <c r="M63" i="81" s="1"/>
  <c r="L9" i="81"/>
  <c r="L8" i="81" s="1"/>
  <c r="L59" i="81" s="1"/>
  <c r="L63" i="81" s="1"/>
  <c r="K9" i="81"/>
  <c r="J9" i="81"/>
  <c r="I9" i="81"/>
  <c r="H9" i="81"/>
  <c r="G9" i="81"/>
  <c r="F9" i="81"/>
  <c r="D9" i="81"/>
  <c r="C9" i="81"/>
  <c r="B9" i="81"/>
  <c r="B8" i="81" s="1"/>
  <c r="B59" i="81" s="1"/>
  <c r="B63" i="81" s="1"/>
  <c r="O8" i="81"/>
  <c r="K8" i="81"/>
  <c r="K59" i="81" s="1"/>
  <c r="K63" i="81" s="1"/>
  <c r="H8" i="81"/>
  <c r="G8" i="81"/>
  <c r="F8" i="81"/>
  <c r="D8" i="81"/>
  <c r="D59" i="81" s="1"/>
  <c r="D63" i="81" s="1"/>
  <c r="C8" i="81"/>
  <c r="C59" i="81" s="1"/>
  <c r="C63" i="81" s="1"/>
  <c r="O9" i="82"/>
  <c r="N9" i="82"/>
  <c r="N8" i="82" s="1"/>
  <c r="M9" i="82"/>
  <c r="M8" i="82" s="1"/>
  <c r="M59" i="82" s="1"/>
  <c r="M63" i="82" s="1"/>
  <c r="L9" i="82"/>
  <c r="L8" i="82" s="1"/>
  <c r="L59" i="82" s="1"/>
  <c r="L63" i="82" s="1"/>
  <c r="K9" i="82"/>
  <c r="K8" i="82" s="1"/>
  <c r="K59" i="82" s="1"/>
  <c r="K63" i="82" s="1"/>
  <c r="S63" i="82" s="1"/>
  <c r="J9" i="82"/>
  <c r="J8" i="82" s="1"/>
  <c r="I9" i="82"/>
  <c r="I8" i="82" s="1"/>
  <c r="I59" i="82" s="1"/>
  <c r="I63" i="82" s="1"/>
  <c r="H9" i="82"/>
  <c r="G9" i="82"/>
  <c r="F9" i="82"/>
  <c r="F8" i="82" s="1"/>
  <c r="D9" i="82"/>
  <c r="D8" i="82" s="1"/>
  <c r="D59" i="82" s="1"/>
  <c r="D63" i="82" s="1"/>
  <c r="C9" i="82"/>
  <c r="B9" i="82"/>
  <c r="O8" i="82"/>
  <c r="H8" i="82"/>
  <c r="G8" i="82"/>
  <c r="C8" i="82"/>
  <c r="C59" i="82" s="1"/>
  <c r="C63" i="82" s="1"/>
  <c r="B8" i="82"/>
  <c r="B59" i="82" s="1"/>
  <c r="B63" i="82" s="1"/>
  <c r="O9" i="83"/>
  <c r="N9" i="83"/>
  <c r="N8" i="83" s="1"/>
  <c r="M9" i="83"/>
  <c r="L9" i="83"/>
  <c r="K9" i="83"/>
  <c r="J9" i="83"/>
  <c r="J8" i="83" s="1"/>
  <c r="I9" i="83"/>
  <c r="I8" i="83" s="1"/>
  <c r="I59" i="83" s="1"/>
  <c r="I63" i="83" s="1"/>
  <c r="H9" i="83"/>
  <c r="G9" i="83"/>
  <c r="F9" i="83"/>
  <c r="F8" i="83" s="1"/>
  <c r="D9" i="83"/>
  <c r="C9" i="83"/>
  <c r="B9" i="83"/>
  <c r="O8" i="83"/>
  <c r="M8" i="83"/>
  <c r="M59" i="83" s="1"/>
  <c r="M63" i="83" s="1"/>
  <c r="L8" i="83"/>
  <c r="L59" i="83" s="1"/>
  <c r="L63" i="83" s="1"/>
  <c r="K8" i="83"/>
  <c r="K59" i="83" s="1"/>
  <c r="K63" i="83" s="1"/>
  <c r="S63" i="83" s="1"/>
  <c r="H8" i="83"/>
  <c r="G8" i="83"/>
  <c r="D8" i="83"/>
  <c r="D59" i="83" s="1"/>
  <c r="D63" i="83" s="1"/>
  <c r="B8" i="83"/>
  <c r="B59" i="83" s="1"/>
  <c r="B63" i="83" s="1"/>
  <c r="O9" i="84"/>
  <c r="O8" i="84" s="1"/>
  <c r="N9" i="84"/>
  <c r="N8" i="84" s="1"/>
  <c r="M9" i="84"/>
  <c r="M8" i="84" s="1"/>
  <c r="M59" i="84" s="1"/>
  <c r="M63" i="84" s="1"/>
  <c r="L9" i="84"/>
  <c r="K9" i="84"/>
  <c r="J9" i="84"/>
  <c r="I9" i="84"/>
  <c r="H9" i="84"/>
  <c r="G9" i="84"/>
  <c r="G8" i="84" s="1"/>
  <c r="F9" i="84"/>
  <c r="F8" i="84" s="1"/>
  <c r="D9" i="84"/>
  <c r="C9" i="84"/>
  <c r="B9" i="84"/>
  <c r="L8" i="84"/>
  <c r="L59" i="84" s="1"/>
  <c r="L63" i="84" s="1"/>
  <c r="I8" i="84"/>
  <c r="I59" i="84" s="1"/>
  <c r="I63" i="84" s="1"/>
  <c r="H8" i="84"/>
  <c r="D8" i="84"/>
  <c r="D59" i="84" s="1"/>
  <c r="D63" i="84" s="1"/>
  <c r="O9" i="85"/>
  <c r="O8" i="85" s="1"/>
  <c r="N9" i="85"/>
  <c r="N8" i="85" s="1"/>
  <c r="M9" i="85"/>
  <c r="M8" i="85" s="1"/>
  <c r="M59" i="85" s="1"/>
  <c r="M63" i="85" s="1"/>
  <c r="L9" i="85"/>
  <c r="K9" i="85"/>
  <c r="J9" i="85"/>
  <c r="I9" i="85"/>
  <c r="H9" i="85"/>
  <c r="G9" i="85"/>
  <c r="F9" i="85"/>
  <c r="D9" i="85"/>
  <c r="C9" i="85"/>
  <c r="C8" i="85" s="1"/>
  <c r="C59" i="85" s="1"/>
  <c r="C63" i="85" s="1"/>
  <c r="B9" i="85"/>
  <c r="B8" i="85" s="1"/>
  <c r="L8" i="85"/>
  <c r="L59" i="85" s="1"/>
  <c r="L63" i="85" s="1"/>
  <c r="K8" i="85"/>
  <c r="H8" i="85"/>
  <c r="G8" i="85"/>
  <c r="F8" i="85"/>
  <c r="D8" i="85"/>
  <c r="D59" i="85" s="1"/>
  <c r="D63" i="85" s="1"/>
  <c r="O9" i="86"/>
  <c r="O8" i="86" s="1"/>
  <c r="N9" i="86"/>
  <c r="N8" i="86" s="1"/>
  <c r="M9" i="86"/>
  <c r="M8" i="86" s="1"/>
  <c r="M59" i="86" s="1"/>
  <c r="M63" i="86" s="1"/>
  <c r="L9" i="86"/>
  <c r="L8" i="86" s="1"/>
  <c r="L59" i="86" s="1"/>
  <c r="L63" i="86" s="1"/>
  <c r="K9" i="86"/>
  <c r="J9" i="86"/>
  <c r="I9" i="86"/>
  <c r="H9" i="86"/>
  <c r="G9" i="86"/>
  <c r="F9" i="86"/>
  <c r="D9" i="86"/>
  <c r="D8" i="86" s="1"/>
  <c r="D59" i="86" s="1"/>
  <c r="D63" i="86" s="1"/>
  <c r="C9" i="86"/>
  <c r="C8" i="86" s="1"/>
  <c r="C59" i="86" s="1"/>
  <c r="C63" i="86" s="1"/>
  <c r="B9" i="86"/>
  <c r="B8" i="86" s="1"/>
  <c r="K8" i="86"/>
  <c r="K59" i="86" s="1"/>
  <c r="K63" i="86" s="1"/>
  <c r="J8" i="86"/>
  <c r="I8" i="86"/>
  <c r="I59" i="86" s="1"/>
  <c r="I63" i="86" s="1"/>
  <c r="H8" i="86"/>
  <c r="G8" i="86"/>
  <c r="F8" i="86"/>
  <c r="O9" i="87"/>
  <c r="N9" i="87"/>
  <c r="M9" i="87"/>
  <c r="M8" i="87" s="1"/>
  <c r="M59" i="87" s="1"/>
  <c r="M63" i="87" s="1"/>
  <c r="L9" i="87"/>
  <c r="K9" i="87"/>
  <c r="J9" i="87"/>
  <c r="I9" i="87"/>
  <c r="I8" i="87" s="1"/>
  <c r="I59" i="87" s="1"/>
  <c r="I63" i="87" s="1"/>
  <c r="H9" i="87"/>
  <c r="G9" i="87"/>
  <c r="F9" i="87"/>
  <c r="F8" i="87" s="1"/>
  <c r="D9" i="87"/>
  <c r="D8" i="87" s="1"/>
  <c r="D59" i="87" s="1"/>
  <c r="D63" i="87" s="1"/>
  <c r="C9" i="87"/>
  <c r="B9" i="87"/>
  <c r="O8" i="87"/>
  <c r="N8" i="87"/>
  <c r="L8" i="87"/>
  <c r="L59" i="87" s="1"/>
  <c r="L63" i="87" s="1"/>
  <c r="K8" i="87"/>
  <c r="K59" i="87" s="1"/>
  <c r="K63" i="87" s="1"/>
  <c r="J8" i="87"/>
  <c r="H8" i="87"/>
  <c r="G8" i="87"/>
  <c r="B8" i="87"/>
  <c r="B59" i="87" s="1"/>
  <c r="B63" i="87" s="1"/>
  <c r="O9" i="88"/>
  <c r="O8" i="88" s="1"/>
  <c r="N9" i="88"/>
  <c r="N8" i="88" s="1"/>
  <c r="M9" i="88"/>
  <c r="M8" i="88" s="1"/>
  <c r="M59" i="88" s="1"/>
  <c r="M63" i="88" s="1"/>
  <c r="L9" i="88"/>
  <c r="L8" i="88" s="1"/>
  <c r="L59" i="88" s="1"/>
  <c r="L63" i="88" s="1"/>
  <c r="K9" i="88"/>
  <c r="J9" i="88"/>
  <c r="I9" i="88"/>
  <c r="H9" i="88"/>
  <c r="G9" i="88"/>
  <c r="F9" i="88"/>
  <c r="D9" i="88"/>
  <c r="D8" i="88" s="1"/>
  <c r="D59" i="88" s="1"/>
  <c r="D63" i="88" s="1"/>
  <c r="C9" i="88"/>
  <c r="B9" i="88"/>
  <c r="I8" i="88"/>
  <c r="I59" i="88" s="1"/>
  <c r="I63" i="88" s="1"/>
  <c r="H8" i="88"/>
  <c r="G8" i="88"/>
  <c r="F8" i="88"/>
  <c r="O9" i="89"/>
  <c r="N9" i="89"/>
  <c r="N8" i="89" s="1"/>
  <c r="M9" i="89"/>
  <c r="L9" i="89"/>
  <c r="L8" i="89" s="1"/>
  <c r="L59" i="89" s="1"/>
  <c r="L63" i="89" s="1"/>
  <c r="K9" i="89"/>
  <c r="K8" i="89" s="1"/>
  <c r="K59" i="89" s="1"/>
  <c r="K63" i="89" s="1"/>
  <c r="J9" i="89"/>
  <c r="I9" i="89"/>
  <c r="H9" i="89"/>
  <c r="G9" i="89"/>
  <c r="G8" i="89" s="1"/>
  <c r="F9" i="89"/>
  <c r="F8" i="89" s="1"/>
  <c r="D9" i="89"/>
  <c r="D8" i="89" s="1"/>
  <c r="D59" i="89" s="1"/>
  <c r="D63" i="89" s="1"/>
  <c r="C9" i="89"/>
  <c r="B9" i="89"/>
  <c r="O8" i="89"/>
  <c r="M8" i="89"/>
  <c r="M59" i="89" s="1"/>
  <c r="M63" i="89" s="1"/>
  <c r="H8" i="89"/>
  <c r="C8" i="89"/>
  <c r="C59" i="89" s="1"/>
  <c r="C63" i="89" s="1"/>
  <c r="B8" i="89"/>
  <c r="B59" i="89" s="1"/>
  <c r="B63" i="89" s="1"/>
  <c r="O9" i="90"/>
  <c r="O8" i="90" s="1"/>
  <c r="N9" i="90"/>
  <c r="N8" i="90" s="1"/>
  <c r="M9" i="90"/>
  <c r="M8" i="90" s="1"/>
  <c r="M59" i="90" s="1"/>
  <c r="M63" i="90" s="1"/>
  <c r="L9" i="90"/>
  <c r="L8" i="90" s="1"/>
  <c r="L59" i="90" s="1"/>
  <c r="L63" i="90" s="1"/>
  <c r="K9" i="90"/>
  <c r="J9" i="90"/>
  <c r="I9" i="90"/>
  <c r="H9" i="90"/>
  <c r="H8" i="90" s="1"/>
  <c r="G9" i="90"/>
  <c r="F9" i="90"/>
  <c r="F8" i="90" s="1"/>
  <c r="D9" i="90"/>
  <c r="C9" i="90"/>
  <c r="C8" i="90" s="1"/>
  <c r="C59" i="90" s="1"/>
  <c r="C63" i="90" s="1"/>
  <c r="B9" i="90"/>
  <c r="B8" i="90" s="1"/>
  <c r="B59" i="90" s="1"/>
  <c r="B63" i="90" s="1"/>
  <c r="K8" i="90"/>
  <c r="K59" i="90" s="1"/>
  <c r="K63" i="90" s="1"/>
  <c r="J8" i="90"/>
  <c r="I8" i="90"/>
  <c r="I59" i="90" s="1"/>
  <c r="I63" i="90" s="1"/>
  <c r="G8" i="90"/>
  <c r="D8" i="90"/>
  <c r="D59" i="90" s="1"/>
  <c r="D63" i="90" s="1"/>
  <c r="O9" i="91"/>
  <c r="O8" i="91" s="1"/>
  <c r="N9" i="91"/>
  <c r="N8" i="91" s="1"/>
  <c r="M9" i="91"/>
  <c r="M8" i="91" s="1"/>
  <c r="M59" i="91" s="1"/>
  <c r="M63" i="91" s="1"/>
  <c r="L9" i="91"/>
  <c r="L8" i="91" s="1"/>
  <c r="L59" i="91" s="1"/>
  <c r="L63" i="91" s="1"/>
  <c r="K9" i="91"/>
  <c r="K8" i="91" s="1"/>
  <c r="K59" i="91" s="1"/>
  <c r="K63" i="91" s="1"/>
  <c r="S63" i="91" s="1"/>
  <c r="J9" i="91"/>
  <c r="I9" i="91"/>
  <c r="H9" i="91"/>
  <c r="G9" i="91"/>
  <c r="F9" i="91"/>
  <c r="F8" i="91" s="1"/>
  <c r="D9" i="91"/>
  <c r="D8" i="91" s="1"/>
  <c r="D59" i="91" s="1"/>
  <c r="D63" i="91" s="1"/>
  <c r="C9" i="91"/>
  <c r="B9" i="91"/>
  <c r="B8" i="91" s="1"/>
  <c r="B59" i="91" s="1"/>
  <c r="B63" i="91" s="1"/>
  <c r="J8" i="91"/>
  <c r="I8" i="91"/>
  <c r="I59" i="91" s="1"/>
  <c r="I63" i="91" s="1"/>
  <c r="H8" i="91"/>
  <c r="G8" i="91"/>
  <c r="O9" i="92"/>
  <c r="N9" i="92"/>
  <c r="N8" i="92" s="1"/>
  <c r="M9" i="92"/>
  <c r="M8" i="92" s="1"/>
  <c r="M59" i="92" s="1"/>
  <c r="M63" i="92" s="1"/>
  <c r="L9" i="92"/>
  <c r="L8" i="92" s="1"/>
  <c r="L59" i="92" s="1"/>
  <c r="L63" i="92" s="1"/>
  <c r="K9" i="92"/>
  <c r="J9" i="92"/>
  <c r="I9" i="92"/>
  <c r="I8" i="92" s="1"/>
  <c r="I59" i="92" s="1"/>
  <c r="I63" i="92" s="1"/>
  <c r="H9" i="92"/>
  <c r="G9" i="92"/>
  <c r="F9" i="92"/>
  <c r="D9" i="92"/>
  <c r="D8" i="92" s="1"/>
  <c r="D59" i="92" s="1"/>
  <c r="D63" i="92" s="1"/>
  <c r="C9" i="92"/>
  <c r="B9" i="92"/>
  <c r="O8" i="92"/>
  <c r="H8" i="92"/>
  <c r="G8" i="92"/>
  <c r="F8" i="92"/>
  <c r="O9" i="93"/>
  <c r="O8" i="93" s="1"/>
  <c r="N9" i="93"/>
  <c r="M9" i="93"/>
  <c r="M8" i="93" s="1"/>
  <c r="M59" i="93" s="1"/>
  <c r="M63" i="93" s="1"/>
  <c r="L9" i="93"/>
  <c r="L8" i="93" s="1"/>
  <c r="L59" i="93" s="1"/>
  <c r="L63" i="93" s="1"/>
  <c r="K9" i="93"/>
  <c r="J9" i="93"/>
  <c r="I9" i="93"/>
  <c r="H9" i="93"/>
  <c r="H8" i="93" s="1"/>
  <c r="G9" i="93"/>
  <c r="G8" i="93" s="1"/>
  <c r="F9" i="93"/>
  <c r="D9" i="93"/>
  <c r="D8" i="93" s="1"/>
  <c r="D59" i="93" s="1"/>
  <c r="D63" i="93" s="1"/>
  <c r="C9" i="93"/>
  <c r="B9" i="93"/>
  <c r="N8" i="93"/>
  <c r="K8" i="93"/>
  <c r="K59" i="93" s="1"/>
  <c r="K63" i="93" s="1"/>
  <c r="S63" i="93" s="1"/>
  <c r="F8" i="93"/>
  <c r="C8" i="93"/>
  <c r="C59" i="93" s="1"/>
  <c r="C63" i="93" s="1"/>
  <c r="B8" i="93"/>
  <c r="B59" i="93" s="1"/>
  <c r="B63" i="93" s="1"/>
  <c r="O9" i="94"/>
  <c r="N9" i="94"/>
  <c r="N8" i="94" s="1"/>
  <c r="M9" i="94"/>
  <c r="M8" i="94" s="1"/>
  <c r="M59" i="94" s="1"/>
  <c r="M63" i="94" s="1"/>
  <c r="L9" i="94"/>
  <c r="L8" i="94" s="1"/>
  <c r="L59" i="94" s="1"/>
  <c r="L63" i="94" s="1"/>
  <c r="K9" i="94"/>
  <c r="J9" i="94"/>
  <c r="J8" i="94" s="1"/>
  <c r="I9" i="94"/>
  <c r="H9" i="94"/>
  <c r="G9" i="94"/>
  <c r="F9" i="94"/>
  <c r="F8" i="94" s="1"/>
  <c r="D9" i="94"/>
  <c r="D8" i="94" s="1"/>
  <c r="D59" i="94" s="1"/>
  <c r="D63" i="94" s="1"/>
  <c r="C9" i="94"/>
  <c r="B9" i="94"/>
  <c r="O8" i="94"/>
  <c r="K8" i="94"/>
  <c r="K59" i="94" s="1"/>
  <c r="K63" i="94" s="1"/>
  <c r="I8" i="94"/>
  <c r="I59" i="94" s="1"/>
  <c r="I63" i="94" s="1"/>
  <c r="H8" i="94"/>
  <c r="G8" i="94"/>
  <c r="C8" i="94"/>
  <c r="C59" i="94" s="1"/>
  <c r="C63" i="94" s="1"/>
  <c r="B8" i="94"/>
  <c r="B59" i="94" s="1"/>
  <c r="B63" i="94" s="1"/>
  <c r="O9" i="95"/>
  <c r="N9" i="95"/>
  <c r="M9" i="95"/>
  <c r="M8" i="95" s="1"/>
  <c r="M59" i="95" s="1"/>
  <c r="M63" i="95" s="1"/>
  <c r="L9" i="95"/>
  <c r="L8" i="95" s="1"/>
  <c r="L59" i="95" s="1"/>
  <c r="L63" i="95" s="1"/>
  <c r="K9" i="95"/>
  <c r="K8" i="95" s="1"/>
  <c r="K59" i="95" s="1"/>
  <c r="K63" i="95" s="1"/>
  <c r="J9" i="95"/>
  <c r="I9" i="95"/>
  <c r="I8" i="95" s="1"/>
  <c r="I59" i="95" s="1"/>
  <c r="I63" i="95" s="1"/>
  <c r="H9" i="95"/>
  <c r="G9" i="95"/>
  <c r="F9" i="95"/>
  <c r="D9" i="95"/>
  <c r="C9" i="95"/>
  <c r="B9" i="95"/>
  <c r="B8" i="95" s="1"/>
  <c r="B59" i="95" s="1"/>
  <c r="B63" i="95" s="1"/>
  <c r="O8" i="95"/>
  <c r="N8" i="95"/>
  <c r="J8" i="95"/>
  <c r="H8" i="95"/>
  <c r="G8" i="95"/>
  <c r="F8" i="95"/>
  <c r="D8" i="95"/>
  <c r="D59" i="95" s="1"/>
  <c r="D63" i="95" s="1"/>
  <c r="O9" i="96"/>
  <c r="N9" i="96"/>
  <c r="N8" i="96" s="1"/>
  <c r="M9" i="96"/>
  <c r="M8" i="96" s="1"/>
  <c r="M59" i="96" s="1"/>
  <c r="M63" i="96" s="1"/>
  <c r="L9" i="96"/>
  <c r="L8" i="96" s="1"/>
  <c r="L59" i="96" s="1"/>
  <c r="L63" i="96" s="1"/>
  <c r="K9" i="96"/>
  <c r="J9" i="96"/>
  <c r="I9" i="96"/>
  <c r="H9" i="96"/>
  <c r="G9" i="96"/>
  <c r="F9" i="96"/>
  <c r="F8" i="96" s="1"/>
  <c r="D9" i="96"/>
  <c r="D8" i="96" s="1"/>
  <c r="D59" i="96" s="1"/>
  <c r="D63" i="96" s="1"/>
  <c r="C9" i="96"/>
  <c r="B9" i="96"/>
  <c r="O8" i="96"/>
  <c r="I8" i="96"/>
  <c r="I59" i="96" s="1"/>
  <c r="I63" i="96" s="1"/>
  <c r="H8" i="96"/>
  <c r="G8" i="96"/>
  <c r="O9" i="97"/>
  <c r="N9" i="97"/>
  <c r="N8" i="97" s="1"/>
  <c r="M9" i="97"/>
  <c r="M8" i="97" s="1"/>
  <c r="M59" i="97" s="1"/>
  <c r="M63" i="97" s="1"/>
  <c r="L9" i="97"/>
  <c r="L8" i="97" s="1"/>
  <c r="L59" i="97" s="1"/>
  <c r="L63" i="97" s="1"/>
  <c r="K9" i="97"/>
  <c r="J9" i="97"/>
  <c r="I9" i="97"/>
  <c r="H9" i="97"/>
  <c r="G9" i="97"/>
  <c r="F9" i="97"/>
  <c r="F8" i="97" s="1"/>
  <c r="D9" i="97"/>
  <c r="D8" i="97" s="1"/>
  <c r="D59" i="97" s="1"/>
  <c r="D63" i="97" s="1"/>
  <c r="C9" i="97"/>
  <c r="B9" i="97"/>
  <c r="O8" i="97"/>
  <c r="K8" i="97"/>
  <c r="H8" i="97"/>
  <c r="G8" i="97"/>
  <c r="C8" i="97"/>
  <c r="C59" i="97" s="1"/>
  <c r="C63" i="97" s="1"/>
  <c r="B8" i="97"/>
  <c r="B59" i="97" s="1"/>
  <c r="B63" i="97" s="1"/>
  <c r="O9" i="98"/>
  <c r="N9" i="98"/>
  <c r="M9" i="98"/>
  <c r="L9" i="98"/>
  <c r="K9" i="98"/>
  <c r="J9" i="98"/>
  <c r="J8" i="98" s="1"/>
  <c r="I9" i="98"/>
  <c r="I8" i="98" s="1"/>
  <c r="I59" i="98" s="1"/>
  <c r="I63" i="98" s="1"/>
  <c r="H9" i="98"/>
  <c r="H8" i="98" s="1"/>
  <c r="G9" i="98"/>
  <c r="F9" i="98"/>
  <c r="D9" i="98"/>
  <c r="C9" i="98"/>
  <c r="B9" i="98"/>
  <c r="O8" i="98"/>
  <c r="N8" i="98"/>
  <c r="M8" i="98"/>
  <c r="M59" i="98" s="1"/>
  <c r="M63" i="98" s="1"/>
  <c r="L8" i="98"/>
  <c r="L59" i="98" s="1"/>
  <c r="L63" i="98" s="1"/>
  <c r="K8" i="98"/>
  <c r="K59" i="98" s="1"/>
  <c r="K63" i="98" s="1"/>
  <c r="G8" i="98"/>
  <c r="F8" i="98"/>
  <c r="D8" i="98"/>
  <c r="D59" i="98" s="1"/>
  <c r="D63" i="98" s="1"/>
  <c r="C8" i="98"/>
  <c r="B8" i="98"/>
  <c r="O9" i="99"/>
  <c r="N9" i="99"/>
  <c r="N8" i="99" s="1"/>
  <c r="M9" i="99"/>
  <c r="M8" i="99" s="1"/>
  <c r="M59" i="99" s="1"/>
  <c r="M63" i="99" s="1"/>
  <c r="L9" i="99"/>
  <c r="L8" i="99" s="1"/>
  <c r="L59" i="99" s="1"/>
  <c r="L63" i="99" s="1"/>
  <c r="K9" i="99"/>
  <c r="K8" i="99" s="1"/>
  <c r="K59" i="99" s="1"/>
  <c r="K63" i="99" s="1"/>
  <c r="J9" i="99"/>
  <c r="J8" i="99" s="1"/>
  <c r="I9" i="99"/>
  <c r="H9" i="99"/>
  <c r="H8" i="99" s="1"/>
  <c r="G9" i="99"/>
  <c r="F9" i="99"/>
  <c r="F8" i="99" s="1"/>
  <c r="D9" i="99"/>
  <c r="D8" i="99" s="1"/>
  <c r="D59" i="99" s="1"/>
  <c r="D63" i="99" s="1"/>
  <c r="C9" i="99"/>
  <c r="B9" i="99"/>
  <c r="O8" i="99"/>
  <c r="I8" i="99"/>
  <c r="G8" i="99"/>
  <c r="B8" i="99"/>
  <c r="B59" i="99" s="1"/>
  <c r="B63" i="99" s="1"/>
  <c r="O9" i="100"/>
  <c r="O8" i="100" s="1"/>
  <c r="N9" i="100"/>
  <c r="N8" i="100" s="1"/>
  <c r="M9" i="100"/>
  <c r="M8" i="100" s="1"/>
  <c r="M59" i="100" s="1"/>
  <c r="M63" i="100" s="1"/>
  <c r="L9" i="100"/>
  <c r="K9" i="100"/>
  <c r="J9" i="100"/>
  <c r="I9" i="100"/>
  <c r="H9" i="100"/>
  <c r="H8" i="100" s="1"/>
  <c r="G9" i="100"/>
  <c r="G8" i="100" s="1"/>
  <c r="F9" i="100"/>
  <c r="F8" i="100" s="1"/>
  <c r="D9" i="100"/>
  <c r="D8" i="100" s="1"/>
  <c r="D59" i="100" s="1"/>
  <c r="D63" i="100" s="1"/>
  <c r="C9" i="100"/>
  <c r="B9" i="100"/>
  <c r="L8" i="100"/>
  <c r="L59" i="100" s="1"/>
  <c r="L63" i="100" s="1"/>
  <c r="I8" i="100"/>
  <c r="I59" i="100" s="1"/>
  <c r="I63" i="100" s="1"/>
  <c r="O9" i="101"/>
  <c r="O8" i="101" s="1"/>
  <c r="N9" i="101"/>
  <c r="N8" i="101" s="1"/>
  <c r="M9" i="101"/>
  <c r="L9" i="101"/>
  <c r="K9" i="101"/>
  <c r="J9" i="101"/>
  <c r="I9" i="101"/>
  <c r="H9" i="101"/>
  <c r="G9" i="101"/>
  <c r="G8" i="101" s="1"/>
  <c r="F9" i="101"/>
  <c r="F8" i="101" s="1"/>
  <c r="D9" i="101"/>
  <c r="D8" i="101" s="1"/>
  <c r="D59" i="101" s="1"/>
  <c r="D63" i="101" s="1"/>
  <c r="C9" i="101"/>
  <c r="B9" i="101"/>
  <c r="M8" i="101"/>
  <c r="M59" i="101" s="1"/>
  <c r="M63" i="101" s="1"/>
  <c r="L8" i="101"/>
  <c r="L59" i="101" s="1"/>
  <c r="L63" i="101" s="1"/>
  <c r="K8" i="101"/>
  <c r="K59" i="101" s="1"/>
  <c r="K63" i="101" s="1"/>
  <c r="H8" i="101"/>
  <c r="C8" i="101"/>
  <c r="B8" i="101"/>
  <c r="B59" i="101" s="1"/>
  <c r="B63" i="101" s="1"/>
  <c r="O9" i="102"/>
  <c r="O8" i="102" s="1"/>
  <c r="N9" i="102"/>
  <c r="N8" i="102" s="1"/>
  <c r="M9" i="102"/>
  <c r="L9" i="102"/>
  <c r="L8" i="102" s="1"/>
  <c r="L59" i="102" s="1"/>
  <c r="L63" i="102" s="1"/>
  <c r="K9" i="102"/>
  <c r="J9" i="102"/>
  <c r="I9" i="102"/>
  <c r="H9" i="102"/>
  <c r="H8" i="102" s="1"/>
  <c r="G9" i="102"/>
  <c r="G8" i="102" s="1"/>
  <c r="F9" i="102"/>
  <c r="F8" i="102" s="1"/>
  <c r="D9" i="102"/>
  <c r="C9" i="102"/>
  <c r="B9" i="102"/>
  <c r="M8" i="102"/>
  <c r="M59" i="102" s="1"/>
  <c r="M63" i="102" s="1"/>
  <c r="K8" i="102"/>
  <c r="K59" i="102" s="1"/>
  <c r="K63" i="102" s="1"/>
  <c r="S63" i="102" s="1"/>
  <c r="J8" i="102"/>
  <c r="I8" i="102"/>
  <c r="I59" i="102" s="1"/>
  <c r="I63" i="102" s="1"/>
  <c r="D8" i="102"/>
  <c r="D59" i="102" s="1"/>
  <c r="D63" i="102" s="1"/>
  <c r="C8" i="102"/>
  <c r="C59" i="102" s="1"/>
  <c r="C63" i="102" s="1"/>
  <c r="B8" i="102"/>
  <c r="B59" i="102" s="1"/>
  <c r="B63" i="102" s="1"/>
  <c r="O9" i="103"/>
  <c r="N9" i="103"/>
  <c r="M9" i="103"/>
  <c r="M8" i="103" s="1"/>
  <c r="M59" i="103" s="1"/>
  <c r="M63" i="103" s="1"/>
  <c r="L9" i="103"/>
  <c r="L8" i="103" s="1"/>
  <c r="L59" i="103" s="1"/>
  <c r="L63" i="103" s="1"/>
  <c r="K9" i="103"/>
  <c r="J9" i="103"/>
  <c r="J8" i="103" s="1"/>
  <c r="I9" i="103"/>
  <c r="H9" i="103"/>
  <c r="H8" i="103" s="1"/>
  <c r="G9" i="103"/>
  <c r="F9" i="103"/>
  <c r="F8" i="103" s="1"/>
  <c r="D9" i="103"/>
  <c r="D8" i="103" s="1"/>
  <c r="D59" i="103" s="1"/>
  <c r="D63" i="103" s="1"/>
  <c r="C9" i="103"/>
  <c r="B9" i="103"/>
  <c r="O8" i="103"/>
  <c r="N8" i="103"/>
  <c r="K8" i="103"/>
  <c r="K59" i="103" s="1"/>
  <c r="K63" i="103" s="1"/>
  <c r="S63" i="103" s="1"/>
  <c r="I8" i="103"/>
  <c r="I59" i="103" s="1"/>
  <c r="I63" i="103" s="1"/>
  <c r="G8" i="103"/>
  <c r="B8" i="103"/>
  <c r="B59" i="103" s="1"/>
  <c r="B63" i="103" s="1"/>
  <c r="O9" i="104"/>
  <c r="O8" i="104" s="1"/>
  <c r="N9" i="104"/>
  <c r="N8" i="104" s="1"/>
  <c r="M9" i="104"/>
  <c r="L9" i="104"/>
  <c r="L8" i="104" s="1"/>
  <c r="L59" i="104" s="1"/>
  <c r="L63" i="104" s="1"/>
  <c r="K9" i="104"/>
  <c r="J9" i="104"/>
  <c r="I9" i="104"/>
  <c r="H9" i="104"/>
  <c r="H8" i="104" s="1"/>
  <c r="G9" i="104"/>
  <c r="F9" i="104"/>
  <c r="F8" i="104" s="1"/>
  <c r="D9" i="104"/>
  <c r="C9" i="104"/>
  <c r="B9" i="104"/>
  <c r="M8" i="104"/>
  <c r="M59" i="104" s="1"/>
  <c r="M63" i="104" s="1"/>
  <c r="I8" i="104"/>
  <c r="I59" i="104" s="1"/>
  <c r="I63" i="104" s="1"/>
  <c r="G8" i="104"/>
  <c r="D8" i="104"/>
  <c r="D59" i="104" s="1"/>
  <c r="D63" i="104" s="1"/>
  <c r="O9" i="105"/>
  <c r="N9" i="105"/>
  <c r="N8" i="105" s="1"/>
  <c r="M9" i="105"/>
  <c r="L9" i="105"/>
  <c r="L8" i="105" s="1"/>
  <c r="L59" i="105" s="1"/>
  <c r="L63" i="105" s="1"/>
  <c r="K9" i="105"/>
  <c r="K8" i="105" s="1"/>
  <c r="K59" i="105" s="1"/>
  <c r="K63" i="105" s="1"/>
  <c r="J9" i="105"/>
  <c r="I9" i="105"/>
  <c r="H9" i="105"/>
  <c r="H8" i="105" s="1"/>
  <c r="G9" i="105"/>
  <c r="F9" i="105"/>
  <c r="F8" i="105" s="1"/>
  <c r="D9" i="105"/>
  <c r="C9" i="105"/>
  <c r="C8" i="105" s="1"/>
  <c r="B9" i="105"/>
  <c r="B8" i="105" s="1"/>
  <c r="O8" i="105"/>
  <c r="M8" i="105"/>
  <c r="M59" i="105" s="1"/>
  <c r="M63" i="105" s="1"/>
  <c r="G8" i="105"/>
  <c r="D8" i="105"/>
  <c r="D59" i="105" s="1"/>
  <c r="D63" i="105" s="1"/>
  <c r="O9" i="106"/>
  <c r="O8" i="106" s="1"/>
  <c r="N9" i="106"/>
  <c r="M9" i="106"/>
  <c r="L9" i="106"/>
  <c r="L8" i="106" s="1"/>
  <c r="L59" i="106" s="1"/>
  <c r="L63" i="106" s="1"/>
  <c r="K9" i="106"/>
  <c r="J9" i="106"/>
  <c r="J8" i="106" s="1"/>
  <c r="I9" i="106"/>
  <c r="I8" i="106" s="1"/>
  <c r="I59" i="106" s="1"/>
  <c r="I63" i="106" s="1"/>
  <c r="H9" i="106"/>
  <c r="G9" i="106"/>
  <c r="G8" i="106" s="1"/>
  <c r="F9" i="106"/>
  <c r="D9" i="106"/>
  <c r="D8" i="106" s="1"/>
  <c r="D59" i="106" s="1"/>
  <c r="D63" i="106" s="1"/>
  <c r="C9" i="106"/>
  <c r="B9" i="106"/>
  <c r="B8" i="106" s="1"/>
  <c r="B59" i="106" s="1"/>
  <c r="B63" i="106" s="1"/>
  <c r="N8" i="106"/>
  <c r="M8" i="106"/>
  <c r="M59" i="106" s="1"/>
  <c r="M63" i="106" s="1"/>
  <c r="K8" i="106"/>
  <c r="K59" i="106" s="1"/>
  <c r="K63" i="106" s="1"/>
  <c r="H8" i="106"/>
  <c r="F8" i="106"/>
  <c r="C8" i="106"/>
  <c r="C59" i="106" s="1"/>
  <c r="C63" i="106" s="1"/>
  <c r="O9" i="107"/>
  <c r="N9" i="107"/>
  <c r="N8" i="107" s="1"/>
  <c r="M9" i="107"/>
  <c r="M8" i="107" s="1"/>
  <c r="M59" i="107" s="1"/>
  <c r="M63" i="107" s="1"/>
  <c r="L9" i="107"/>
  <c r="L8" i="107" s="1"/>
  <c r="L59" i="107" s="1"/>
  <c r="L63" i="107" s="1"/>
  <c r="K9" i="107"/>
  <c r="J9" i="107"/>
  <c r="J8" i="107" s="1"/>
  <c r="I9" i="107"/>
  <c r="H9" i="107"/>
  <c r="G9" i="107"/>
  <c r="G8" i="107" s="1"/>
  <c r="F9" i="107"/>
  <c r="F8" i="107" s="1"/>
  <c r="D9" i="107"/>
  <c r="D8" i="107" s="1"/>
  <c r="D59" i="107" s="1"/>
  <c r="D63" i="107" s="1"/>
  <c r="C9" i="107"/>
  <c r="B9" i="107"/>
  <c r="B8" i="107" s="1"/>
  <c r="B59" i="107" s="1"/>
  <c r="B63" i="107" s="1"/>
  <c r="O8" i="107"/>
  <c r="K8" i="107"/>
  <c r="I8" i="107"/>
  <c r="I59" i="107" s="1"/>
  <c r="I63" i="107" s="1"/>
  <c r="H8" i="107"/>
  <c r="O9" i="108"/>
  <c r="O8" i="108" s="1"/>
  <c r="N9" i="108"/>
  <c r="N8" i="108" s="1"/>
  <c r="M9" i="108"/>
  <c r="M8" i="108" s="1"/>
  <c r="M59" i="108" s="1"/>
  <c r="M63" i="108" s="1"/>
  <c r="L9" i="108"/>
  <c r="K9" i="108"/>
  <c r="J9" i="108"/>
  <c r="I9" i="108"/>
  <c r="H9" i="108"/>
  <c r="G9" i="108"/>
  <c r="G8" i="108" s="1"/>
  <c r="F9" i="108"/>
  <c r="F8" i="108" s="1"/>
  <c r="D9" i="108"/>
  <c r="C9" i="108"/>
  <c r="B9" i="108"/>
  <c r="L8" i="108"/>
  <c r="L59" i="108" s="1"/>
  <c r="L63" i="108" s="1"/>
  <c r="I8" i="108"/>
  <c r="I59" i="108" s="1"/>
  <c r="I63" i="108" s="1"/>
  <c r="H8" i="108"/>
  <c r="D8" i="108"/>
  <c r="D59" i="108" s="1"/>
  <c r="D63" i="108" s="1"/>
  <c r="O9" i="109"/>
  <c r="N9" i="109"/>
  <c r="N8" i="109" s="1"/>
  <c r="M9" i="109"/>
  <c r="L9" i="109"/>
  <c r="L8" i="109" s="1"/>
  <c r="L59" i="109" s="1"/>
  <c r="L63" i="109" s="1"/>
  <c r="K9" i="109"/>
  <c r="K8" i="109" s="1"/>
  <c r="K59" i="109" s="1"/>
  <c r="K63" i="109" s="1"/>
  <c r="J9" i="109"/>
  <c r="I9" i="109"/>
  <c r="H9" i="109"/>
  <c r="H8" i="109" s="1"/>
  <c r="G9" i="109"/>
  <c r="F9" i="109"/>
  <c r="F8" i="109" s="1"/>
  <c r="D9" i="109"/>
  <c r="C9" i="109"/>
  <c r="B9" i="109"/>
  <c r="B8" i="109" s="1"/>
  <c r="B59" i="109" s="1"/>
  <c r="B63" i="109" s="1"/>
  <c r="O8" i="109"/>
  <c r="M8" i="109"/>
  <c r="M59" i="109" s="1"/>
  <c r="M63" i="109" s="1"/>
  <c r="G8" i="109"/>
  <c r="D8" i="109"/>
  <c r="D59" i="109" s="1"/>
  <c r="D63" i="109" s="1"/>
  <c r="C8" i="109"/>
  <c r="C59" i="109" s="1"/>
  <c r="C63" i="109" s="1"/>
  <c r="O9" i="110"/>
  <c r="O8" i="110" s="1"/>
  <c r="N9" i="110"/>
  <c r="M9" i="110"/>
  <c r="M8" i="110" s="1"/>
  <c r="M59" i="110" s="1"/>
  <c r="M63" i="110" s="1"/>
  <c r="L9" i="110"/>
  <c r="K9" i="110"/>
  <c r="J9" i="110"/>
  <c r="J8" i="110" s="1"/>
  <c r="I9" i="110"/>
  <c r="H9" i="110"/>
  <c r="G9" i="110"/>
  <c r="G8" i="110" s="1"/>
  <c r="F9" i="110"/>
  <c r="D9" i="110"/>
  <c r="D8" i="110" s="1"/>
  <c r="D59" i="110" s="1"/>
  <c r="D63" i="110" s="1"/>
  <c r="C9" i="110"/>
  <c r="B9" i="110"/>
  <c r="N8" i="110"/>
  <c r="L8" i="110"/>
  <c r="L59" i="110" s="1"/>
  <c r="L63" i="110" s="1"/>
  <c r="K8" i="110"/>
  <c r="K59" i="110" s="1"/>
  <c r="K63" i="110" s="1"/>
  <c r="I8" i="110"/>
  <c r="H8" i="110"/>
  <c r="F8" i="110"/>
  <c r="C8" i="110"/>
  <c r="C59" i="110" s="1"/>
  <c r="C63" i="110" s="1"/>
  <c r="B8" i="110"/>
  <c r="B59" i="110" s="1"/>
  <c r="B63" i="110" s="1"/>
  <c r="O9" i="111"/>
  <c r="N9" i="111"/>
  <c r="N8" i="111" s="1"/>
  <c r="M9" i="111"/>
  <c r="M8" i="111" s="1"/>
  <c r="M59" i="111" s="1"/>
  <c r="M63" i="111" s="1"/>
  <c r="L9" i="111"/>
  <c r="L8" i="111" s="1"/>
  <c r="L59" i="111" s="1"/>
  <c r="L63" i="111" s="1"/>
  <c r="K9" i="111"/>
  <c r="J9" i="111"/>
  <c r="J8" i="111" s="1"/>
  <c r="I9" i="111"/>
  <c r="H9" i="111"/>
  <c r="H8" i="111" s="1"/>
  <c r="G9" i="111"/>
  <c r="F9" i="111"/>
  <c r="F8" i="111" s="1"/>
  <c r="D9" i="111"/>
  <c r="C9" i="111"/>
  <c r="B9" i="111"/>
  <c r="B8" i="111" s="1"/>
  <c r="B59" i="111" s="1"/>
  <c r="B63" i="111" s="1"/>
  <c r="O8" i="111"/>
  <c r="K8" i="111"/>
  <c r="K59" i="111" s="1"/>
  <c r="K63" i="111" s="1"/>
  <c r="I8" i="111"/>
  <c r="I59" i="111" s="1"/>
  <c r="I63" i="111" s="1"/>
  <c r="G8" i="111"/>
  <c r="D8" i="111"/>
  <c r="D59" i="111" s="1"/>
  <c r="D63" i="111" s="1"/>
  <c r="O9" i="112"/>
  <c r="N9" i="112"/>
  <c r="N8" i="112" s="1"/>
  <c r="M9" i="112"/>
  <c r="L9" i="112"/>
  <c r="L8" i="112" s="1"/>
  <c r="L59" i="112" s="1"/>
  <c r="L63" i="112" s="1"/>
  <c r="K9" i="112"/>
  <c r="J9" i="112"/>
  <c r="I9" i="112"/>
  <c r="I8" i="112" s="1"/>
  <c r="I59" i="112" s="1"/>
  <c r="I63" i="112" s="1"/>
  <c r="H9" i="112"/>
  <c r="G9" i="112"/>
  <c r="F9" i="112"/>
  <c r="F8" i="112" s="1"/>
  <c r="D9" i="112"/>
  <c r="C9" i="112"/>
  <c r="B9" i="112"/>
  <c r="O8" i="112"/>
  <c r="M8" i="112"/>
  <c r="M59" i="112" s="1"/>
  <c r="M63" i="112" s="1"/>
  <c r="H8" i="112"/>
  <c r="G8" i="112"/>
  <c r="D8" i="112"/>
  <c r="D59" i="112" s="1"/>
  <c r="D63" i="112" s="1"/>
  <c r="O9" i="113"/>
  <c r="O8" i="113" s="1"/>
  <c r="N9" i="113"/>
  <c r="N8" i="113" s="1"/>
  <c r="M9" i="113"/>
  <c r="M8" i="113" s="1"/>
  <c r="M59" i="113" s="1"/>
  <c r="M63" i="113" s="1"/>
  <c r="L9" i="113"/>
  <c r="L8" i="113" s="1"/>
  <c r="L59" i="113" s="1"/>
  <c r="L63" i="113" s="1"/>
  <c r="K9" i="113"/>
  <c r="K8" i="113" s="1"/>
  <c r="K59" i="113" s="1"/>
  <c r="K63" i="113" s="1"/>
  <c r="J9" i="113"/>
  <c r="I9" i="113"/>
  <c r="H9" i="113"/>
  <c r="G9" i="113"/>
  <c r="F9" i="113"/>
  <c r="F8" i="113" s="1"/>
  <c r="D9" i="113"/>
  <c r="C9" i="113"/>
  <c r="C8" i="113" s="1"/>
  <c r="C59" i="113" s="1"/>
  <c r="C63" i="113" s="1"/>
  <c r="B9" i="113"/>
  <c r="B8" i="113" s="1"/>
  <c r="B59" i="113" s="1"/>
  <c r="B63" i="113" s="1"/>
  <c r="H8" i="113"/>
  <c r="G8" i="113"/>
  <c r="D8" i="113"/>
  <c r="D59" i="113" s="1"/>
  <c r="D63" i="113" s="1"/>
  <c r="O9" i="114"/>
  <c r="N9" i="114"/>
  <c r="N8" i="114" s="1"/>
  <c r="M9" i="114"/>
  <c r="M8" i="114" s="1"/>
  <c r="M59" i="114" s="1"/>
  <c r="M63" i="114" s="1"/>
  <c r="L9" i="114"/>
  <c r="L8" i="114" s="1"/>
  <c r="L59" i="114" s="1"/>
  <c r="L63" i="114" s="1"/>
  <c r="K9" i="114"/>
  <c r="J9" i="114"/>
  <c r="J8" i="114" s="1"/>
  <c r="I9" i="114"/>
  <c r="H9" i="114"/>
  <c r="G9" i="114"/>
  <c r="F9" i="114"/>
  <c r="F8" i="114" s="1"/>
  <c r="D9" i="114"/>
  <c r="D8" i="114" s="1"/>
  <c r="D59" i="114" s="1"/>
  <c r="D63" i="114" s="1"/>
  <c r="C9" i="114"/>
  <c r="C8" i="114" s="1"/>
  <c r="C59" i="114" s="1"/>
  <c r="C63" i="114" s="1"/>
  <c r="B9" i="114"/>
  <c r="O8" i="114"/>
  <c r="K8" i="114"/>
  <c r="K59" i="114" s="1"/>
  <c r="K63" i="114" s="1"/>
  <c r="I8" i="114"/>
  <c r="I59" i="114" s="1"/>
  <c r="I63" i="114" s="1"/>
  <c r="H8" i="114"/>
  <c r="G8" i="114"/>
  <c r="B8" i="114"/>
  <c r="B59" i="114" s="1"/>
  <c r="B63" i="114" s="1"/>
  <c r="O9" i="115"/>
  <c r="N9" i="115"/>
  <c r="N8" i="115" s="1"/>
  <c r="M9" i="115"/>
  <c r="L9" i="115"/>
  <c r="K9" i="115"/>
  <c r="K8" i="115" s="1"/>
  <c r="K59" i="115" s="1"/>
  <c r="K63" i="115" s="1"/>
  <c r="J9" i="115"/>
  <c r="I9" i="115"/>
  <c r="H9" i="115"/>
  <c r="H8" i="115" s="1"/>
  <c r="G9" i="115"/>
  <c r="F9" i="115"/>
  <c r="F8" i="115" s="1"/>
  <c r="D9" i="115"/>
  <c r="C9" i="115"/>
  <c r="B9" i="115"/>
  <c r="B8" i="115" s="1"/>
  <c r="B59" i="115" s="1"/>
  <c r="B63" i="115" s="1"/>
  <c r="O8" i="115"/>
  <c r="M8" i="115"/>
  <c r="M59" i="115" s="1"/>
  <c r="M63" i="115" s="1"/>
  <c r="L8" i="115"/>
  <c r="L59" i="115" s="1"/>
  <c r="L63" i="115" s="1"/>
  <c r="J8" i="115"/>
  <c r="I8" i="115"/>
  <c r="I59" i="115" s="1"/>
  <c r="I63" i="115" s="1"/>
  <c r="G8" i="115"/>
  <c r="D8" i="115"/>
  <c r="D59" i="115" s="1"/>
  <c r="D63" i="115" s="1"/>
  <c r="O9" i="116"/>
  <c r="O8" i="116" s="1"/>
  <c r="N9" i="116"/>
  <c r="M9" i="116"/>
  <c r="M8" i="116" s="1"/>
  <c r="M59" i="116" s="1"/>
  <c r="M63" i="116" s="1"/>
  <c r="L9" i="116"/>
  <c r="K9" i="116"/>
  <c r="J9" i="116"/>
  <c r="I9" i="116"/>
  <c r="H9" i="116"/>
  <c r="H8" i="116" s="1"/>
  <c r="G9" i="116"/>
  <c r="G8" i="116" s="1"/>
  <c r="F9" i="116"/>
  <c r="D9" i="116"/>
  <c r="D8" i="116" s="1"/>
  <c r="D59" i="116" s="1"/>
  <c r="D63" i="116" s="1"/>
  <c r="C9" i="116"/>
  <c r="B9" i="116"/>
  <c r="N8" i="116"/>
  <c r="L8" i="116"/>
  <c r="L59" i="116" s="1"/>
  <c r="L63" i="116" s="1"/>
  <c r="I8" i="116"/>
  <c r="I59" i="116" s="1"/>
  <c r="I63" i="116" s="1"/>
  <c r="F8" i="116"/>
  <c r="O9" i="117"/>
  <c r="N9" i="117"/>
  <c r="N8" i="117" s="1"/>
  <c r="M9" i="117"/>
  <c r="M8" i="117" s="1"/>
  <c r="M59" i="117" s="1"/>
  <c r="M63" i="117" s="1"/>
  <c r="L9" i="117"/>
  <c r="L8" i="117" s="1"/>
  <c r="L59" i="117" s="1"/>
  <c r="L63" i="117" s="1"/>
  <c r="K9" i="117"/>
  <c r="J9" i="117"/>
  <c r="I9" i="117"/>
  <c r="H9" i="117"/>
  <c r="G9" i="117"/>
  <c r="G8" i="117" s="1"/>
  <c r="F9" i="117"/>
  <c r="D9" i="117"/>
  <c r="D8" i="117" s="1"/>
  <c r="D59" i="117" s="1"/>
  <c r="D63" i="117" s="1"/>
  <c r="C9" i="117"/>
  <c r="B9" i="117"/>
  <c r="O8" i="117"/>
  <c r="K8" i="117"/>
  <c r="K59" i="117" s="1"/>
  <c r="K63" i="117" s="1"/>
  <c r="H8" i="117"/>
  <c r="F8" i="117"/>
  <c r="C8" i="117"/>
  <c r="C59" i="117" s="1"/>
  <c r="C63" i="117" s="1"/>
  <c r="B8" i="117"/>
  <c r="B59" i="117" s="1"/>
  <c r="B63" i="117" s="1"/>
  <c r="O9" i="118"/>
  <c r="O8" i="118" s="1"/>
  <c r="N9" i="118"/>
  <c r="N8" i="118" s="1"/>
  <c r="M9" i="118"/>
  <c r="M8" i="118" s="1"/>
  <c r="M59" i="118" s="1"/>
  <c r="M63" i="118" s="1"/>
  <c r="L9" i="118"/>
  <c r="L8" i="118" s="1"/>
  <c r="L59" i="118" s="1"/>
  <c r="L63" i="118" s="1"/>
  <c r="K9" i="118"/>
  <c r="K8" i="118" s="1"/>
  <c r="K59" i="118" s="1"/>
  <c r="K63" i="118" s="1"/>
  <c r="J9" i="118"/>
  <c r="I9" i="118"/>
  <c r="I8" i="118" s="1"/>
  <c r="I59" i="118" s="1"/>
  <c r="I63" i="118" s="1"/>
  <c r="H9" i="118"/>
  <c r="G9" i="118"/>
  <c r="G8" i="118" s="1"/>
  <c r="F9" i="118"/>
  <c r="F8" i="118" s="1"/>
  <c r="D9" i="118"/>
  <c r="D8" i="118" s="1"/>
  <c r="D59" i="118" s="1"/>
  <c r="D63" i="118" s="1"/>
  <c r="C9" i="118"/>
  <c r="B9" i="118"/>
  <c r="B8" i="118" s="1"/>
  <c r="J8" i="118"/>
  <c r="H8" i="118"/>
  <c r="C8" i="118"/>
  <c r="C59" i="118" s="1"/>
  <c r="C63" i="118" s="1"/>
  <c r="O9" i="119"/>
  <c r="N9" i="119"/>
  <c r="N8" i="119" s="1"/>
  <c r="M9" i="119"/>
  <c r="M8" i="119" s="1"/>
  <c r="M59" i="119" s="1"/>
  <c r="M63" i="119" s="1"/>
  <c r="L9" i="119"/>
  <c r="L8" i="119" s="1"/>
  <c r="L59" i="119" s="1"/>
  <c r="L63" i="119" s="1"/>
  <c r="K9" i="119"/>
  <c r="J9" i="119"/>
  <c r="J8" i="119" s="1"/>
  <c r="I9" i="119"/>
  <c r="H9" i="119"/>
  <c r="H8" i="119" s="1"/>
  <c r="G9" i="119"/>
  <c r="F9" i="119"/>
  <c r="F8" i="119" s="1"/>
  <c r="F59" i="119" s="1"/>
  <c r="F63" i="119" s="1"/>
  <c r="D9" i="119"/>
  <c r="D8" i="119" s="1"/>
  <c r="D59" i="119" s="1"/>
  <c r="D63" i="119" s="1"/>
  <c r="C9" i="119"/>
  <c r="B9" i="119"/>
  <c r="B8" i="119" s="1"/>
  <c r="B59" i="119" s="1"/>
  <c r="B63" i="119" s="1"/>
  <c r="O8" i="119"/>
  <c r="K8" i="119"/>
  <c r="K59" i="119" s="1"/>
  <c r="K63" i="119" s="1"/>
  <c r="I8" i="119"/>
  <c r="I59" i="119" s="1"/>
  <c r="I63" i="119" s="1"/>
  <c r="G8" i="119"/>
  <c r="O9" i="120"/>
  <c r="O8" i="120" s="1"/>
  <c r="N9" i="120"/>
  <c r="N8" i="120" s="1"/>
  <c r="N59" i="120" s="1"/>
  <c r="N63" i="120" s="1"/>
  <c r="M9" i="120"/>
  <c r="L9" i="120"/>
  <c r="L8" i="120" s="1"/>
  <c r="K9" i="120"/>
  <c r="J9" i="120"/>
  <c r="I9" i="120"/>
  <c r="I8" i="120" s="1"/>
  <c r="I59" i="120" s="1"/>
  <c r="I63" i="120" s="1"/>
  <c r="H9" i="120"/>
  <c r="G9" i="120"/>
  <c r="F9" i="120"/>
  <c r="F8" i="120" s="1"/>
  <c r="F59" i="120" s="1"/>
  <c r="F63" i="120" s="1"/>
  <c r="D9" i="120"/>
  <c r="D8" i="120" s="1"/>
  <c r="D59" i="120" s="1"/>
  <c r="D63" i="120" s="1"/>
  <c r="C9" i="120"/>
  <c r="B9" i="120"/>
  <c r="M8" i="120"/>
  <c r="H8" i="120"/>
  <c r="G8" i="120"/>
  <c r="O9" i="121"/>
  <c r="N9" i="121"/>
  <c r="N8" i="121" s="1"/>
  <c r="N59" i="121" s="1"/>
  <c r="N63" i="121" s="1"/>
  <c r="M9" i="121"/>
  <c r="L9" i="121"/>
  <c r="L8" i="121" s="1"/>
  <c r="L59" i="121" s="1"/>
  <c r="L63" i="121" s="1"/>
  <c r="K9" i="121"/>
  <c r="J9" i="121"/>
  <c r="I9" i="121"/>
  <c r="H9" i="121"/>
  <c r="H8" i="121" s="1"/>
  <c r="H59" i="121" s="1"/>
  <c r="H63" i="121" s="1"/>
  <c r="G9" i="121"/>
  <c r="F9" i="121"/>
  <c r="F8" i="121" s="1"/>
  <c r="F59" i="121" s="1"/>
  <c r="F63" i="121" s="1"/>
  <c r="D9" i="121"/>
  <c r="D8" i="121" s="1"/>
  <c r="D59" i="121" s="1"/>
  <c r="D63" i="121" s="1"/>
  <c r="C9" i="121"/>
  <c r="C8" i="121" s="1"/>
  <c r="C59" i="121" s="1"/>
  <c r="C63" i="121" s="1"/>
  <c r="B9" i="121"/>
  <c r="O8" i="121"/>
  <c r="O59" i="121" s="1"/>
  <c r="O63" i="121" s="1"/>
  <c r="M8" i="121"/>
  <c r="M59" i="121" s="1"/>
  <c r="M63" i="121" s="1"/>
  <c r="K8" i="121"/>
  <c r="K59" i="121" s="1"/>
  <c r="K63" i="121" s="1"/>
  <c r="G8" i="121"/>
  <c r="G59" i="121" s="1"/>
  <c r="G63" i="121" s="1"/>
  <c r="B8" i="121"/>
  <c r="B59" i="121" s="1"/>
  <c r="B63" i="121" s="1"/>
  <c r="O9" i="122"/>
  <c r="O8" i="122" s="1"/>
  <c r="O59" i="122" s="1"/>
  <c r="O63" i="122" s="1"/>
  <c r="N9" i="122"/>
  <c r="N8" i="122" s="1"/>
  <c r="N59" i="122" s="1"/>
  <c r="N63" i="122" s="1"/>
  <c r="M9" i="122"/>
  <c r="M8" i="122" s="1"/>
  <c r="M59" i="122" s="1"/>
  <c r="M63" i="122" s="1"/>
  <c r="L9" i="122"/>
  <c r="K9" i="122"/>
  <c r="K8" i="122" s="1"/>
  <c r="K59" i="122" s="1"/>
  <c r="K63" i="122" s="1"/>
  <c r="J9" i="122"/>
  <c r="I9" i="122"/>
  <c r="I8" i="122" s="1"/>
  <c r="I59" i="122" s="1"/>
  <c r="I63" i="122" s="1"/>
  <c r="H9" i="122"/>
  <c r="G9" i="122"/>
  <c r="G8" i="122" s="1"/>
  <c r="G59" i="122" s="1"/>
  <c r="G63" i="122" s="1"/>
  <c r="F9" i="122"/>
  <c r="F8" i="122" s="1"/>
  <c r="F59" i="122" s="1"/>
  <c r="F63" i="122" s="1"/>
  <c r="D9" i="122"/>
  <c r="D8" i="122" s="1"/>
  <c r="D59" i="122" s="1"/>
  <c r="D63" i="122" s="1"/>
  <c r="C9" i="122"/>
  <c r="B9" i="122"/>
  <c r="B8" i="122" s="1"/>
  <c r="B59" i="122" s="1"/>
  <c r="B63" i="122" s="1"/>
  <c r="L8" i="122"/>
  <c r="L59" i="122" s="1"/>
  <c r="L63" i="122" s="1"/>
  <c r="J8" i="122"/>
  <c r="H8" i="122"/>
  <c r="H59" i="122" s="1"/>
  <c r="H63" i="122" s="1"/>
  <c r="C8" i="122"/>
  <c r="C59" i="122" s="1"/>
  <c r="C63" i="122" s="1"/>
  <c r="O9" i="123"/>
  <c r="N9" i="123"/>
  <c r="N8" i="123" s="1"/>
  <c r="N59" i="123" s="1"/>
  <c r="N63" i="123" s="1"/>
  <c r="M9" i="123"/>
  <c r="L9" i="123"/>
  <c r="L8" i="123" s="1"/>
  <c r="L59" i="123" s="1"/>
  <c r="L63" i="123" s="1"/>
  <c r="K9" i="123"/>
  <c r="K8" i="123" s="1"/>
  <c r="K59" i="123" s="1"/>
  <c r="K63" i="123" s="1"/>
  <c r="J9" i="123"/>
  <c r="J8" i="123" s="1"/>
  <c r="I9" i="123"/>
  <c r="H9" i="123"/>
  <c r="G9" i="123"/>
  <c r="F9" i="123"/>
  <c r="F8" i="123" s="1"/>
  <c r="F59" i="123" s="1"/>
  <c r="F63" i="123" s="1"/>
  <c r="D9" i="123"/>
  <c r="D8" i="123" s="1"/>
  <c r="D59" i="123" s="1"/>
  <c r="D63" i="123" s="1"/>
  <c r="C9" i="123"/>
  <c r="B9" i="123"/>
  <c r="O8" i="123"/>
  <c r="O59" i="123" s="1"/>
  <c r="O63" i="123" s="1"/>
  <c r="M8" i="123"/>
  <c r="M59" i="123" s="1"/>
  <c r="M63" i="123" s="1"/>
  <c r="I8" i="123"/>
  <c r="I59" i="123" s="1"/>
  <c r="I63" i="123" s="1"/>
  <c r="H8" i="123"/>
  <c r="G8" i="123"/>
  <c r="G59" i="123" s="1"/>
  <c r="G63" i="123" s="1"/>
  <c r="B8" i="123"/>
  <c r="B59" i="123" s="1"/>
  <c r="B63" i="123" s="1"/>
  <c r="O9" i="124"/>
  <c r="O8" i="124" s="1"/>
  <c r="N9" i="124"/>
  <c r="M9" i="124"/>
  <c r="M8" i="124" s="1"/>
  <c r="M59" i="124" s="1"/>
  <c r="M63" i="124" s="1"/>
  <c r="L9" i="124"/>
  <c r="L8" i="124" s="1"/>
  <c r="L59" i="124" s="1"/>
  <c r="L63" i="124" s="1"/>
  <c r="K9" i="124"/>
  <c r="J9" i="124"/>
  <c r="I9" i="124"/>
  <c r="I8" i="124" s="1"/>
  <c r="I59" i="124" s="1"/>
  <c r="I63" i="124" s="1"/>
  <c r="H9" i="124"/>
  <c r="G9" i="124"/>
  <c r="G8" i="124" s="1"/>
  <c r="F9" i="124"/>
  <c r="D9" i="124"/>
  <c r="D8" i="124" s="1"/>
  <c r="D59" i="124" s="1"/>
  <c r="D63" i="124" s="1"/>
  <c r="C9" i="124"/>
  <c r="B9" i="124"/>
  <c r="N8" i="124"/>
  <c r="H8" i="124"/>
  <c r="F8" i="124"/>
  <c r="O9" i="125"/>
  <c r="N9" i="125"/>
  <c r="N8" i="125" s="1"/>
  <c r="N59" i="125" s="1"/>
  <c r="N63" i="125" s="1"/>
  <c r="M9" i="125"/>
  <c r="M8" i="125" s="1"/>
  <c r="M59" i="125" s="1"/>
  <c r="M63" i="125" s="1"/>
  <c r="L9" i="125"/>
  <c r="L8" i="125" s="1"/>
  <c r="L59" i="125" s="1"/>
  <c r="L63" i="125" s="1"/>
  <c r="K9" i="125"/>
  <c r="J9" i="125"/>
  <c r="I9" i="125"/>
  <c r="H9" i="125"/>
  <c r="G9" i="125"/>
  <c r="F9" i="125"/>
  <c r="F8" i="125" s="1"/>
  <c r="F59" i="125" s="1"/>
  <c r="F63" i="125" s="1"/>
  <c r="D9" i="125"/>
  <c r="D8" i="125" s="1"/>
  <c r="D59" i="125" s="1"/>
  <c r="D63" i="125" s="1"/>
  <c r="C9" i="125"/>
  <c r="B9" i="125"/>
  <c r="O8" i="125"/>
  <c r="O59" i="125" s="1"/>
  <c r="O63" i="125" s="1"/>
  <c r="K8" i="125"/>
  <c r="K59" i="125" s="1"/>
  <c r="K63" i="125" s="1"/>
  <c r="H8" i="125"/>
  <c r="H59" i="125" s="1"/>
  <c r="H63" i="125" s="1"/>
  <c r="G8" i="125"/>
  <c r="G59" i="125" s="1"/>
  <c r="G63" i="125" s="1"/>
  <c r="C8" i="125"/>
  <c r="C59" i="125" s="1"/>
  <c r="C63" i="125" s="1"/>
  <c r="B8" i="125"/>
  <c r="B59" i="125" s="1"/>
  <c r="B63" i="125" s="1"/>
  <c r="O9" i="126"/>
  <c r="O8" i="126" s="1"/>
  <c r="O59" i="126" s="1"/>
  <c r="O63" i="126" s="1"/>
  <c r="N9" i="126"/>
  <c r="N8" i="126" s="1"/>
  <c r="N59" i="126" s="1"/>
  <c r="N63" i="126" s="1"/>
  <c r="M9" i="126"/>
  <c r="M8" i="126" s="1"/>
  <c r="M59" i="126" s="1"/>
  <c r="M63" i="126" s="1"/>
  <c r="L9" i="126"/>
  <c r="K9" i="126"/>
  <c r="K8" i="126" s="1"/>
  <c r="K59" i="126" s="1"/>
  <c r="K63" i="126" s="1"/>
  <c r="J9" i="126"/>
  <c r="I9" i="126"/>
  <c r="I8" i="126" s="1"/>
  <c r="I59" i="126" s="1"/>
  <c r="I63" i="126" s="1"/>
  <c r="H9" i="126"/>
  <c r="G9" i="126"/>
  <c r="F9" i="126"/>
  <c r="F8" i="126" s="1"/>
  <c r="F59" i="126" s="1"/>
  <c r="F63" i="126" s="1"/>
  <c r="D9" i="126"/>
  <c r="D8" i="126" s="1"/>
  <c r="D59" i="126" s="1"/>
  <c r="D63" i="126" s="1"/>
  <c r="C9" i="126"/>
  <c r="C8" i="126" s="1"/>
  <c r="C59" i="126" s="1"/>
  <c r="C63" i="126" s="1"/>
  <c r="B9" i="126"/>
  <c r="L8" i="126"/>
  <c r="L59" i="126" s="1"/>
  <c r="L63" i="126" s="1"/>
  <c r="J8" i="126"/>
  <c r="H8" i="126"/>
  <c r="H59" i="126" s="1"/>
  <c r="H63" i="126" s="1"/>
  <c r="G8" i="126"/>
  <c r="G59" i="126" s="1"/>
  <c r="G63" i="126" s="1"/>
  <c r="B8" i="126"/>
  <c r="B59" i="126" s="1"/>
  <c r="B63" i="126" s="1"/>
  <c r="O9" i="127"/>
  <c r="N9" i="127"/>
  <c r="N8" i="127" s="1"/>
  <c r="N59" i="127" s="1"/>
  <c r="N63" i="127" s="1"/>
  <c r="M9" i="127"/>
  <c r="M8" i="127" s="1"/>
  <c r="M59" i="127" s="1"/>
  <c r="M63" i="127" s="1"/>
  <c r="L9" i="127"/>
  <c r="L8" i="127" s="1"/>
  <c r="L59" i="127" s="1"/>
  <c r="L63" i="127" s="1"/>
  <c r="K9" i="127"/>
  <c r="K8" i="127" s="1"/>
  <c r="K59" i="127" s="1"/>
  <c r="K63" i="127" s="1"/>
  <c r="J9" i="127"/>
  <c r="J8" i="127" s="1"/>
  <c r="I9" i="127"/>
  <c r="H9" i="127"/>
  <c r="H8" i="127" s="1"/>
  <c r="G9" i="127"/>
  <c r="G8" i="127" s="1"/>
  <c r="G59" i="127" s="1"/>
  <c r="G63" i="127" s="1"/>
  <c r="F9" i="127"/>
  <c r="D9" i="127"/>
  <c r="D8" i="127" s="1"/>
  <c r="D59" i="127" s="1"/>
  <c r="D63" i="127" s="1"/>
  <c r="C9" i="127"/>
  <c r="B9" i="127"/>
  <c r="B8" i="127" s="1"/>
  <c r="B59" i="127" s="1"/>
  <c r="B63" i="127" s="1"/>
  <c r="O8" i="127"/>
  <c r="O59" i="127" s="1"/>
  <c r="O63" i="127" s="1"/>
  <c r="I8" i="127"/>
  <c r="I59" i="127" s="1"/>
  <c r="I63" i="127" s="1"/>
  <c r="F8" i="127"/>
  <c r="F59" i="127" s="1"/>
  <c r="F63" i="127" s="1"/>
  <c r="O9" i="128"/>
  <c r="N9" i="128"/>
  <c r="N8" i="128" s="1"/>
  <c r="N59" i="128" s="1"/>
  <c r="N63" i="128" s="1"/>
  <c r="M9" i="128"/>
  <c r="M8" i="128" s="1"/>
  <c r="M59" i="128" s="1"/>
  <c r="M63" i="128" s="1"/>
  <c r="L9" i="128"/>
  <c r="L8" i="128" s="1"/>
  <c r="L59" i="128" s="1"/>
  <c r="L63" i="128" s="1"/>
  <c r="K9" i="128"/>
  <c r="J9" i="128"/>
  <c r="I9" i="128"/>
  <c r="H9" i="128"/>
  <c r="G9" i="128"/>
  <c r="F9" i="128"/>
  <c r="F8" i="128" s="1"/>
  <c r="F59" i="128" s="1"/>
  <c r="F63" i="128" s="1"/>
  <c r="D9" i="128"/>
  <c r="D8" i="128" s="1"/>
  <c r="D59" i="128" s="1"/>
  <c r="D63" i="128" s="1"/>
  <c r="C9" i="128"/>
  <c r="B9" i="128"/>
  <c r="O8" i="128"/>
  <c r="I8" i="128"/>
  <c r="I59" i="128" s="1"/>
  <c r="I63" i="128" s="1"/>
  <c r="H8" i="128"/>
  <c r="G8" i="128"/>
  <c r="O9" i="129"/>
  <c r="N9" i="129"/>
  <c r="N8" i="129" s="1"/>
  <c r="M9" i="129"/>
  <c r="M8" i="129" s="1"/>
  <c r="M59" i="129" s="1"/>
  <c r="M63" i="129" s="1"/>
  <c r="L9" i="129"/>
  <c r="K9" i="129"/>
  <c r="J9" i="129"/>
  <c r="I9" i="129"/>
  <c r="H9" i="129"/>
  <c r="G9" i="129"/>
  <c r="G8" i="129" s="1"/>
  <c r="G59" i="129" s="1"/>
  <c r="G63" i="129" s="1"/>
  <c r="F9" i="129"/>
  <c r="F8" i="129" s="1"/>
  <c r="D9" i="129"/>
  <c r="D8" i="129" s="1"/>
  <c r="D59" i="129" s="1"/>
  <c r="D63" i="129" s="1"/>
  <c r="C9" i="129"/>
  <c r="B9" i="129"/>
  <c r="O8" i="129"/>
  <c r="O59" i="129" s="1"/>
  <c r="O63" i="129" s="1"/>
  <c r="L8" i="129"/>
  <c r="L59" i="129" s="1"/>
  <c r="L63" i="129" s="1"/>
  <c r="K8" i="129"/>
  <c r="K59" i="129" s="1"/>
  <c r="K63" i="129" s="1"/>
  <c r="H8" i="129"/>
  <c r="H59" i="129" s="1"/>
  <c r="H63" i="129" s="1"/>
  <c r="C8" i="129"/>
  <c r="C59" i="129" s="1"/>
  <c r="C63" i="129" s="1"/>
  <c r="B8" i="129"/>
  <c r="B59" i="129" s="1"/>
  <c r="B63" i="129" s="1"/>
  <c r="O9" i="130"/>
  <c r="N9" i="130"/>
  <c r="N8" i="130" s="1"/>
  <c r="N59" i="130" s="1"/>
  <c r="N63" i="130" s="1"/>
  <c r="M9" i="130"/>
  <c r="L9" i="130"/>
  <c r="L8" i="130" s="1"/>
  <c r="L59" i="130" s="1"/>
  <c r="L63" i="130" s="1"/>
  <c r="K9" i="130"/>
  <c r="J9" i="130"/>
  <c r="I9" i="130"/>
  <c r="I8" i="130" s="1"/>
  <c r="I59" i="130" s="1"/>
  <c r="I63" i="130" s="1"/>
  <c r="H9" i="130"/>
  <c r="G9" i="130"/>
  <c r="F9" i="130"/>
  <c r="F8" i="130" s="1"/>
  <c r="F59" i="130" s="1"/>
  <c r="F63" i="130" s="1"/>
  <c r="D9" i="130"/>
  <c r="C9" i="130"/>
  <c r="C8" i="130" s="1"/>
  <c r="C59" i="130" s="1"/>
  <c r="C63" i="130" s="1"/>
  <c r="B9" i="130"/>
  <c r="O8" i="130"/>
  <c r="O59" i="130" s="1"/>
  <c r="O63" i="130" s="1"/>
  <c r="M8" i="130"/>
  <c r="M59" i="130" s="1"/>
  <c r="M63" i="130" s="1"/>
  <c r="K8" i="130"/>
  <c r="K59" i="130" s="1"/>
  <c r="K63" i="130" s="1"/>
  <c r="J8" i="130"/>
  <c r="H8" i="130"/>
  <c r="H59" i="130" s="1"/>
  <c r="H63" i="130" s="1"/>
  <c r="G8" i="130"/>
  <c r="G59" i="130" s="1"/>
  <c r="G63" i="130" s="1"/>
  <c r="D8" i="130"/>
  <c r="D59" i="130" s="1"/>
  <c r="D63" i="130" s="1"/>
  <c r="B8" i="130"/>
  <c r="B59" i="130" s="1"/>
  <c r="B63" i="130" s="1"/>
  <c r="O9" i="131"/>
  <c r="N9" i="131"/>
  <c r="N8" i="131" s="1"/>
  <c r="N59" i="131" s="1"/>
  <c r="N63" i="131" s="1"/>
  <c r="M9" i="131"/>
  <c r="M8" i="131" s="1"/>
  <c r="M59" i="131" s="1"/>
  <c r="M63" i="131" s="1"/>
  <c r="L9" i="131"/>
  <c r="L8" i="131" s="1"/>
  <c r="L59" i="131" s="1"/>
  <c r="L63" i="131" s="1"/>
  <c r="K9" i="131"/>
  <c r="J9" i="131"/>
  <c r="J8" i="131" s="1"/>
  <c r="I9" i="131"/>
  <c r="H9" i="131"/>
  <c r="H8" i="131" s="1"/>
  <c r="G9" i="131"/>
  <c r="F9" i="131"/>
  <c r="F8" i="131" s="1"/>
  <c r="F59" i="131" s="1"/>
  <c r="F63" i="131" s="1"/>
  <c r="D9" i="131"/>
  <c r="D8" i="131" s="1"/>
  <c r="D59" i="131" s="1"/>
  <c r="D63" i="131" s="1"/>
  <c r="C9" i="131"/>
  <c r="B9" i="131"/>
  <c r="O8" i="131"/>
  <c r="O59" i="131" s="1"/>
  <c r="O63" i="131" s="1"/>
  <c r="K8" i="131"/>
  <c r="K59" i="131" s="1"/>
  <c r="K63" i="131" s="1"/>
  <c r="I8" i="131"/>
  <c r="I59" i="131" s="1"/>
  <c r="I63" i="131" s="1"/>
  <c r="G8" i="131"/>
  <c r="G59" i="131" s="1"/>
  <c r="G63" i="131" s="1"/>
  <c r="B8" i="131"/>
  <c r="B59" i="131" s="1"/>
  <c r="B63" i="131" s="1"/>
  <c r="O9" i="132"/>
  <c r="N9" i="132"/>
  <c r="N8" i="132" s="1"/>
  <c r="N59" i="132" s="1"/>
  <c r="N63" i="132" s="1"/>
  <c r="M9" i="132"/>
  <c r="M8" i="132" s="1"/>
  <c r="M59" i="132" s="1"/>
  <c r="M63" i="132" s="1"/>
  <c r="L9" i="132"/>
  <c r="K9" i="132"/>
  <c r="J9" i="132"/>
  <c r="I9" i="132"/>
  <c r="H9" i="132"/>
  <c r="H8" i="132" s="1"/>
  <c r="G9" i="132"/>
  <c r="F9" i="132"/>
  <c r="F8" i="132" s="1"/>
  <c r="F59" i="132" s="1"/>
  <c r="F63" i="132" s="1"/>
  <c r="D9" i="132"/>
  <c r="D8" i="132" s="1"/>
  <c r="D59" i="132" s="1"/>
  <c r="D63" i="132" s="1"/>
  <c r="C9" i="132"/>
  <c r="B9" i="132"/>
  <c r="O8" i="132"/>
  <c r="L8" i="132"/>
  <c r="L59" i="132" s="1"/>
  <c r="L63" i="132" s="1"/>
  <c r="I8" i="132"/>
  <c r="I59" i="132" s="1"/>
  <c r="I63" i="132" s="1"/>
  <c r="G8" i="132"/>
  <c r="O9" i="133"/>
  <c r="O8" i="133" s="1"/>
  <c r="O59" i="133" s="1"/>
  <c r="O63" i="133" s="1"/>
  <c r="N9" i="133"/>
  <c r="N8" i="133" s="1"/>
  <c r="N59" i="133" s="1"/>
  <c r="N63" i="133" s="1"/>
  <c r="M9" i="133"/>
  <c r="M8" i="133" s="1"/>
  <c r="M59" i="133" s="1"/>
  <c r="M63" i="133" s="1"/>
  <c r="L9" i="133"/>
  <c r="L8" i="133" s="1"/>
  <c r="L59" i="133" s="1"/>
  <c r="L63" i="133" s="1"/>
  <c r="K9" i="133"/>
  <c r="J9" i="133"/>
  <c r="I9" i="133"/>
  <c r="H9" i="133"/>
  <c r="G9" i="133"/>
  <c r="G8" i="133" s="1"/>
  <c r="G59" i="133" s="1"/>
  <c r="G63" i="133" s="1"/>
  <c r="F9" i="133"/>
  <c r="F8" i="133" s="1"/>
  <c r="F59" i="133" s="1"/>
  <c r="F63" i="133" s="1"/>
  <c r="D9" i="133"/>
  <c r="D8" i="133" s="1"/>
  <c r="D59" i="133" s="1"/>
  <c r="D63" i="133" s="1"/>
  <c r="C9" i="133"/>
  <c r="B9" i="133"/>
  <c r="K8" i="133"/>
  <c r="K59" i="133" s="1"/>
  <c r="K63" i="133" s="1"/>
  <c r="H8" i="133"/>
  <c r="H59" i="133" s="1"/>
  <c r="H63" i="133" s="1"/>
  <c r="C8" i="133"/>
  <c r="C59" i="133" s="1"/>
  <c r="C63" i="133" s="1"/>
  <c r="B8" i="133"/>
  <c r="B59" i="133" s="1"/>
  <c r="B63" i="133" s="1"/>
  <c r="O9" i="134"/>
  <c r="O8" i="134" s="1"/>
  <c r="O59" i="134" s="1"/>
  <c r="O63" i="134" s="1"/>
  <c r="N9" i="134"/>
  <c r="M9" i="134"/>
  <c r="L9" i="134"/>
  <c r="L8" i="134" s="1"/>
  <c r="L59" i="134" s="1"/>
  <c r="L63" i="134" s="1"/>
  <c r="K9" i="134"/>
  <c r="K8" i="134" s="1"/>
  <c r="K59" i="134" s="1"/>
  <c r="K63" i="134" s="1"/>
  <c r="J9" i="134"/>
  <c r="J8" i="134" s="1"/>
  <c r="I9" i="134"/>
  <c r="H9" i="134"/>
  <c r="H8" i="134" s="1"/>
  <c r="H59" i="134" s="1"/>
  <c r="H63" i="134" s="1"/>
  <c r="G9" i="134"/>
  <c r="G8" i="134" s="1"/>
  <c r="G59" i="134" s="1"/>
  <c r="G63" i="134" s="1"/>
  <c r="F9" i="134"/>
  <c r="D9" i="134"/>
  <c r="C9" i="134"/>
  <c r="C8" i="134" s="1"/>
  <c r="C59" i="134" s="1"/>
  <c r="C63" i="134" s="1"/>
  <c r="B9" i="134"/>
  <c r="B8" i="134" s="1"/>
  <c r="B59" i="134" s="1"/>
  <c r="B63" i="134" s="1"/>
  <c r="N8" i="134"/>
  <c r="N59" i="134" s="1"/>
  <c r="N63" i="134" s="1"/>
  <c r="M8" i="134"/>
  <c r="M59" i="134" s="1"/>
  <c r="M63" i="134" s="1"/>
  <c r="I8" i="134"/>
  <c r="I59" i="134" s="1"/>
  <c r="I63" i="134" s="1"/>
  <c r="F8" i="134"/>
  <c r="F59" i="134" s="1"/>
  <c r="F63" i="134" s="1"/>
  <c r="D8" i="134"/>
  <c r="D59" i="134" s="1"/>
  <c r="D63" i="134" s="1"/>
  <c r="O9" i="135"/>
  <c r="N9" i="135"/>
  <c r="N8" i="135" s="1"/>
  <c r="N59" i="135" s="1"/>
  <c r="N63" i="135" s="1"/>
  <c r="M9" i="135"/>
  <c r="M8" i="135" s="1"/>
  <c r="M59" i="135" s="1"/>
  <c r="M63" i="135" s="1"/>
  <c r="L9" i="135"/>
  <c r="L8" i="135" s="1"/>
  <c r="L59" i="135" s="1"/>
  <c r="L63" i="135" s="1"/>
  <c r="K9" i="135"/>
  <c r="K8" i="135" s="1"/>
  <c r="K59" i="135" s="1"/>
  <c r="K63" i="135" s="1"/>
  <c r="J9" i="135"/>
  <c r="J8" i="135" s="1"/>
  <c r="I9" i="135"/>
  <c r="H9" i="135"/>
  <c r="G9" i="135"/>
  <c r="F9" i="135"/>
  <c r="F8" i="135" s="1"/>
  <c r="F59" i="135" s="1"/>
  <c r="F63" i="135" s="1"/>
  <c r="D9" i="135"/>
  <c r="D8" i="135" s="1"/>
  <c r="D59" i="135" s="1"/>
  <c r="D63" i="135" s="1"/>
  <c r="C9" i="135"/>
  <c r="B9" i="135"/>
  <c r="B8" i="135" s="1"/>
  <c r="B59" i="135" s="1"/>
  <c r="B63" i="135" s="1"/>
  <c r="O8" i="135"/>
  <c r="O59" i="135" s="1"/>
  <c r="O63" i="135" s="1"/>
  <c r="I8" i="135"/>
  <c r="I59" i="135" s="1"/>
  <c r="I63" i="135" s="1"/>
  <c r="H8" i="135"/>
  <c r="G8" i="135"/>
  <c r="G59" i="135" s="1"/>
  <c r="G63" i="135" s="1"/>
  <c r="O9" i="136"/>
  <c r="O8" i="136" s="1"/>
  <c r="N9" i="136"/>
  <c r="M9" i="136"/>
  <c r="L9" i="136"/>
  <c r="L8" i="136" s="1"/>
  <c r="L59" i="136" s="1"/>
  <c r="L63" i="136" s="1"/>
  <c r="K9" i="136"/>
  <c r="J9" i="136"/>
  <c r="I9" i="136"/>
  <c r="I8" i="136" s="1"/>
  <c r="I59" i="136" s="1"/>
  <c r="I63" i="136" s="1"/>
  <c r="H9" i="136"/>
  <c r="H8" i="136" s="1"/>
  <c r="G9" i="136"/>
  <c r="F9" i="136"/>
  <c r="F8" i="136" s="1"/>
  <c r="D9" i="136"/>
  <c r="C9" i="136"/>
  <c r="B9" i="136"/>
  <c r="N8" i="136"/>
  <c r="N59" i="136" s="1"/>
  <c r="N63" i="136" s="1"/>
  <c r="M8" i="136"/>
  <c r="M59" i="136" s="1"/>
  <c r="G8" i="136"/>
  <c r="D8" i="136"/>
  <c r="D59" i="136" s="1"/>
  <c r="D63" i="136" s="1"/>
  <c r="O9" i="137"/>
  <c r="N9" i="137"/>
  <c r="N8" i="137" s="1"/>
  <c r="N59" i="137" s="1"/>
  <c r="N63" i="137" s="1"/>
  <c r="M9" i="137"/>
  <c r="L9" i="137"/>
  <c r="L8" i="137" s="1"/>
  <c r="L59" i="137" s="1"/>
  <c r="L63" i="137" s="1"/>
  <c r="K9" i="137"/>
  <c r="J9" i="137"/>
  <c r="I9" i="137"/>
  <c r="H9" i="137"/>
  <c r="G9" i="137"/>
  <c r="F9" i="137"/>
  <c r="F8" i="137" s="1"/>
  <c r="F59" i="137" s="1"/>
  <c r="F63" i="137" s="1"/>
  <c r="D9" i="137"/>
  <c r="C9" i="137"/>
  <c r="C8" i="137" s="1"/>
  <c r="C59" i="137" s="1"/>
  <c r="C63" i="137" s="1"/>
  <c r="B9" i="137"/>
  <c r="O8" i="137"/>
  <c r="O59" i="137" s="1"/>
  <c r="O63" i="137" s="1"/>
  <c r="M8" i="137"/>
  <c r="M59" i="137" s="1"/>
  <c r="M63" i="137" s="1"/>
  <c r="K8" i="137"/>
  <c r="K59" i="137" s="1"/>
  <c r="K63" i="137" s="1"/>
  <c r="H8" i="137"/>
  <c r="H59" i="137" s="1"/>
  <c r="H63" i="137" s="1"/>
  <c r="G8" i="137"/>
  <c r="G59" i="137" s="1"/>
  <c r="G63" i="137" s="1"/>
  <c r="D8" i="137"/>
  <c r="D59" i="137" s="1"/>
  <c r="D63" i="137" s="1"/>
  <c r="B8" i="137"/>
  <c r="B59" i="137" s="1"/>
  <c r="B63" i="137" s="1"/>
  <c r="O9" i="138"/>
  <c r="O8" i="138" s="1"/>
  <c r="O59" i="138" s="1"/>
  <c r="O63" i="138" s="1"/>
  <c r="N9" i="138"/>
  <c r="M9" i="138"/>
  <c r="M8" i="138" s="1"/>
  <c r="M59" i="138" s="1"/>
  <c r="M63" i="138" s="1"/>
  <c r="L9" i="138"/>
  <c r="L8" i="138" s="1"/>
  <c r="L59" i="138" s="1"/>
  <c r="L63" i="138" s="1"/>
  <c r="K9" i="138"/>
  <c r="J9" i="138"/>
  <c r="J8" i="138" s="1"/>
  <c r="I9" i="138"/>
  <c r="H9" i="138"/>
  <c r="G9" i="138"/>
  <c r="G8" i="138" s="1"/>
  <c r="G59" i="138" s="1"/>
  <c r="G63" i="138" s="1"/>
  <c r="F9" i="138"/>
  <c r="D9" i="138"/>
  <c r="D8" i="138" s="1"/>
  <c r="D59" i="138" s="1"/>
  <c r="D63" i="138" s="1"/>
  <c r="C9" i="138"/>
  <c r="C8" i="138" s="1"/>
  <c r="C59" i="138" s="1"/>
  <c r="C63" i="138" s="1"/>
  <c r="B9" i="138"/>
  <c r="B8" i="138" s="1"/>
  <c r="B59" i="138" s="1"/>
  <c r="B63" i="138" s="1"/>
  <c r="N8" i="138"/>
  <c r="N59" i="138" s="1"/>
  <c r="N63" i="138" s="1"/>
  <c r="K8" i="138"/>
  <c r="K59" i="138" s="1"/>
  <c r="K63" i="138" s="1"/>
  <c r="I8" i="138"/>
  <c r="I59" i="138" s="1"/>
  <c r="I63" i="138" s="1"/>
  <c r="H8" i="138"/>
  <c r="H59" i="138" s="1"/>
  <c r="H63" i="138" s="1"/>
  <c r="F8" i="138"/>
  <c r="O9" i="139"/>
  <c r="O8" i="139" s="1"/>
  <c r="O59" i="139" s="1"/>
  <c r="O63" i="139" s="1"/>
  <c r="N9" i="139"/>
  <c r="N8" i="139" s="1"/>
  <c r="N59" i="139" s="1"/>
  <c r="N63" i="139" s="1"/>
  <c r="M9" i="139"/>
  <c r="M8" i="139" s="1"/>
  <c r="M59" i="139" s="1"/>
  <c r="M63" i="139" s="1"/>
  <c r="L9" i="139"/>
  <c r="L8" i="139" s="1"/>
  <c r="L59" i="139" s="1"/>
  <c r="L63" i="139" s="1"/>
  <c r="K9" i="139"/>
  <c r="K8" i="139" s="1"/>
  <c r="K59" i="139" s="1"/>
  <c r="K63" i="139" s="1"/>
  <c r="J9" i="139"/>
  <c r="J8" i="139" s="1"/>
  <c r="I9" i="139"/>
  <c r="H9" i="139"/>
  <c r="G9" i="139"/>
  <c r="G8" i="139" s="1"/>
  <c r="G59" i="139" s="1"/>
  <c r="G63" i="139" s="1"/>
  <c r="F9" i="139"/>
  <c r="F8" i="139" s="1"/>
  <c r="F59" i="139" s="1"/>
  <c r="F63" i="139" s="1"/>
  <c r="D9" i="139"/>
  <c r="D8" i="139" s="1"/>
  <c r="D59" i="139" s="1"/>
  <c r="D63" i="139" s="1"/>
  <c r="C9" i="139"/>
  <c r="B9" i="139"/>
  <c r="I8" i="139"/>
  <c r="I59" i="139" s="1"/>
  <c r="I63" i="139" s="1"/>
  <c r="H8" i="139"/>
  <c r="B8" i="139"/>
  <c r="B59" i="139" s="1"/>
  <c r="B63" i="139" s="1"/>
  <c r="O9" i="140"/>
  <c r="N9" i="140"/>
  <c r="N8" i="140" s="1"/>
  <c r="N59" i="140" s="1"/>
  <c r="N63" i="140" s="1"/>
  <c r="M9" i="140"/>
  <c r="L9" i="140"/>
  <c r="K9" i="140"/>
  <c r="J9" i="140"/>
  <c r="I9" i="140"/>
  <c r="H9" i="140"/>
  <c r="H8" i="140" s="1"/>
  <c r="G9" i="140"/>
  <c r="F9" i="140"/>
  <c r="F8" i="140" s="1"/>
  <c r="F59" i="140" s="1"/>
  <c r="F63" i="140" s="1"/>
  <c r="D9" i="140"/>
  <c r="C9" i="140"/>
  <c r="B9" i="140"/>
  <c r="O8" i="140"/>
  <c r="M8" i="140"/>
  <c r="M59" i="140" s="1"/>
  <c r="M63" i="140" s="1"/>
  <c r="L8" i="140"/>
  <c r="L59" i="140" s="1"/>
  <c r="L63" i="140" s="1"/>
  <c r="I8" i="140"/>
  <c r="I59" i="140" s="1"/>
  <c r="I63" i="140" s="1"/>
  <c r="G8" i="140"/>
  <c r="D8" i="140"/>
  <c r="D59" i="140" s="1"/>
  <c r="D63" i="140" s="1"/>
  <c r="O9" i="141"/>
  <c r="N9" i="141"/>
  <c r="N8" i="141" s="1"/>
  <c r="N59" i="141" s="1"/>
  <c r="N63" i="141" s="1"/>
  <c r="M9" i="141"/>
  <c r="L9" i="141"/>
  <c r="K9" i="141"/>
  <c r="K8" i="141" s="1"/>
  <c r="K59" i="141" s="1"/>
  <c r="K63" i="141" s="1"/>
  <c r="J9" i="141"/>
  <c r="I9" i="141"/>
  <c r="H9" i="141"/>
  <c r="H8" i="141" s="1"/>
  <c r="H59" i="141" s="1"/>
  <c r="H63" i="141" s="1"/>
  <c r="G9" i="141"/>
  <c r="F9" i="141"/>
  <c r="F8" i="141" s="1"/>
  <c r="F59" i="141" s="1"/>
  <c r="F63" i="141" s="1"/>
  <c r="D9" i="141"/>
  <c r="D8" i="141" s="1"/>
  <c r="D59" i="141" s="1"/>
  <c r="D63" i="141" s="1"/>
  <c r="C9" i="141"/>
  <c r="B9" i="141"/>
  <c r="B8" i="141" s="1"/>
  <c r="B59" i="141" s="1"/>
  <c r="B63" i="141" s="1"/>
  <c r="O8" i="141"/>
  <c r="O59" i="141" s="1"/>
  <c r="O63" i="141" s="1"/>
  <c r="M8" i="141"/>
  <c r="M59" i="141" s="1"/>
  <c r="M63" i="141" s="1"/>
  <c r="L8" i="141"/>
  <c r="L59" i="141" s="1"/>
  <c r="L63" i="141" s="1"/>
  <c r="G8" i="141"/>
  <c r="G59" i="141" s="1"/>
  <c r="G63" i="141" s="1"/>
  <c r="C8" i="141"/>
  <c r="C59" i="141" s="1"/>
  <c r="C63" i="141" s="1"/>
  <c r="O9" i="142"/>
  <c r="O8" i="142" s="1"/>
  <c r="O59" i="142" s="1"/>
  <c r="O63" i="142" s="1"/>
  <c r="N9" i="142"/>
  <c r="M9" i="142"/>
  <c r="M8" i="142" s="1"/>
  <c r="M59" i="142" s="1"/>
  <c r="M63" i="142" s="1"/>
  <c r="L9" i="142"/>
  <c r="L8" i="142" s="1"/>
  <c r="L59" i="142" s="1"/>
  <c r="L63" i="142" s="1"/>
  <c r="K9" i="142"/>
  <c r="J9" i="142"/>
  <c r="J8" i="142" s="1"/>
  <c r="I9" i="142"/>
  <c r="H9" i="142"/>
  <c r="G9" i="142"/>
  <c r="G8" i="142" s="1"/>
  <c r="G59" i="142" s="1"/>
  <c r="G63" i="142" s="1"/>
  <c r="F9" i="142"/>
  <c r="D9" i="142"/>
  <c r="D8" i="142" s="1"/>
  <c r="D59" i="142" s="1"/>
  <c r="D63" i="142" s="1"/>
  <c r="C9" i="142"/>
  <c r="C8" i="142" s="1"/>
  <c r="C59" i="142" s="1"/>
  <c r="C63" i="142" s="1"/>
  <c r="B9" i="142"/>
  <c r="N8" i="142"/>
  <c r="N59" i="142" s="1"/>
  <c r="N63" i="142" s="1"/>
  <c r="K8" i="142"/>
  <c r="K59" i="142" s="1"/>
  <c r="K63" i="142" s="1"/>
  <c r="I8" i="142"/>
  <c r="I59" i="142" s="1"/>
  <c r="I63" i="142" s="1"/>
  <c r="H8" i="142"/>
  <c r="H59" i="142" s="1"/>
  <c r="H63" i="142" s="1"/>
  <c r="F8" i="142"/>
  <c r="F59" i="142" s="1"/>
  <c r="F63" i="142" s="1"/>
  <c r="B8" i="142"/>
  <c r="B59" i="142" s="1"/>
  <c r="B63" i="142" s="1"/>
  <c r="O9" i="143"/>
  <c r="N9" i="143"/>
  <c r="N8" i="143" s="1"/>
  <c r="N59" i="143" s="1"/>
  <c r="N63" i="143" s="1"/>
  <c r="M9" i="143"/>
  <c r="M8" i="143" s="1"/>
  <c r="L9" i="143"/>
  <c r="K9" i="143"/>
  <c r="J9" i="143"/>
  <c r="I9" i="143"/>
  <c r="H9" i="143"/>
  <c r="H8" i="143" s="1"/>
  <c r="G9" i="143"/>
  <c r="F9" i="143"/>
  <c r="F8" i="143" s="1"/>
  <c r="F59" i="143" s="1"/>
  <c r="F63" i="143" s="1"/>
  <c r="D9" i="143"/>
  <c r="D8" i="143" s="1"/>
  <c r="D59" i="143" s="1"/>
  <c r="D63" i="143" s="1"/>
  <c r="C9" i="143"/>
  <c r="B9" i="143"/>
  <c r="B8" i="143" s="1"/>
  <c r="B59" i="143" s="1"/>
  <c r="B63" i="143" s="1"/>
  <c r="O8" i="143"/>
  <c r="O59" i="143" s="1"/>
  <c r="O63" i="143" s="1"/>
  <c r="L8" i="143"/>
  <c r="L59" i="143" s="1"/>
  <c r="L63" i="143" s="1"/>
  <c r="K8" i="143"/>
  <c r="K59" i="143" s="1"/>
  <c r="K63" i="143" s="1"/>
  <c r="J8" i="143"/>
  <c r="I8" i="143"/>
  <c r="I59" i="143" s="1"/>
  <c r="I63" i="143" s="1"/>
  <c r="G8" i="143"/>
  <c r="G59" i="143" s="1"/>
  <c r="G63" i="143" s="1"/>
  <c r="O9" i="144"/>
  <c r="O8" i="144" s="1"/>
  <c r="N9" i="144"/>
  <c r="N8" i="144" s="1"/>
  <c r="N59" i="144" s="1"/>
  <c r="N63" i="144" s="1"/>
  <c r="M9" i="144"/>
  <c r="L9" i="144"/>
  <c r="L8" i="144" s="1"/>
  <c r="L59" i="144" s="1"/>
  <c r="L63" i="144" s="1"/>
  <c r="K9" i="144"/>
  <c r="J9" i="144"/>
  <c r="I9" i="144"/>
  <c r="I8" i="144" s="1"/>
  <c r="I59" i="144" s="1"/>
  <c r="I63" i="144" s="1"/>
  <c r="H9" i="144"/>
  <c r="G9" i="144"/>
  <c r="G8" i="144" s="1"/>
  <c r="F9" i="144"/>
  <c r="F8" i="144" s="1"/>
  <c r="F59" i="144" s="1"/>
  <c r="F63" i="144" s="1"/>
  <c r="D9" i="144"/>
  <c r="C9" i="144"/>
  <c r="B9" i="144"/>
  <c r="M8" i="144"/>
  <c r="M59" i="144" s="1"/>
  <c r="M63" i="144" s="1"/>
  <c r="H8" i="144"/>
  <c r="D8" i="144"/>
  <c r="D59" i="144" s="1"/>
  <c r="D63" i="144" s="1"/>
  <c r="O9" i="145"/>
  <c r="N9" i="145"/>
  <c r="N8" i="145" s="1"/>
  <c r="M9" i="145"/>
  <c r="L9" i="145"/>
  <c r="L8" i="145" s="1"/>
  <c r="L59" i="145" s="1"/>
  <c r="L63" i="145" s="1"/>
  <c r="K9" i="145"/>
  <c r="K8" i="145" s="1"/>
  <c r="K59" i="145" s="1"/>
  <c r="K63" i="145" s="1"/>
  <c r="J9" i="145"/>
  <c r="I9" i="145"/>
  <c r="H9" i="145"/>
  <c r="H8" i="145" s="1"/>
  <c r="H59" i="145" s="1"/>
  <c r="H63" i="145" s="1"/>
  <c r="G9" i="145"/>
  <c r="F9" i="145"/>
  <c r="F8" i="145" s="1"/>
  <c r="D9" i="145"/>
  <c r="C9" i="145"/>
  <c r="C8" i="145" s="1"/>
  <c r="C59" i="145" s="1"/>
  <c r="C63" i="145" s="1"/>
  <c r="B9" i="145"/>
  <c r="B8" i="145" s="1"/>
  <c r="B59" i="145" s="1"/>
  <c r="B63" i="145" s="1"/>
  <c r="O8" i="145"/>
  <c r="O59" i="145" s="1"/>
  <c r="O63" i="145" s="1"/>
  <c r="M8" i="145"/>
  <c r="G8" i="145"/>
  <c r="G59" i="145" s="1"/>
  <c r="G63" i="145" s="1"/>
  <c r="D8" i="145"/>
  <c r="D59" i="145" s="1"/>
  <c r="D63" i="145" s="1"/>
  <c r="O9" i="146"/>
  <c r="N9" i="146"/>
  <c r="N8" i="146" s="1"/>
  <c r="N59" i="146" s="1"/>
  <c r="N63" i="146" s="1"/>
  <c r="M9" i="146"/>
  <c r="M8" i="146" s="1"/>
  <c r="M59" i="146" s="1"/>
  <c r="M63" i="146" s="1"/>
  <c r="L9" i="146"/>
  <c r="L8" i="146" s="1"/>
  <c r="L59" i="146" s="1"/>
  <c r="L63" i="146" s="1"/>
  <c r="K9" i="146"/>
  <c r="K8" i="146" s="1"/>
  <c r="K59" i="146" s="1"/>
  <c r="K63" i="146" s="1"/>
  <c r="J9" i="146"/>
  <c r="J8" i="146" s="1"/>
  <c r="I9" i="146"/>
  <c r="H9" i="146"/>
  <c r="G9" i="146"/>
  <c r="G8" i="146" s="1"/>
  <c r="G59" i="146" s="1"/>
  <c r="G63" i="146" s="1"/>
  <c r="F9" i="146"/>
  <c r="F8" i="146" s="1"/>
  <c r="F59" i="146" s="1"/>
  <c r="F63" i="146" s="1"/>
  <c r="D9" i="146"/>
  <c r="D8" i="146" s="1"/>
  <c r="D59" i="146" s="1"/>
  <c r="D63" i="146" s="1"/>
  <c r="C9" i="146"/>
  <c r="C8" i="146" s="1"/>
  <c r="C59" i="146" s="1"/>
  <c r="C63" i="146" s="1"/>
  <c r="B9" i="146"/>
  <c r="O8" i="146"/>
  <c r="O59" i="146" s="1"/>
  <c r="O63" i="146" s="1"/>
  <c r="I8" i="146"/>
  <c r="I59" i="146" s="1"/>
  <c r="I63" i="146" s="1"/>
  <c r="H8" i="146"/>
  <c r="H59" i="146" s="1"/>
  <c r="H63" i="146" s="1"/>
  <c r="B8" i="146"/>
  <c r="B59" i="146" s="1"/>
  <c r="B63" i="146" s="1"/>
  <c r="O9" i="147"/>
  <c r="N9" i="147"/>
  <c r="N8" i="147" s="1"/>
  <c r="N59" i="147" s="1"/>
  <c r="N63" i="147" s="1"/>
  <c r="M9" i="147"/>
  <c r="M8" i="147" s="1"/>
  <c r="M59" i="147" s="1"/>
  <c r="M63" i="147" s="1"/>
  <c r="L9" i="147"/>
  <c r="K9" i="147"/>
  <c r="K8" i="147" s="1"/>
  <c r="K59" i="147" s="1"/>
  <c r="K63" i="147" s="1"/>
  <c r="J9" i="147"/>
  <c r="I9" i="147"/>
  <c r="H9" i="147"/>
  <c r="H8" i="147" s="1"/>
  <c r="G9" i="147"/>
  <c r="F9" i="147"/>
  <c r="F8" i="147" s="1"/>
  <c r="F59" i="147" s="1"/>
  <c r="F63" i="147" s="1"/>
  <c r="D9" i="147"/>
  <c r="D8" i="147" s="1"/>
  <c r="D59" i="147" s="1"/>
  <c r="D63" i="147" s="1"/>
  <c r="C9" i="147"/>
  <c r="B9" i="147"/>
  <c r="B8" i="147" s="1"/>
  <c r="B59" i="147" s="1"/>
  <c r="B63" i="147" s="1"/>
  <c r="O8" i="147"/>
  <c r="O59" i="147" s="1"/>
  <c r="O63" i="147" s="1"/>
  <c r="L8" i="147"/>
  <c r="L59" i="147" s="1"/>
  <c r="L63" i="147" s="1"/>
  <c r="J8" i="147"/>
  <c r="I8" i="147"/>
  <c r="I59" i="147" s="1"/>
  <c r="I63" i="147" s="1"/>
  <c r="G8" i="147"/>
  <c r="G59" i="147" s="1"/>
  <c r="G63" i="147" s="1"/>
  <c r="O9" i="148"/>
  <c r="O8" i="148" s="1"/>
  <c r="N9" i="148"/>
  <c r="M9" i="148"/>
  <c r="M8" i="148" s="1"/>
  <c r="L9" i="148"/>
  <c r="L8" i="148" s="1"/>
  <c r="K9" i="148"/>
  <c r="J9" i="148"/>
  <c r="I9" i="148"/>
  <c r="H9" i="148"/>
  <c r="G9" i="148"/>
  <c r="G8" i="148" s="1"/>
  <c r="F9" i="148"/>
  <c r="D9" i="148"/>
  <c r="D8" i="148" s="1"/>
  <c r="D59" i="148" s="1"/>
  <c r="D63" i="148" s="1"/>
  <c r="C9" i="148"/>
  <c r="B9" i="148"/>
  <c r="N8" i="148"/>
  <c r="N59" i="148" s="1"/>
  <c r="N63" i="148" s="1"/>
  <c r="I8" i="148"/>
  <c r="I59" i="148" s="1"/>
  <c r="I63" i="148" s="1"/>
  <c r="H8" i="148"/>
  <c r="F8" i="148"/>
  <c r="F59" i="148" s="1"/>
  <c r="F63" i="148" s="1"/>
  <c r="O9" i="149"/>
  <c r="O8" i="149" s="1"/>
  <c r="O59" i="149" s="1"/>
  <c r="O63" i="149" s="1"/>
  <c r="N9" i="149"/>
  <c r="M9" i="149"/>
  <c r="M8" i="149" s="1"/>
  <c r="M59" i="149" s="1"/>
  <c r="M63" i="149" s="1"/>
  <c r="L9" i="149"/>
  <c r="L8" i="149" s="1"/>
  <c r="L59" i="149" s="1"/>
  <c r="L63" i="149" s="1"/>
  <c r="K9" i="149"/>
  <c r="J9" i="149"/>
  <c r="I9" i="149"/>
  <c r="H9" i="149"/>
  <c r="G9" i="149"/>
  <c r="G8" i="149" s="1"/>
  <c r="G59" i="149" s="1"/>
  <c r="G63" i="149" s="1"/>
  <c r="F9" i="149"/>
  <c r="D9" i="149"/>
  <c r="D8" i="149" s="1"/>
  <c r="D59" i="149" s="1"/>
  <c r="D63" i="149" s="1"/>
  <c r="C9" i="149"/>
  <c r="C8" i="149" s="1"/>
  <c r="C59" i="149" s="1"/>
  <c r="C63" i="149" s="1"/>
  <c r="B9" i="149"/>
  <c r="N8" i="149"/>
  <c r="K8" i="149"/>
  <c r="K59" i="149" s="1"/>
  <c r="K63" i="149" s="1"/>
  <c r="H8" i="149"/>
  <c r="H59" i="149" s="1"/>
  <c r="H63" i="149" s="1"/>
  <c r="F8" i="149"/>
  <c r="B8" i="149"/>
  <c r="B59" i="149" s="1"/>
  <c r="B63" i="149" s="1"/>
  <c r="O9" i="150"/>
  <c r="O8" i="150" s="1"/>
  <c r="O59" i="150" s="1"/>
  <c r="O63" i="150" s="1"/>
  <c r="N9" i="150"/>
  <c r="M9" i="150"/>
  <c r="M8" i="150" s="1"/>
  <c r="M59" i="150" s="1"/>
  <c r="M63" i="150" s="1"/>
  <c r="L9" i="150"/>
  <c r="L8" i="150" s="1"/>
  <c r="L59" i="150" s="1"/>
  <c r="L63" i="150" s="1"/>
  <c r="K9" i="150"/>
  <c r="K8" i="150" s="1"/>
  <c r="K59" i="150" s="1"/>
  <c r="K63" i="150" s="1"/>
  <c r="J9" i="150"/>
  <c r="J8" i="150" s="1"/>
  <c r="I9" i="150"/>
  <c r="H9" i="150"/>
  <c r="G9" i="150"/>
  <c r="G8" i="150" s="1"/>
  <c r="G59" i="150" s="1"/>
  <c r="G63" i="150" s="1"/>
  <c r="F9" i="150"/>
  <c r="D9" i="150"/>
  <c r="D8" i="150" s="1"/>
  <c r="D59" i="150" s="1"/>
  <c r="D63" i="150" s="1"/>
  <c r="C9" i="150"/>
  <c r="B9" i="150"/>
  <c r="B8" i="150" s="1"/>
  <c r="B59" i="150" s="1"/>
  <c r="B63" i="150" s="1"/>
  <c r="N8" i="150"/>
  <c r="N59" i="150" s="1"/>
  <c r="N63" i="150" s="1"/>
  <c r="I8" i="150"/>
  <c r="I59" i="150" s="1"/>
  <c r="I63" i="150" s="1"/>
  <c r="H8" i="150"/>
  <c r="H59" i="150" s="1"/>
  <c r="H63" i="150" s="1"/>
  <c r="F8" i="150"/>
  <c r="F59" i="150" s="1"/>
  <c r="F63" i="150" s="1"/>
  <c r="C8" i="150"/>
  <c r="C59" i="150" s="1"/>
  <c r="C63" i="150" s="1"/>
  <c r="O9" i="151"/>
  <c r="O8" i="151" s="1"/>
  <c r="O59" i="151" s="1"/>
  <c r="O63" i="151" s="1"/>
  <c r="N9" i="151"/>
  <c r="N8" i="151" s="1"/>
  <c r="N59" i="151" s="1"/>
  <c r="N63" i="151" s="1"/>
  <c r="M9" i="151"/>
  <c r="L9" i="151"/>
  <c r="K9" i="151"/>
  <c r="K8" i="151" s="1"/>
  <c r="K59" i="151" s="1"/>
  <c r="K63" i="151" s="1"/>
  <c r="S63" i="151" s="1"/>
  <c r="J9" i="151"/>
  <c r="I9" i="151"/>
  <c r="H9" i="151"/>
  <c r="G9" i="151"/>
  <c r="G8" i="151" s="1"/>
  <c r="G59" i="151" s="1"/>
  <c r="G63" i="151" s="1"/>
  <c r="F9" i="151"/>
  <c r="F8" i="151" s="1"/>
  <c r="F59" i="151" s="1"/>
  <c r="F63" i="151" s="1"/>
  <c r="D9" i="151"/>
  <c r="C9" i="151"/>
  <c r="C8" i="151" s="1"/>
  <c r="C59" i="151" s="1"/>
  <c r="C63" i="151" s="1"/>
  <c r="B9" i="151"/>
  <c r="B8" i="151" s="1"/>
  <c r="B59" i="151" s="1"/>
  <c r="B63" i="151" s="1"/>
  <c r="M8" i="151"/>
  <c r="M59" i="151" s="1"/>
  <c r="M63" i="151" s="1"/>
  <c r="L8" i="151"/>
  <c r="L59" i="151" s="1"/>
  <c r="L63" i="151" s="1"/>
  <c r="J8" i="151"/>
  <c r="I8" i="151"/>
  <c r="I59" i="151" s="1"/>
  <c r="I63" i="151" s="1"/>
  <c r="H8" i="151"/>
  <c r="D8" i="151"/>
  <c r="D59" i="151" s="1"/>
  <c r="D63" i="151" s="1"/>
  <c r="O9" i="152"/>
  <c r="O8" i="152" s="1"/>
  <c r="N9" i="152"/>
  <c r="M9" i="152"/>
  <c r="M8" i="152" s="1"/>
  <c r="M59" i="152" s="1"/>
  <c r="M63" i="152" s="1"/>
  <c r="L9" i="152"/>
  <c r="L8" i="152" s="1"/>
  <c r="L59" i="152" s="1"/>
  <c r="L63" i="152" s="1"/>
  <c r="K9" i="152"/>
  <c r="K8" i="152" s="1"/>
  <c r="K59" i="152" s="1"/>
  <c r="K63" i="152" s="1"/>
  <c r="J9" i="152"/>
  <c r="I9" i="152"/>
  <c r="H9" i="152"/>
  <c r="G9" i="152"/>
  <c r="G8" i="152" s="1"/>
  <c r="F9" i="152"/>
  <c r="D9" i="152"/>
  <c r="D8" i="152" s="1"/>
  <c r="D59" i="152" s="1"/>
  <c r="D63" i="152" s="1"/>
  <c r="C9" i="152"/>
  <c r="C8" i="152" s="1"/>
  <c r="C59" i="152" s="1"/>
  <c r="C63" i="152" s="1"/>
  <c r="B9" i="152"/>
  <c r="N8" i="152"/>
  <c r="I8" i="152"/>
  <c r="I59" i="152" s="1"/>
  <c r="I63" i="152" s="1"/>
  <c r="H8" i="152"/>
  <c r="F8" i="152"/>
  <c r="F59" i="152" s="1"/>
  <c r="F63" i="152" s="1"/>
  <c r="O9" i="153"/>
  <c r="O8" i="153" s="1"/>
  <c r="O59" i="153" s="1"/>
  <c r="O63" i="153" s="1"/>
  <c r="N9" i="153"/>
  <c r="N8" i="153" s="1"/>
  <c r="N59" i="153" s="1"/>
  <c r="M9" i="153"/>
  <c r="M8" i="153" s="1"/>
  <c r="L9" i="153"/>
  <c r="K9" i="153"/>
  <c r="K8" i="153" s="1"/>
  <c r="K59" i="153" s="1"/>
  <c r="K63" i="153" s="1"/>
  <c r="J9" i="153"/>
  <c r="I9" i="153"/>
  <c r="H9" i="153"/>
  <c r="G9" i="153"/>
  <c r="G8" i="153" s="1"/>
  <c r="G59" i="153" s="1"/>
  <c r="G63" i="153" s="1"/>
  <c r="F9" i="153"/>
  <c r="F8" i="153" s="1"/>
  <c r="F59" i="153" s="1"/>
  <c r="D9" i="153"/>
  <c r="D8" i="153" s="1"/>
  <c r="D59" i="153" s="1"/>
  <c r="D63" i="153" s="1"/>
  <c r="C9" i="153"/>
  <c r="B9" i="153"/>
  <c r="B8" i="153" s="1"/>
  <c r="B59" i="153" s="1"/>
  <c r="B63" i="153" s="1"/>
  <c r="L8" i="153"/>
  <c r="L59" i="153" s="1"/>
  <c r="L63" i="153" s="1"/>
  <c r="H8" i="153"/>
  <c r="H59" i="153" s="1"/>
  <c r="H63" i="153" s="1"/>
  <c r="C8" i="153"/>
  <c r="C59" i="153" s="1"/>
  <c r="C63" i="153" s="1"/>
  <c r="O9" i="154"/>
  <c r="N9" i="154"/>
  <c r="M9" i="154"/>
  <c r="M8" i="154" s="1"/>
  <c r="M59" i="154" s="1"/>
  <c r="M63" i="154" s="1"/>
  <c r="L9" i="154"/>
  <c r="L8" i="154" s="1"/>
  <c r="L59" i="154" s="1"/>
  <c r="L63" i="154" s="1"/>
  <c r="K9" i="154"/>
  <c r="J9" i="154"/>
  <c r="J8" i="154" s="1"/>
  <c r="I9" i="154"/>
  <c r="I8" i="154" s="1"/>
  <c r="I59" i="154" s="1"/>
  <c r="I63" i="154" s="1"/>
  <c r="H9" i="154"/>
  <c r="G9" i="154"/>
  <c r="F9" i="154"/>
  <c r="F8" i="154" s="1"/>
  <c r="F59" i="154" s="1"/>
  <c r="F63" i="154" s="1"/>
  <c r="D9" i="154"/>
  <c r="D8" i="154" s="1"/>
  <c r="D59" i="154" s="1"/>
  <c r="D63" i="154" s="1"/>
  <c r="C9" i="154"/>
  <c r="B9" i="154"/>
  <c r="O8" i="154"/>
  <c r="O59" i="154" s="1"/>
  <c r="O63" i="154" s="1"/>
  <c r="N8" i="154"/>
  <c r="N59" i="154" s="1"/>
  <c r="N63" i="154" s="1"/>
  <c r="K8" i="154"/>
  <c r="K59" i="154" s="1"/>
  <c r="K63" i="154" s="1"/>
  <c r="H8" i="154"/>
  <c r="H59" i="154" s="1"/>
  <c r="H63" i="154" s="1"/>
  <c r="G8" i="154"/>
  <c r="G59" i="154" s="1"/>
  <c r="G63" i="154" s="1"/>
  <c r="C8" i="154"/>
  <c r="C59" i="154" s="1"/>
  <c r="C63" i="154" s="1"/>
  <c r="B8" i="154"/>
  <c r="B59" i="154" s="1"/>
  <c r="B63" i="154" s="1"/>
  <c r="O9" i="155"/>
  <c r="O8" i="155" s="1"/>
  <c r="O59" i="155" s="1"/>
  <c r="O63" i="155" s="1"/>
  <c r="N9" i="155"/>
  <c r="N8" i="155" s="1"/>
  <c r="N59" i="155" s="1"/>
  <c r="N63" i="155" s="1"/>
  <c r="M9" i="155"/>
  <c r="M8" i="155" s="1"/>
  <c r="M59" i="155" s="1"/>
  <c r="M63" i="155" s="1"/>
  <c r="L9" i="155"/>
  <c r="K9" i="155"/>
  <c r="K8" i="155" s="1"/>
  <c r="K59" i="155" s="1"/>
  <c r="K63" i="155" s="1"/>
  <c r="J9" i="155"/>
  <c r="I9" i="155"/>
  <c r="H9" i="155"/>
  <c r="H8" i="155" s="1"/>
  <c r="G9" i="155"/>
  <c r="G8" i="155" s="1"/>
  <c r="G59" i="155" s="1"/>
  <c r="G63" i="155" s="1"/>
  <c r="F9" i="155"/>
  <c r="F8" i="155" s="1"/>
  <c r="F59" i="155" s="1"/>
  <c r="F63" i="155" s="1"/>
  <c r="D9" i="155"/>
  <c r="D8" i="155" s="1"/>
  <c r="D59" i="155" s="1"/>
  <c r="D63" i="155" s="1"/>
  <c r="C9" i="155"/>
  <c r="C8" i="155" s="1"/>
  <c r="C59" i="155" s="1"/>
  <c r="C63" i="155" s="1"/>
  <c r="B9" i="155"/>
  <c r="L8" i="155"/>
  <c r="L59" i="155" s="1"/>
  <c r="L63" i="155" s="1"/>
  <c r="J8" i="155"/>
  <c r="I8" i="155"/>
  <c r="I59" i="155" s="1"/>
  <c r="I63" i="155" s="1"/>
  <c r="B8" i="155"/>
  <c r="B59" i="155" s="1"/>
  <c r="B63" i="155" s="1"/>
  <c r="O9" i="156"/>
  <c r="N9" i="156"/>
  <c r="N8" i="156" s="1"/>
  <c r="N59" i="156" s="1"/>
  <c r="N63" i="156" s="1"/>
  <c r="M9" i="156"/>
  <c r="M8" i="156" s="1"/>
  <c r="M59" i="156" s="1"/>
  <c r="M63" i="156" s="1"/>
  <c r="L9" i="156"/>
  <c r="K9" i="156"/>
  <c r="K8" i="156" s="1"/>
  <c r="J9" i="156"/>
  <c r="I9" i="156"/>
  <c r="H9" i="156"/>
  <c r="H8" i="156" s="1"/>
  <c r="G9" i="156"/>
  <c r="F9" i="156"/>
  <c r="F8" i="156" s="1"/>
  <c r="F59" i="156" s="1"/>
  <c r="F63" i="156" s="1"/>
  <c r="D9" i="156"/>
  <c r="C9" i="156"/>
  <c r="B9" i="156"/>
  <c r="O8" i="156"/>
  <c r="L8" i="156"/>
  <c r="L59" i="156" s="1"/>
  <c r="L63" i="156" s="1"/>
  <c r="I8" i="156"/>
  <c r="I59" i="156" s="1"/>
  <c r="I63" i="156" s="1"/>
  <c r="G8" i="156"/>
  <c r="D8" i="156"/>
  <c r="D59" i="156" s="1"/>
  <c r="D63" i="156" s="1"/>
  <c r="O9" i="157"/>
  <c r="N9" i="157"/>
  <c r="N8" i="157" s="1"/>
  <c r="N59" i="157" s="1"/>
  <c r="N63" i="157" s="1"/>
  <c r="M9" i="157"/>
  <c r="L9" i="157"/>
  <c r="K9" i="157"/>
  <c r="J9" i="157"/>
  <c r="I9" i="157"/>
  <c r="H9" i="157"/>
  <c r="H8" i="157" s="1"/>
  <c r="H59" i="157" s="1"/>
  <c r="H63" i="157" s="1"/>
  <c r="G9" i="157"/>
  <c r="F9" i="157"/>
  <c r="F8" i="157" s="1"/>
  <c r="F59" i="157" s="1"/>
  <c r="F63" i="157" s="1"/>
  <c r="D9" i="157"/>
  <c r="C9" i="157"/>
  <c r="B9" i="157"/>
  <c r="B8" i="157" s="1"/>
  <c r="B59" i="157" s="1"/>
  <c r="B63" i="157" s="1"/>
  <c r="O8" i="157"/>
  <c r="O59" i="157" s="1"/>
  <c r="O63" i="157" s="1"/>
  <c r="M8" i="157"/>
  <c r="L8" i="157"/>
  <c r="L59" i="157" s="1"/>
  <c r="L63" i="157" s="1"/>
  <c r="K8" i="157"/>
  <c r="K59" i="157" s="1"/>
  <c r="K63" i="157" s="1"/>
  <c r="G8" i="157"/>
  <c r="G59" i="157" s="1"/>
  <c r="G63" i="157" s="1"/>
  <c r="D8" i="157"/>
  <c r="D59" i="157" s="1"/>
  <c r="D63" i="157" s="1"/>
  <c r="C8" i="157"/>
  <c r="C59" i="157" s="1"/>
  <c r="C63" i="157" s="1"/>
  <c r="O9" i="158"/>
  <c r="N9" i="158"/>
  <c r="N8" i="158" s="1"/>
  <c r="N59" i="158" s="1"/>
  <c r="N63" i="158" s="1"/>
  <c r="M9" i="158"/>
  <c r="L9" i="158"/>
  <c r="K9" i="158"/>
  <c r="J9" i="158"/>
  <c r="J8" i="158" s="1"/>
  <c r="I9" i="158"/>
  <c r="I8" i="158" s="1"/>
  <c r="I59" i="158" s="1"/>
  <c r="I63" i="158" s="1"/>
  <c r="H9" i="158"/>
  <c r="H8" i="158" s="1"/>
  <c r="H59" i="158" s="1"/>
  <c r="H63" i="158" s="1"/>
  <c r="G9" i="158"/>
  <c r="F9" i="158"/>
  <c r="F8" i="158" s="1"/>
  <c r="F59" i="158" s="1"/>
  <c r="F63" i="158" s="1"/>
  <c r="D9" i="158"/>
  <c r="C9" i="158"/>
  <c r="B9" i="158"/>
  <c r="B8" i="158" s="1"/>
  <c r="B59" i="158" s="1"/>
  <c r="B63" i="158" s="1"/>
  <c r="O8" i="158"/>
  <c r="O59" i="158" s="1"/>
  <c r="O63" i="158" s="1"/>
  <c r="M8" i="158"/>
  <c r="M59" i="158" s="1"/>
  <c r="M63" i="158" s="1"/>
  <c r="L8" i="158"/>
  <c r="L59" i="158" s="1"/>
  <c r="L63" i="158" s="1"/>
  <c r="K8" i="158"/>
  <c r="K59" i="158" s="1"/>
  <c r="K63" i="158" s="1"/>
  <c r="S63" i="158" s="1"/>
  <c r="G8" i="158"/>
  <c r="G59" i="158" s="1"/>
  <c r="G63" i="158" s="1"/>
  <c r="D8" i="158"/>
  <c r="D59" i="158" s="1"/>
  <c r="D63" i="158" s="1"/>
  <c r="C8" i="158"/>
  <c r="C59" i="158" s="1"/>
  <c r="C63" i="158" s="1"/>
  <c r="O9" i="159"/>
  <c r="N9" i="159"/>
  <c r="N8" i="159" s="1"/>
  <c r="M9" i="159"/>
  <c r="M8" i="159" s="1"/>
  <c r="L9" i="159"/>
  <c r="K9" i="159"/>
  <c r="J9" i="159"/>
  <c r="J8" i="159" s="1"/>
  <c r="I9" i="159"/>
  <c r="I8" i="159" s="1"/>
  <c r="I59" i="159" s="1"/>
  <c r="I63" i="159" s="1"/>
  <c r="H9" i="159"/>
  <c r="H8" i="159" s="1"/>
  <c r="G9" i="159"/>
  <c r="F9" i="159"/>
  <c r="F8" i="159" s="1"/>
  <c r="F59" i="159" s="1"/>
  <c r="F63" i="159" s="1"/>
  <c r="D9" i="159"/>
  <c r="D8" i="159" s="1"/>
  <c r="D59" i="159" s="1"/>
  <c r="D63" i="159" s="1"/>
  <c r="C9" i="159"/>
  <c r="B9" i="159"/>
  <c r="O8" i="159"/>
  <c r="O59" i="159" s="1"/>
  <c r="O63" i="159" s="1"/>
  <c r="L8" i="159"/>
  <c r="L59" i="159" s="1"/>
  <c r="L63" i="159" s="1"/>
  <c r="K8" i="159"/>
  <c r="K59" i="159" s="1"/>
  <c r="K63" i="159" s="1"/>
  <c r="G8" i="159"/>
  <c r="G59" i="159" s="1"/>
  <c r="G63" i="159" s="1"/>
  <c r="B8" i="159"/>
  <c r="B59" i="159" s="1"/>
  <c r="B63" i="159" s="1"/>
  <c r="O9" i="160"/>
  <c r="N9" i="160"/>
  <c r="N8" i="160" s="1"/>
  <c r="N59" i="160" s="1"/>
  <c r="N63" i="160" s="1"/>
  <c r="M9" i="160"/>
  <c r="L9" i="160"/>
  <c r="L8" i="160" s="1"/>
  <c r="L59" i="160" s="1"/>
  <c r="L63" i="160" s="1"/>
  <c r="K9" i="160"/>
  <c r="K8" i="160" s="1"/>
  <c r="K59" i="160" s="1"/>
  <c r="K63" i="160" s="1"/>
  <c r="J9" i="160"/>
  <c r="I9" i="160"/>
  <c r="H9" i="160"/>
  <c r="H8" i="160" s="1"/>
  <c r="G9" i="160"/>
  <c r="F9" i="160"/>
  <c r="D9" i="160"/>
  <c r="C9" i="160"/>
  <c r="B9" i="160"/>
  <c r="B8" i="160" s="1"/>
  <c r="B59" i="160" s="1"/>
  <c r="B63" i="160" s="1"/>
  <c r="O8" i="160"/>
  <c r="M8" i="160"/>
  <c r="M59" i="160" s="1"/>
  <c r="M63" i="160" s="1"/>
  <c r="I8" i="160"/>
  <c r="I59" i="160" s="1"/>
  <c r="I63" i="160" s="1"/>
  <c r="G8" i="160"/>
  <c r="F8" i="160"/>
  <c r="D8" i="160"/>
  <c r="D59" i="160" s="1"/>
  <c r="D63" i="160" s="1"/>
  <c r="C8" i="160"/>
  <c r="C59" i="160" s="1"/>
  <c r="C63" i="160" s="1"/>
  <c r="O9" i="161"/>
  <c r="N9" i="161"/>
  <c r="M9" i="161"/>
  <c r="L9" i="161"/>
  <c r="L8" i="161" s="1"/>
  <c r="L59" i="161" s="1"/>
  <c r="L63" i="161" s="1"/>
  <c r="K9" i="161"/>
  <c r="K8" i="161" s="1"/>
  <c r="K59" i="161" s="1"/>
  <c r="K63" i="161" s="1"/>
  <c r="J9" i="161"/>
  <c r="I9" i="161"/>
  <c r="I8" i="161" s="1"/>
  <c r="I59" i="161" s="1"/>
  <c r="I63" i="161" s="1"/>
  <c r="H9" i="161"/>
  <c r="H8" i="161" s="1"/>
  <c r="H59" i="161" s="1"/>
  <c r="H63" i="161" s="1"/>
  <c r="G9" i="161"/>
  <c r="F9" i="161"/>
  <c r="D9" i="161"/>
  <c r="C9" i="161"/>
  <c r="B9" i="161"/>
  <c r="B8" i="161" s="1"/>
  <c r="B59" i="161" s="1"/>
  <c r="B63" i="161" s="1"/>
  <c r="O8" i="161"/>
  <c r="O59" i="161" s="1"/>
  <c r="O63" i="161" s="1"/>
  <c r="N8" i="161"/>
  <c r="M8" i="161"/>
  <c r="M59" i="161" s="1"/>
  <c r="M63" i="161" s="1"/>
  <c r="J8" i="161"/>
  <c r="G8" i="161"/>
  <c r="G59" i="161" s="1"/>
  <c r="G63" i="161" s="1"/>
  <c r="F8" i="161"/>
  <c r="D8" i="161"/>
  <c r="D59" i="161" s="1"/>
  <c r="D63" i="161" s="1"/>
  <c r="C8" i="161"/>
  <c r="C59" i="161" s="1"/>
  <c r="C63" i="161" s="1"/>
  <c r="O9" i="162"/>
  <c r="N9" i="162"/>
  <c r="M9" i="162"/>
  <c r="M8" i="162" s="1"/>
  <c r="M59" i="162" s="1"/>
  <c r="M63" i="162" s="1"/>
  <c r="L9" i="162"/>
  <c r="L8" i="162" s="1"/>
  <c r="L59" i="162" s="1"/>
  <c r="L63" i="162" s="1"/>
  <c r="K9" i="162"/>
  <c r="K8" i="162" s="1"/>
  <c r="K59" i="162" s="1"/>
  <c r="K63" i="162" s="1"/>
  <c r="J9" i="162"/>
  <c r="I9" i="162"/>
  <c r="I8" i="162" s="1"/>
  <c r="I59" i="162" s="1"/>
  <c r="I63" i="162" s="1"/>
  <c r="H9" i="162"/>
  <c r="G9" i="162"/>
  <c r="F9" i="162"/>
  <c r="D9" i="162"/>
  <c r="C9" i="162"/>
  <c r="C8" i="162" s="1"/>
  <c r="C59" i="162" s="1"/>
  <c r="C63" i="162" s="1"/>
  <c r="B9" i="162"/>
  <c r="B8" i="162" s="1"/>
  <c r="B59" i="162" s="1"/>
  <c r="B63" i="162" s="1"/>
  <c r="O8" i="162"/>
  <c r="O59" i="162" s="1"/>
  <c r="O63" i="162" s="1"/>
  <c r="N8" i="162"/>
  <c r="N59" i="162" s="1"/>
  <c r="N63" i="162" s="1"/>
  <c r="H8" i="162"/>
  <c r="H59" i="162" s="1"/>
  <c r="H63" i="162" s="1"/>
  <c r="G8" i="162"/>
  <c r="G59" i="162" s="1"/>
  <c r="G63" i="162" s="1"/>
  <c r="F8" i="162"/>
  <c r="F59" i="162" s="1"/>
  <c r="F63" i="162" s="1"/>
  <c r="D8" i="162"/>
  <c r="D59" i="162" s="1"/>
  <c r="D63" i="162" s="1"/>
  <c r="O9" i="163"/>
  <c r="N9" i="163"/>
  <c r="M9" i="163"/>
  <c r="L9" i="163"/>
  <c r="L8" i="163" s="1"/>
  <c r="L59" i="163" s="1"/>
  <c r="L63" i="163" s="1"/>
  <c r="K9" i="163"/>
  <c r="K8" i="163" s="1"/>
  <c r="K59" i="163" s="1"/>
  <c r="K63" i="163" s="1"/>
  <c r="J9" i="163"/>
  <c r="J8" i="163" s="1"/>
  <c r="I9" i="163"/>
  <c r="I8" i="163" s="1"/>
  <c r="I59" i="163" s="1"/>
  <c r="I63" i="163" s="1"/>
  <c r="H9" i="163"/>
  <c r="H8" i="163" s="1"/>
  <c r="G9" i="163"/>
  <c r="F9" i="163"/>
  <c r="D9" i="163"/>
  <c r="C9" i="163"/>
  <c r="B9" i="163"/>
  <c r="B8" i="163" s="1"/>
  <c r="B59" i="163" s="1"/>
  <c r="B63" i="163" s="1"/>
  <c r="O8" i="163"/>
  <c r="O59" i="163" s="1"/>
  <c r="O63" i="163" s="1"/>
  <c r="N8" i="163"/>
  <c r="N59" i="163" s="1"/>
  <c r="N63" i="163" s="1"/>
  <c r="M8" i="163"/>
  <c r="M59" i="163" s="1"/>
  <c r="M63" i="163" s="1"/>
  <c r="G8" i="163"/>
  <c r="G59" i="163" s="1"/>
  <c r="G63" i="163" s="1"/>
  <c r="F8" i="163"/>
  <c r="F59" i="163" s="1"/>
  <c r="F63" i="163" s="1"/>
  <c r="D8" i="163"/>
  <c r="D59" i="163" s="1"/>
  <c r="D63" i="163" s="1"/>
  <c r="C8" i="163"/>
  <c r="C59" i="163" s="1"/>
  <c r="C63" i="163" s="1"/>
  <c r="O9" i="164"/>
  <c r="N9" i="164"/>
  <c r="M9" i="164"/>
  <c r="L9" i="164"/>
  <c r="L8" i="164" s="1"/>
  <c r="L59" i="164" s="1"/>
  <c r="L63" i="164" s="1"/>
  <c r="K9" i="164"/>
  <c r="K8" i="164" s="1"/>
  <c r="K59" i="164" s="1"/>
  <c r="K63" i="164" s="1"/>
  <c r="J9" i="164"/>
  <c r="J8" i="164" s="1"/>
  <c r="I9" i="164"/>
  <c r="I8" i="164" s="1"/>
  <c r="I59" i="164" s="1"/>
  <c r="I63" i="164" s="1"/>
  <c r="H9" i="164"/>
  <c r="G9" i="164"/>
  <c r="F9" i="164"/>
  <c r="D9" i="164"/>
  <c r="C9" i="164"/>
  <c r="C8" i="164" s="1"/>
  <c r="C59" i="164" s="1"/>
  <c r="C63" i="164" s="1"/>
  <c r="B9" i="164"/>
  <c r="B8" i="164" s="1"/>
  <c r="B59" i="164" s="1"/>
  <c r="B63" i="164" s="1"/>
  <c r="O8" i="164"/>
  <c r="N8" i="164"/>
  <c r="N59" i="164" s="1"/>
  <c r="N63" i="164" s="1"/>
  <c r="M8" i="164"/>
  <c r="M59" i="164" s="1"/>
  <c r="M63" i="164" s="1"/>
  <c r="H8" i="164"/>
  <c r="G8" i="164"/>
  <c r="F8" i="164"/>
  <c r="F59" i="164" s="1"/>
  <c r="F63" i="164" s="1"/>
  <c r="D8" i="164"/>
  <c r="D59" i="164" s="1"/>
  <c r="D63" i="164" s="1"/>
  <c r="O9" i="165"/>
  <c r="N9" i="165"/>
  <c r="M9" i="165"/>
  <c r="M8" i="165" s="1"/>
  <c r="M59" i="165" s="1"/>
  <c r="M63" i="165" s="1"/>
  <c r="L9" i="165"/>
  <c r="L8" i="165" s="1"/>
  <c r="L59" i="165" s="1"/>
  <c r="L63" i="165" s="1"/>
  <c r="K9" i="165"/>
  <c r="K8" i="165" s="1"/>
  <c r="K59" i="165" s="1"/>
  <c r="K63" i="165" s="1"/>
  <c r="J9" i="165"/>
  <c r="J8" i="165" s="1"/>
  <c r="I9" i="165"/>
  <c r="I8" i="165" s="1"/>
  <c r="I59" i="165" s="1"/>
  <c r="I63" i="165" s="1"/>
  <c r="H9" i="165"/>
  <c r="G9" i="165"/>
  <c r="F9" i="165"/>
  <c r="D9" i="165"/>
  <c r="C9" i="165"/>
  <c r="C8" i="165" s="1"/>
  <c r="C59" i="165" s="1"/>
  <c r="C63" i="165" s="1"/>
  <c r="B9" i="165"/>
  <c r="B8" i="165" s="1"/>
  <c r="B59" i="165" s="1"/>
  <c r="B63" i="165" s="1"/>
  <c r="O8" i="165"/>
  <c r="O59" i="165" s="1"/>
  <c r="O63" i="165" s="1"/>
  <c r="N8" i="165"/>
  <c r="N59" i="165" s="1"/>
  <c r="N63" i="165" s="1"/>
  <c r="H8" i="165"/>
  <c r="H59" i="165" s="1"/>
  <c r="H63" i="165" s="1"/>
  <c r="G8" i="165"/>
  <c r="G59" i="165" s="1"/>
  <c r="G63" i="165" s="1"/>
  <c r="F8" i="165"/>
  <c r="F59" i="165" s="1"/>
  <c r="F63" i="165" s="1"/>
  <c r="D8" i="165"/>
  <c r="D59" i="165" s="1"/>
  <c r="D63" i="165" s="1"/>
  <c r="O9" i="166"/>
  <c r="N9" i="166"/>
  <c r="M9" i="166"/>
  <c r="M8" i="166" s="1"/>
  <c r="M59" i="166" s="1"/>
  <c r="M63" i="166" s="1"/>
  <c r="L9" i="166"/>
  <c r="L8" i="166" s="1"/>
  <c r="L59" i="166" s="1"/>
  <c r="L63" i="166" s="1"/>
  <c r="K9" i="166"/>
  <c r="K8" i="166" s="1"/>
  <c r="K59" i="166" s="1"/>
  <c r="K63" i="166" s="1"/>
  <c r="J9" i="166"/>
  <c r="J8" i="166" s="1"/>
  <c r="I9" i="166"/>
  <c r="H9" i="166"/>
  <c r="G9" i="166"/>
  <c r="F9" i="166"/>
  <c r="D9" i="166"/>
  <c r="D8" i="166" s="1"/>
  <c r="D59" i="166" s="1"/>
  <c r="D63" i="166" s="1"/>
  <c r="C9" i="166"/>
  <c r="C8" i="166" s="1"/>
  <c r="C59" i="166" s="1"/>
  <c r="C63" i="166" s="1"/>
  <c r="B9" i="166"/>
  <c r="B8" i="166" s="1"/>
  <c r="B59" i="166" s="1"/>
  <c r="B63" i="166" s="1"/>
  <c r="O8" i="166"/>
  <c r="O59" i="166" s="1"/>
  <c r="O63" i="166" s="1"/>
  <c r="N8" i="166"/>
  <c r="N59" i="166" s="1"/>
  <c r="N63" i="166" s="1"/>
  <c r="I8" i="166"/>
  <c r="I59" i="166" s="1"/>
  <c r="I63" i="166" s="1"/>
  <c r="H8" i="166"/>
  <c r="H59" i="166" s="1"/>
  <c r="H63" i="166" s="1"/>
  <c r="G8" i="166"/>
  <c r="G59" i="166" s="1"/>
  <c r="G63" i="166" s="1"/>
  <c r="F8" i="166"/>
  <c r="F59" i="166" s="1"/>
  <c r="F63" i="166" s="1"/>
  <c r="O9" i="167"/>
  <c r="N9" i="167"/>
  <c r="M9" i="167"/>
  <c r="M8" i="167" s="1"/>
  <c r="M59" i="167" s="1"/>
  <c r="M63" i="167" s="1"/>
  <c r="L9" i="167"/>
  <c r="L8" i="167" s="1"/>
  <c r="L59" i="167" s="1"/>
  <c r="L63" i="167" s="1"/>
  <c r="K9" i="167"/>
  <c r="K8" i="167" s="1"/>
  <c r="K59" i="167" s="1"/>
  <c r="K63" i="167" s="1"/>
  <c r="J9" i="167"/>
  <c r="I9" i="167"/>
  <c r="I8" i="167" s="1"/>
  <c r="I59" i="167" s="1"/>
  <c r="I63" i="167" s="1"/>
  <c r="H9" i="167"/>
  <c r="H8" i="167" s="1"/>
  <c r="G9" i="167"/>
  <c r="F9" i="167"/>
  <c r="D9" i="167"/>
  <c r="D8" i="167" s="1"/>
  <c r="D59" i="167" s="1"/>
  <c r="D63" i="167" s="1"/>
  <c r="C9" i="167"/>
  <c r="C8" i="167" s="1"/>
  <c r="C59" i="167" s="1"/>
  <c r="C63" i="167" s="1"/>
  <c r="B9" i="167"/>
  <c r="B8" i="167" s="1"/>
  <c r="B59" i="167" s="1"/>
  <c r="B63" i="167" s="1"/>
  <c r="O8" i="167"/>
  <c r="O59" i="167" s="1"/>
  <c r="O63" i="167" s="1"/>
  <c r="N8" i="167"/>
  <c r="N59" i="167" s="1"/>
  <c r="N63" i="167" s="1"/>
  <c r="J8" i="167"/>
  <c r="G8" i="167"/>
  <c r="G59" i="167" s="1"/>
  <c r="G63" i="167" s="1"/>
  <c r="F8" i="167"/>
  <c r="F59" i="167" s="1"/>
  <c r="F63" i="167" s="1"/>
  <c r="O9" i="168"/>
  <c r="N9" i="168"/>
  <c r="N8" i="168" s="1"/>
  <c r="N59" i="168" s="1"/>
  <c r="N63" i="168" s="1"/>
  <c r="M9" i="168"/>
  <c r="M8" i="168" s="1"/>
  <c r="M59" i="168" s="1"/>
  <c r="M63" i="168" s="1"/>
  <c r="L9" i="168"/>
  <c r="L8" i="168" s="1"/>
  <c r="L59" i="168" s="1"/>
  <c r="L63" i="168" s="1"/>
  <c r="K9" i="168"/>
  <c r="K8" i="168" s="1"/>
  <c r="K59" i="168" s="1"/>
  <c r="K63" i="168" s="1"/>
  <c r="J9" i="168"/>
  <c r="I9" i="168"/>
  <c r="H9" i="168"/>
  <c r="G9" i="168"/>
  <c r="F9" i="168"/>
  <c r="F8" i="168" s="1"/>
  <c r="F59" i="168" s="1"/>
  <c r="F63" i="168" s="1"/>
  <c r="D9" i="168"/>
  <c r="D8" i="168" s="1"/>
  <c r="D59" i="168" s="1"/>
  <c r="D63" i="168" s="1"/>
  <c r="C9" i="168"/>
  <c r="B9" i="168"/>
  <c r="B8" i="168" s="1"/>
  <c r="B59" i="168" s="1"/>
  <c r="B63" i="168" s="1"/>
  <c r="O8" i="168"/>
  <c r="J8" i="168"/>
  <c r="I8" i="168"/>
  <c r="I59" i="168" s="1"/>
  <c r="I63" i="168" s="1"/>
  <c r="H8" i="168"/>
  <c r="G8" i="168"/>
  <c r="O9" i="169"/>
  <c r="O8" i="169" s="1"/>
  <c r="O59" i="169" s="1"/>
  <c r="O63" i="169" s="1"/>
  <c r="N9" i="169"/>
  <c r="N8" i="169" s="1"/>
  <c r="N59" i="169" s="1"/>
  <c r="N63" i="169" s="1"/>
  <c r="M9" i="169"/>
  <c r="M8" i="169" s="1"/>
  <c r="M59" i="169" s="1"/>
  <c r="M63" i="169" s="1"/>
  <c r="L9" i="169"/>
  <c r="L8" i="169" s="1"/>
  <c r="L59" i="169" s="1"/>
  <c r="L63" i="169" s="1"/>
  <c r="K9" i="169"/>
  <c r="J9" i="169"/>
  <c r="I9" i="169"/>
  <c r="H9" i="169"/>
  <c r="H8" i="169" s="1"/>
  <c r="H59" i="169" s="1"/>
  <c r="H63" i="169" s="1"/>
  <c r="G9" i="169"/>
  <c r="F9" i="169"/>
  <c r="F8" i="169" s="1"/>
  <c r="F59" i="169" s="1"/>
  <c r="F63" i="169" s="1"/>
  <c r="D9" i="169"/>
  <c r="D8" i="169" s="1"/>
  <c r="D59" i="169" s="1"/>
  <c r="D63" i="169" s="1"/>
  <c r="C9" i="169"/>
  <c r="C8" i="169" s="1"/>
  <c r="C59" i="169" s="1"/>
  <c r="C63" i="169" s="1"/>
  <c r="B9" i="169"/>
  <c r="B8" i="169" s="1"/>
  <c r="B59" i="169" s="1"/>
  <c r="B63" i="169" s="1"/>
  <c r="K8" i="169"/>
  <c r="J8" i="169"/>
  <c r="I8" i="169"/>
  <c r="I59" i="169" s="1"/>
  <c r="I63" i="169" s="1"/>
  <c r="G8" i="169"/>
  <c r="G59" i="169" s="1"/>
  <c r="G63" i="169" s="1"/>
  <c r="O9" i="170"/>
  <c r="O8" i="170" s="1"/>
  <c r="O59" i="170" s="1"/>
  <c r="O63" i="170" s="1"/>
  <c r="N9" i="170"/>
  <c r="N8" i="170" s="1"/>
  <c r="N59" i="170" s="1"/>
  <c r="N63" i="170" s="1"/>
  <c r="M9" i="170"/>
  <c r="M8" i="170" s="1"/>
  <c r="M59" i="170" s="1"/>
  <c r="M63" i="170" s="1"/>
  <c r="L9" i="170"/>
  <c r="L8" i="170" s="1"/>
  <c r="L59" i="170" s="1"/>
  <c r="L63" i="170" s="1"/>
  <c r="K9" i="170"/>
  <c r="J9" i="170"/>
  <c r="J8" i="170" s="1"/>
  <c r="I9" i="170"/>
  <c r="I8" i="170" s="1"/>
  <c r="I59" i="170" s="1"/>
  <c r="I63" i="170" s="1"/>
  <c r="H9" i="170"/>
  <c r="H8" i="170" s="1"/>
  <c r="H59" i="170" s="1"/>
  <c r="H63" i="170" s="1"/>
  <c r="G9" i="170"/>
  <c r="F9" i="170"/>
  <c r="F8" i="170" s="1"/>
  <c r="F59" i="170" s="1"/>
  <c r="F63" i="170" s="1"/>
  <c r="D9" i="170"/>
  <c r="C9" i="170"/>
  <c r="C8" i="170" s="1"/>
  <c r="C59" i="170" s="1"/>
  <c r="C63" i="170" s="1"/>
  <c r="B9" i="170"/>
  <c r="B8" i="170" s="1"/>
  <c r="B59" i="170" s="1"/>
  <c r="B63" i="170" s="1"/>
  <c r="K8" i="170"/>
  <c r="K59" i="170" s="1"/>
  <c r="K63" i="170" s="1"/>
  <c r="G8" i="170"/>
  <c r="G59" i="170" s="1"/>
  <c r="G63" i="170" s="1"/>
  <c r="D8" i="170"/>
  <c r="D59" i="170" s="1"/>
  <c r="D63" i="170" s="1"/>
  <c r="O9" i="171"/>
  <c r="N9" i="171"/>
  <c r="M9" i="171"/>
  <c r="M8" i="171" s="1"/>
  <c r="L9" i="171"/>
  <c r="L8" i="171" s="1"/>
  <c r="L59" i="171" s="1"/>
  <c r="L63" i="171" s="1"/>
  <c r="K9" i="171"/>
  <c r="K8" i="171" s="1"/>
  <c r="K59" i="171" s="1"/>
  <c r="K63" i="171" s="1"/>
  <c r="J9" i="171"/>
  <c r="I9" i="171"/>
  <c r="H9" i="171"/>
  <c r="H8" i="171" s="1"/>
  <c r="G9" i="171"/>
  <c r="F9" i="171"/>
  <c r="D9" i="171"/>
  <c r="D8" i="171" s="1"/>
  <c r="D59" i="171" s="1"/>
  <c r="D63" i="171" s="1"/>
  <c r="C9" i="171"/>
  <c r="C8" i="171" s="1"/>
  <c r="C59" i="171" s="1"/>
  <c r="C63" i="171" s="1"/>
  <c r="B9" i="171"/>
  <c r="B8" i="171" s="1"/>
  <c r="B59" i="171" s="1"/>
  <c r="B63" i="171" s="1"/>
  <c r="O8" i="171"/>
  <c r="O59" i="171" s="1"/>
  <c r="O63" i="171" s="1"/>
  <c r="N8" i="171"/>
  <c r="N59" i="171" s="1"/>
  <c r="N63" i="171" s="1"/>
  <c r="J8" i="171"/>
  <c r="I8" i="171"/>
  <c r="I59" i="171" s="1"/>
  <c r="I63" i="171" s="1"/>
  <c r="G8" i="171"/>
  <c r="G59" i="171" s="1"/>
  <c r="G63" i="171" s="1"/>
  <c r="F8" i="171"/>
  <c r="O9" i="172"/>
  <c r="N9" i="172"/>
  <c r="N8" i="172" s="1"/>
  <c r="N59" i="172" s="1"/>
  <c r="N63" i="172" s="1"/>
  <c r="M9" i="172"/>
  <c r="M8" i="172" s="1"/>
  <c r="L9" i="172"/>
  <c r="L8" i="172" s="1"/>
  <c r="K9" i="172"/>
  <c r="J9" i="172"/>
  <c r="I9" i="172"/>
  <c r="I8" i="172" s="1"/>
  <c r="I59" i="172" s="1"/>
  <c r="I63" i="172" s="1"/>
  <c r="H9" i="172"/>
  <c r="G9" i="172"/>
  <c r="F9" i="172"/>
  <c r="F8" i="172" s="1"/>
  <c r="F59" i="172" s="1"/>
  <c r="F63" i="172" s="1"/>
  <c r="D9" i="172"/>
  <c r="D8" i="172" s="1"/>
  <c r="D59" i="172" s="1"/>
  <c r="D63" i="172" s="1"/>
  <c r="C9" i="172"/>
  <c r="B9" i="172"/>
  <c r="B8" i="172" s="1"/>
  <c r="B59" i="172" s="1"/>
  <c r="B63" i="172" s="1"/>
  <c r="O8" i="172"/>
  <c r="J8" i="172"/>
  <c r="H8" i="172"/>
  <c r="G8" i="172"/>
  <c r="O9" i="173"/>
  <c r="N9" i="173"/>
  <c r="M9" i="173"/>
  <c r="M8" i="173" s="1"/>
  <c r="M59" i="173" s="1"/>
  <c r="M63" i="173" s="1"/>
  <c r="L9" i="173"/>
  <c r="L8" i="173" s="1"/>
  <c r="L59" i="173" s="1"/>
  <c r="L63" i="173" s="1"/>
  <c r="K9" i="173"/>
  <c r="J9" i="173"/>
  <c r="J8" i="173" s="1"/>
  <c r="J59" i="173" s="1"/>
  <c r="I9" i="173"/>
  <c r="I8" i="173" s="1"/>
  <c r="I59" i="173" s="1"/>
  <c r="I63" i="173" s="1"/>
  <c r="H9" i="173"/>
  <c r="H8" i="173" s="1"/>
  <c r="H59" i="173" s="1"/>
  <c r="H63" i="173" s="1"/>
  <c r="G9" i="173"/>
  <c r="F9" i="173"/>
  <c r="D9" i="173"/>
  <c r="D8" i="173" s="1"/>
  <c r="C9" i="173"/>
  <c r="B9" i="173"/>
  <c r="O8" i="173"/>
  <c r="O59" i="173" s="1"/>
  <c r="O63" i="173" s="1"/>
  <c r="N8" i="173"/>
  <c r="N59" i="173" s="1"/>
  <c r="N63" i="173" s="1"/>
  <c r="K8" i="173"/>
  <c r="K59" i="173" s="1"/>
  <c r="K63" i="173" s="1"/>
  <c r="G8" i="173"/>
  <c r="G59" i="173" s="1"/>
  <c r="G63" i="173" s="1"/>
  <c r="F8" i="173"/>
  <c r="F59" i="173" s="1"/>
  <c r="F63" i="173" s="1"/>
  <c r="C8" i="173"/>
  <c r="C59" i="173" s="1"/>
  <c r="C63" i="173" s="1"/>
  <c r="B8" i="173"/>
  <c r="B59" i="173" s="1"/>
  <c r="B63" i="173" s="1"/>
  <c r="O9" i="174"/>
  <c r="O8" i="174" s="1"/>
  <c r="O59" i="174" s="1"/>
  <c r="O63" i="174" s="1"/>
  <c r="N9" i="174"/>
  <c r="M9" i="174"/>
  <c r="M8" i="174" s="1"/>
  <c r="L9" i="174"/>
  <c r="L8" i="174" s="1"/>
  <c r="K9" i="174"/>
  <c r="K8" i="174" s="1"/>
  <c r="J9" i="174"/>
  <c r="I9" i="174"/>
  <c r="H9" i="174"/>
  <c r="H8" i="174" s="1"/>
  <c r="H59" i="174" s="1"/>
  <c r="H63" i="174" s="1"/>
  <c r="G9" i="174"/>
  <c r="F9" i="174"/>
  <c r="D9" i="174"/>
  <c r="C9" i="174"/>
  <c r="C8" i="174" s="1"/>
  <c r="B9" i="174"/>
  <c r="N8" i="174"/>
  <c r="N59" i="174" s="1"/>
  <c r="N63" i="174" s="1"/>
  <c r="J8" i="174"/>
  <c r="I8" i="174"/>
  <c r="I59" i="174" s="1"/>
  <c r="I63" i="174" s="1"/>
  <c r="G8" i="174"/>
  <c r="G59" i="174" s="1"/>
  <c r="G63" i="174" s="1"/>
  <c r="F8" i="174"/>
  <c r="F59" i="174" s="1"/>
  <c r="F63" i="174" s="1"/>
  <c r="D8" i="174"/>
  <c r="B8" i="174"/>
  <c r="B59" i="174" s="1"/>
  <c r="B63" i="174" s="1"/>
  <c r="O9" i="175"/>
  <c r="N9" i="175"/>
  <c r="M9" i="175"/>
  <c r="M8" i="175" s="1"/>
  <c r="M59" i="175" s="1"/>
  <c r="M63" i="175" s="1"/>
  <c r="L9" i="175"/>
  <c r="K9" i="175"/>
  <c r="J9" i="175"/>
  <c r="J8" i="175" s="1"/>
  <c r="I9" i="175"/>
  <c r="H9" i="175"/>
  <c r="H8" i="175" s="1"/>
  <c r="G9" i="175"/>
  <c r="G8" i="175" s="1"/>
  <c r="G59" i="175" s="1"/>
  <c r="G63" i="175" s="1"/>
  <c r="F9" i="175"/>
  <c r="D9" i="175"/>
  <c r="D8" i="175" s="1"/>
  <c r="D59" i="175" s="1"/>
  <c r="D63" i="175" s="1"/>
  <c r="C9" i="175"/>
  <c r="B9" i="175"/>
  <c r="O8" i="175"/>
  <c r="O59" i="175" s="1"/>
  <c r="O63" i="175" s="1"/>
  <c r="N8" i="175"/>
  <c r="N59" i="175" s="1"/>
  <c r="N63" i="175" s="1"/>
  <c r="L8" i="175"/>
  <c r="L59" i="175" s="1"/>
  <c r="L63" i="175" s="1"/>
  <c r="K8" i="175"/>
  <c r="K59" i="175" s="1"/>
  <c r="K63" i="175" s="1"/>
  <c r="S63" i="175" s="1"/>
  <c r="I8" i="175"/>
  <c r="I59" i="175" s="1"/>
  <c r="I63" i="175" s="1"/>
  <c r="F8" i="175"/>
  <c r="F59" i="175" s="1"/>
  <c r="F63" i="175" s="1"/>
  <c r="B8" i="175"/>
  <c r="B59" i="175" s="1"/>
  <c r="B63" i="175" s="1"/>
  <c r="O9" i="176"/>
  <c r="N9" i="176"/>
  <c r="N8" i="176" s="1"/>
  <c r="N59" i="176" s="1"/>
  <c r="N63" i="176" s="1"/>
  <c r="M9" i="176"/>
  <c r="M8" i="176" s="1"/>
  <c r="M59" i="176" s="1"/>
  <c r="M63" i="176" s="1"/>
  <c r="L9" i="176"/>
  <c r="K9" i="176"/>
  <c r="J9" i="176"/>
  <c r="I9" i="176"/>
  <c r="H9" i="176"/>
  <c r="G9" i="176"/>
  <c r="F9" i="176"/>
  <c r="F8" i="176" s="1"/>
  <c r="F59" i="176" s="1"/>
  <c r="F63" i="176" s="1"/>
  <c r="D9" i="176"/>
  <c r="D8" i="176" s="1"/>
  <c r="D59" i="176" s="1"/>
  <c r="D63" i="176" s="1"/>
  <c r="C9" i="176"/>
  <c r="B9" i="176"/>
  <c r="B8" i="176" s="1"/>
  <c r="B59" i="176" s="1"/>
  <c r="B63" i="176" s="1"/>
  <c r="O8" i="176"/>
  <c r="L8" i="176"/>
  <c r="L59" i="176" s="1"/>
  <c r="L63" i="176" s="1"/>
  <c r="K8" i="176"/>
  <c r="K59" i="176" s="1"/>
  <c r="K63" i="176" s="1"/>
  <c r="S63" i="176" s="1"/>
  <c r="J8" i="176"/>
  <c r="I8" i="176"/>
  <c r="I59" i="176" s="1"/>
  <c r="I63" i="176" s="1"/>
  <c r="H8" i="176"/>
  <c r="G8" i="176"/>
  <c r="C8" i="176"/>
  <c r="C59" i="176" s="1"/>
  <c r="C63" i="176" s="1"/>
  <c r="O9" i="177"/>
  <c r="O8" i="177" s="1"/>
  <c r="O59" i="177" s="1"/>
  <c r="O63" i="177" s="1"/>
  <c r="N9" i="177"/>
  <c r="N8" i="177" s="1"/>
  <c r="M9" i="177"/>
  <c r="L9" i="177"/>
  <c r="K9" i="177"/>
  <c r="J9" i="177"/>
  <c r="I9" i="177"/>
  <c r="I8" i="177" s="1"/>
  <c r="I59" i="177" s="1"/>
  <c r="I63" i="177" s="1"/>
  <c r="H9" i="177"/>
  <c r="H8" i="177" s="1"/>
  <c r="H59" i="177" s="1"/>
  <c r="H63" i="177" s="1"/>
  <c r="G9" i="177"/>
  <c r="G8" i="177" s="1"/>
  <c r="G59" i="177" s="1"/>
  <c r="G63" i="177" s="1"/>
  <c r="F9" i="177"/>
  <c r="F8" i="177" s="1"/>
  <c r="D9" i="177"/>
  <c r="D8" i="177" s="1"/>
  <c r="C9" i="177"/>
  <c r="B9" i="177"/>
  <c r="B8" i="177" s="1"/>
  <c r="B59" i="177" s="1"/>
  <c r="B63" i="177" s="1"/>
  <c r="M8" i="177"/>
  <c r="M59" i="177" s="1"/>
  <c r="M63" i="177" s="1"/>
  <c r="L8" i="177"/>
  <c r="L59" i="177" s="1"/>
  <c r="L63" i="177" s="1"/>
  <c r="K8" i="177"/>
  <c r="K59" i="177" s="1"/>
  <c r="K63" i="177" s="1"/>
  <c r="J8" i="177"/>
  <c r="C8" i="177"/>
  <c r="O9" i="178"/>
  <c r="O8" i="178" s="1"/>
  <c r="O59" i="178" s="1"/>
  <c r="O63" i="178" s="1"/>
  <c r="N9" i="178"/>
  <c r="N8" i="178" s="1"/>
  <c r="M9" i="178"/>
  <c r="L9" i="178"/>
  <c r="K9" i="178"/>
  <c r="J9" i="178"/>
  <c r="I9" i="178"/>
  <c r="I8" i="178" s="1"/>
  <c r="I59" i="178" s="1"/>
  <c r="I63" i="178" s="1"/>
  <c r="H9" i="178"/>
  <c r="G9" i="178"/>
  <c r="G8" i="178" s="1"/>
  <c r="G59" i="178" s="1"/>
  <c r="G63" i="178" s="1"/>
  <c r="F9" i="178"/>
  <c r="F8" i="178" s="1"/>
  <c r="F59" i="178" s="1"/>
  <c r="F63" i="178" s="1"/>
  <c r="D9" i="178"/>
  <c r="C9" i="178"/>
  <c r="B9" i="178"/>
  <c r="B8" i="178" s="1"/>
  <c r="B59" i="178" s="1"/>
  <c r="B63" i="178" s="1"/>
  <c r="M8" i="178"/>
  <c r="M59" i="178" s="1"/>
  <c r="M63" i="178" s="1"/>
  <c r="L8" i="178"/>
  <c r="L59" i="178" s="1"/>
  <c r="L63" i="178" s="1"/>
  <c r="K8" i="178"/>
  <c r="K59" i="178" s="1"/>
  <c r="K63" i="178" s="1"/>
  <c r="J8" i="178"/>
  <c r="H8" i="178"/>
  <c r="H59" i="178" s="1"/>
  <c r="H63" i="178" s="1"/>
  <c r="D8" i="178"/>
  <c r="D59" i="178" s="1"/>
  <c r="D63" i="178" s="1"/>
  <c r="C8" i="178"/>
  <c r="C59" i="178" s="1"/>
  <c r="C63" i="178" s="1"/>
  <c r="O9" i="179"/>
  <c r="O8" i="179" s="1"/>
  <c r="O59" i="179" s="1"/>
  <c r="O63" i="179" s="1"/>
  <c r="N9" i="179"/>
  <c r="M9" i="179"/>
  <c r="L9" i="179"/>
  <c r="K9" i="179"/>
  <c r="J9" i="179"/>
  <c r="J8" i="179" s="1"/>
  <c r="I9" i="179"/>
  <c r="I8" i="179" s="1"/>
  <c r="I59" i="179" s="1"/>
  <c r="I63" i="179" s="1"/>
  <c r="H9" i="179"/>
  <c r="G9" i="179"/>
  <c r="G8" i="179" s="1"/>
  <c r="G59" i="179" s="1"/>
  <c r="G63" i="179" s="1"/>
  <c r="F9" i="179"/>
  <c r="D9" i="179"/>
  <c r="C9" i="179"/>
  <c r="C8" i="179" s="1"/>
  <c r="C59" i="179" s="1"/>
  <c r="C63" i="179" s="1"/>
  <c r="B9" i="179"/>
  <c r="B8" i="179" s="1"/>
  <c r="B59" i="179" s="1"/>
  <c r="B63" i="179" s="1"/>
  <c r="N8" i="179"/>
  <c r="N59" i="179" s="1"/>
  <c r="N63" i="179" s="1"/>
  <c r="M8" i="179"/>
  <c r="L8" i="179"/>
  <c r="L59" i="179" s="1"/>
  <c r="L63" i="179" s="1"/>
  <c r="K8" i="179"/>
  <c r="K59" i="179" s="1"/>
  <c r="K63" i="179" s="1"/>
  <c r="S63" i="179" s="1"/>
  <c r="H8" i="179"/>
  <c r="H59" i="179" s="1"/>
  <c r="H63" i="179" s="1"/>
  <c r="F8" i="179"/>
  <c r="F59" i="179" s="1"/>
  <c r="F63" i="179" s="1"/>
  <c r="D8" i="179"/>
  <c r="D59" i="179" s="1"/>
  <c r="D63" i="179" s="1"/>
  <c r="O9" i="180"/>
  <c r="O8" i="180" s="1"/>
  <c r="N9" i="180"/>
  <c r="M9" i="180"/>
  <c r="L9" i="180"/>
  <c r="K9" i="180"/>
  <c r="J9" i="180"/>
  <c r="J8" i="180" s="1"/>
  <c r="I9" i="180"/>
  <c r="I8" i="180" s="1"/>
  <c r="I59" i="180" s="1"/>
  <c r="I63" i="180" s="1"/>
  <c r="H9" i="180"/>
  <c r="H8" i="180" s="1"/>
  <c r="H59" i="180" s="1"/>
  <c r="H63" i="180" s="1"/>
  <c r="G9" i="180"/>
  <c r="G8" i="180" s="1"/>
  <c r="F9" i="180"/>
  <c r="D9" i="180"/>
  <c r="C9" i="180"/>
  <c r="C8" i="180" s="1"/>
  <c r="B9" i="180"/>
  <c r="B8" i="180" s="1"/>
  <c r="B59" i="180" s="1"/>
  <c r="B63" i="180" s="1"/>
  <c r="N8" i="180"/>
  <c r="N59" i="180" s="1"/>
  <c r="N63" i="180" s="1"/>
  <c r="M8" i="180"/>
  <c r="M59" i="180" s="1"/>
  <c r="M63" i="180" s="1"/>
  <c r="L8" i="180"/>
  <c r="L59" i="180" s="1"/>
  <c r="L63" i="180" s="1"/>
  <c r="K8" i="180"/>
  <c r="K59" i="180" s="1"/>
  <c r="K63" i="180" s="1"/>
  <c r="F8" i="180"/>
  <c r="F59" i="180" s="1"/>
  <c r="F63" i="180" s="1"/>
  <c r="D8" i="180"/>
  <c r="D59" i="180" s="1"/>
  <c r="D63" i="180" s="1"/>
  <c r="O9" i="181"/>
  <c r="O8" i="181" s="1"/>
  <c r="O59" i="181" s="1"/>
  <c r="O63" i="181" s="1"/>
  <c r="N9" i="181"/>
  <c r="N8" i="181" s="1"/>
  <c r="M9" i="181"/>
  <c r="L9" i="181"/>
  <c r="K9" i="181"/>
  <c r="J9" i="181"/>
  <c r="I9" i="181"/>
  <c r="I8" i="181" s="1"/>
  <c r="I59" i="181" s="1"/>
  <c r="I63" i="181" s="1"/>
  <c r="H9" i="181"/>
  <c r="H8" i="181" s="1"/>
  <c r="H59" i="181" s="1"/>
  <c r="H63" i="181" s="1"/>
  <c r="G9" i="181"/>
  <c r="F9" i="181"/>
  <c r="F8" i="181" s="1"/>
  <c r="D9" i="181"/>
  <c r="C9" i="181"/>
  <c r="B9" i="181"/>
  <c r="B8" i="181" s="1"/>
  <c r="B59" i="181" s="1"/>
  <c r="B63" i="181" s="1"/>
  <c r="M8" i="181"/>
  <c r="M59" i="181" s="1"/>
  <c r="M63" i="181" s="1"/>
  <c r="L8" i="181"/>
  <c r="L59" i="181" s="1"/>
  <c r="L63" i="181" s="1"/>
  <c r="K8" i="181"/>
  <c r="K59" i="181" s="1"/>
  <c r="K63" i="181" s="1"/>
  <c r="S63" i="181" s="1"/>
  <c r="J8" i="181"/>
  <c r="G8" i="181"/>
  <c r="G59" i="181" s="1"/>
  <c r="G63" i="181" s="1"/>
  <c r="D8" i="181"/>
  <c r="D59" i="181" s="1"/>
  <c r="D63" i="181" s="1"/>
  <c r="C8" i="181"/>
  <c r="O9" i="182"/>
  <c r="O8" i="182" s="1"/>
  <c r="O59" i="182" s="1"/>
  <c r="O63" i="182" s="1"/>
  <c r="N9" i="182"/>
  <c r="M9" i="182"/>
  <c r="L9" i="182"/>
  <c r="K9" i="182"/>
  <c r="J9" i="182"/>
  <c r="J8" i="182" s="1"/>
  <c r="I9" i="182"/>
  <c r="H9" i="182"/>
  <c r="H8" i="182" s="1"/>
  <c r="H59" i="182" s="1"/>
  <c r="H63" i="182" s="1"/>
  <c r="G9" i="182"/>
  <c r="G8" i="182" s="1"/>
  <c r="G59" i="182" s="1"/>
  <c r="G63" i="182" s="1"/>
  <c r="F9" i="182"/>
  <c r="D9" i="182"/>
  <c r="C9" i="182"/>
  <c r="B9" i="182"/>
  <c r="B8" i="182" s="1"/>
  <c r="B59" i="182" s="1"/>
  <c r="B63" i="182" s="1"/>
  <c r="N8" i="182"/>
  <c r="N59" i="182" s="1"/>
  <c r="N63" i="182" s="1"/>
  <c r="M8" i="182"/>
  <c r="M59" i="182" s="1"/>
  <c r="M63" i="182" s="1"/>
  <c r="L8" i="182"/>
  <c r="L59" i="182" s="1"/>
  <c r="L63" i="182" s="1"/>
  <c r="K8" i="182"/>
  <c r="I8" i="182"/>
  <c r="I59" i="182" s="1"/>
  <c r="I63" i="182" s="1"/>
  <c r="F8" i="182"/>
  <c r="F59" i="182" s="1"/>
  <c r="F63" i="182" s="1"/>
  <c r="D8" i="182"/>
  <c r="D59" i="182" s="1"/>
  <c r="D63" i="182" s="1"/>
  <c r="C8" i="182"/>
  <c r="C59" i="182" s="1"/>
  <c r="C63" i="182" s="1"/>
  <c r="O9" i="183"/>
  <c r="N9" i="183"/>
  <c r="M9" i="183"/>
  <c r="L9" i="183"/>
  <c r="K9" i="183"/>
  <c r="K8" i="183" s="1"/>
  <c r="J9" i="183"/>
  <c r="I9" i="183"/>
  <c r="I8" i="183" s="1"/>
  <c r="I59" i="183" s="1"/>
  <c r="I63" i="183" s="1"/>
  <c r="H9" i="183"/>
  <c r="H8" i="183" s="1"/>
  <c r="G9" i="183"/>
  <c r="F9" i="183"/>
  <c r="D9" i="183"/>
  <c r="D8" i="183" s="1"/>
  <c r="D59" i="183" s="1"/>
  <c r="D63" i="183" s="1"/>
  <c r="C9" i="183"/>
  <c r="B9" i="183"/>
  <c r="O8" i="183"/>
  <c r="O59" i="183" s="1"/>
  <c r="O63" i="183" s="1"/>
  <c r="N8" i="183"/>
  <c r="N59" i="183" s="1"/>
  <c r="N63" i="183" s="1"/>
  <c r="M8" i="183"/>
  <c r="M59" i="183" s="1"/>
  <c r="M63" i="183" s="1"/>
  <c r="L8" i="183"/>
  <c r="L59" i="183" s="1"/>
  <c r="L63" i="183" s="1"/>
  <c r="J8" i="183"/>
  <c r="G8" i="183"/>
  <c r="G59" i="183" s="1"/>
  <c r="G63" i="183" s="1"/>
  <c r="F8" i="183"/>
  <c r="F59" i="183" s="1"/>
  <c r="F63" i="183" s="1"/>
  <c r="C8" i="183"/>
  <c r="B8" i="183"/>
  <c r="B59" i="183" s="1"/>
  <c r="B63" i="183" s="1"/>
  <c r="O9" i="184"/>
  <c r="N9" i="184"/>
  <c r="M9" i="184"/>
  <c r="L9" i="184"/>
  <c r="L8" i="184" s="1"/>
  <c r="L59" i="184" s="1"/>
  <c r="L63" i="184" s="1"/>
  <c r="K9" i="184"/>
  <c r="J9" i="184"/>
  <c r="J8" i="184" s="1"/>
  <c r="I9" i="184"/>
  <c r="I8" i="184" s="1"/>
  <c r="I59" i="184" s="1"/>
  <c r="I63" i="184" s="1"/>
  <c r="H9" i="184"/>
  <c r="G9" i="184"/>
  <c r="F9" i="184"/>
  <c r="F8" i="184" s="1"/>
  <c r="F59" i="184" s="1"/>
  <c r="F63" i="184" s="1"/>
  <c r="D9" i="184"/>
  <c r="C9" i="184"/>
  <c r="B9" i="184"/>
  <c r="B8" i="184" s="1"/>
  <c r="B59" i="184" s="1"/>
  <c r="B63" i="184" s="1"/>
  <c r="O8" i="184"/>
  <c r="N8" i="184"/>
  <c r="N59" i="184" s="1"/>
  <c r="N63" i="184" s="1"/>
  <c r="M8" i="184"/>
  <c r="M59" i="184" s="1"/>
  <c r="M63" i="184" s="1"/>
  <c r="K8" i="184"/>
  <c r="H8" i="184"/>
  <c r="H59" i="184" s="1"/>
  <c r="H63" i="184" s="1"/>
  <c r="G8" i="184"/>
  <c r="D8" i="184"/>
  <c r="D59" i="184" s="1"/>
  <c r="D63" i="184" s="1"/>
  <c r="O9" i="185"/>
  <c r="N9" i="185"/>
  <c r="M9" i="185"/>
  <c r="L9" i="185"/>
  <c r="K9" i="185"/>
  <c r="K8" i="185" s="1"/>
  <c r="K59" i="185" s="1"/>
  <c r="K63" i="185" s="1"/>
  <c r="J9" i="185"/>
  <c r="I9" i="185"/>
  <c r="H9" i="185"/>
  <c r="H8" i="185" s="1"/>
  <c r="H59" i="185" s="1"/>
  <c r="H63" i="185" s="1"/>
  <c r="G9" i="185"/>
  <c r="G8" i="185" s="1"/>
  <c r="G59" i="185" s="1"/>
  <c r="G63" i="185" s="1"/>
  <c r="F9" i="185"/>
  <c r="D9" i="185"/>
  <c r="D8" i="185" s="1"/>
  <c r="D59" i="185" s="1"/>
  <c r="D63" i="185" s="1"/>
  <c r="C9" i="185"/>
  <c r="B9" i="185"/>
  <c r="O8" i="185"/>
  <c r="O59" i="185" s="1"/>
  <c r="O63" i="185" s="1"/>
  <c r="N8" i="185"/>
  <c r="N59" i="185" s="1"/>
  <c r="N63" i="185" s="1"/>
  <c r="M8" i="185"/>
  <c r="M59" i="185" s="1"/>
  <c r="M63" i="185" s="1"/>
  <c r="L8" i="185"/>
  <c r="L59" i="185" s="1"/>
  <c r="L63" i="185" s="1"/>
  <c r="I8" i="185"/>
  <c r="I59" i="185" s="1"/>
  <c r="I63" i="185" s="1"/>
  <c r="F8" i="185"/>
  <c r="F59" i="185" s="1"/>
  <c r="F63" i="185" s="1"/>
  <c r="C8" i="185"/>
  <c r="C59" i="185" s="1"/>
  <c r="C63" i="185" s="1"/>
  <c r="B8" i="185"/>
  <c r="B59" i="185" s="1"/>
  <c r="B63" i="185" s="1"/>
  <c r="O9" i="186"/>
  <c r="O8" i="186" s="1"/>
  <c r="O59" i="186" s="1"/>
  <c r="O63" i="186" s="1"/>
  <c r="N9" i="186"/>
  <c r="M9" i="186"/>
  <c r="L9" i="186"/>
  <c r="K9" i="186"/>
  <c r="K8" i="186" s="1"/>
  <c r="K59" i="186" s="1"/>
  <c r="K63" i="186" s="1"/>
  <c r="J9" i="186"/>
  <c r="J8" i="186" s="1"/>
  <c r="I9" i="186"/>
  <c r="H9" i="186"/>
  <c r="H8" i="186" s="1"/>
  <c r="H59" i="186" s="1"/>
  <c r="H63" i="186" s="1"/>
  <c r="G9" i="186"/>
  <c r="G8" i="186" s="1"/>
  <c r="G59" i="186" s="1"/>
  <c r="G63" i="186" s="1"/>
  <c r="F9" i="186"/>
  <c r="D9" i="186"/>
  <c r="D8" i="186" s="1"/>
  <c r="D59" i="186" s="1"/>
  <c r="D63" i="186" s="1"/>
  <c r="C9" i="186"/>
  <c r="B9" i="186"/>
  <c r="N8" i="186"/>
  <c r="N59" i="186" s="1"/>
  <c r="N63" i="186" s="1"/>
  <c r="M8" i="186"/>
  <c r="M59" i="186" s="1"/>
  <c r="M63" i="186" s="1"/>
  <c r="L8" i="186"/>
  <c r="L59" i="186" s="1"/>
  <c r="L63" i="186" s="1"/>
  <c r="I8" i="186"/>
  <c r="I59" i="186" s="1"/>
  <c r="I63" i="186" s="1"/>
  <c r="F8" i="186"/>
  <c r="F59" i="186" s="1"/>
  <c r="F63" i="186" s="1"/>
  <c r="C8" i="186"/>
  <c r="C59" i="186" s="1"/>
  <c r="C63" i="186" s="1"/>
  <c r="B8" i="186"/>
  <c r="B59" i="186" s="1"/>
  <c r="B63" i="186" s="1"/>
  <c r="O9" i="187"/>
  <c r="N9" i="187"/>
  <c r="M9" i="187"/>
  <c r="L9" i="187"/>
  <c r="L8" i="187" s="1"/>
  <c r="L59" i="187" s="1"/>
  <c r="L63" i="187" s="1"/>
  <c r="K9" i="187"/>
  <c r="J9" i="187"/>
  <c r="J8" i="187" s="1"/>
  <c r="I9" i="187"/>
  <c r="I8" i="187" s="1"/>
  <c r="I59" i="187" s="1"/>
  <c r="I63" i="187" s="1"/>
  <c r="H9" i="187"/>
  <c r="H8" i="187" s="1"/>
  <c r="H59" i="187" s="1"/>
  <c r="H63" i="187" s="1"/>
  <c r="G9" i="187"/>
  <c r="F9" i="187"/>
  <c r="F8" i="187" s="1"/>
  <c r="F59" i="187" s="1"/>
  <c r="F63" i="187" s="1"/>
  <c r="D9" i="187"/>
  <c r="C9" i="187"/>
  <c r="B9" i="187"/>
  <c r="B8" i="187" s="1"/>
  <c r="B59" i="187" s="1"/>
  <c r="B63" i="187" s="1"/>
  <c r="O8" i="187"/>
  <c r="O59" i="187" s="1"/>
  <c r="O63" i="187" s="1"/>
  <c r="N8" i="187"/>
  <c r="N59" i="187" s="1"/>
  <c r="N63" i="187" s="1"/>
  <c r="M8" i="187"/>
  <c r="M59" i="187" s="1"/>
  <c r="M63" i="187" s="1"/>
  <c r="K8" i="187"/>
  <c r="K59" i="187" s="1"/>
  <c r="K63" i="187" s="1"/>
  <c r="S63" i="187" s="1"/>
  <c r="G8" i="187"/>
  <c r="G59" i="187" s="1"/>
  <c r="G63" i="187" s="1"/>
  <c r="D8" i="187"/>
  <c r="D59" i="187" s="1"/>
  <c r="D63" i="187" s="1"/>
  <c r="C8" i="187"/>
  <c r="C59" i="187" s="1"/>
  <c r="C63" i="187" s="1"/>
  <c r="O9" i="188"/>
  <c r="N9" i="188"/>
  <c r="M9" i="188"/>
  <c r="L9" i="188"/>
  <c r="K9" i="188"/>
  <c r="J9" i="188"/>
  <c r="I9" i="188"/>
  <c r="I8" i="188" s="1"/>
  <c r="I59" i="188" s="1"/>
  <c r="I63" i="188" s="1"/>
  <c r="H9" i="188"/>
  <c r="H8" i="188" s="1"/>
  <c r="H59" i="188" s="1"/>
  <c r="H63" i="188" s="1"/>
  <c r="G9" i="188"/>
  <c r="F9" i="188"/>
  <c r="F8" i="188" s="1"/>
  <c r="F59" i="188" s="1"/>
  <c r="F63" i="188" s="1"/>
  <c r="D9" i="188"/>
  <c r="C9" i="188"/>
  <c r="B9" i="188"/>
  <c r="O8" i="188"/>
  <c r="N8" i="188"/>
  <c r="M8" i="188"/>
  <c r="M59" i="188" s="1"/>
  <c r="M63" i="188" s="1"/>
  <c r="L8" i="188"/>
  <c r="L59" i="188" s="1"/>
  <c r="L63" i="188" s="1"/>
  <c r="G8" i="188"/>
  <c r="D8" i="188"/>
  <c r="D59" i="188" s="1"/>
  <c r="D63" i="188" s="1"/>
  <c r="O9" i="189"/>
  <c r="N9" i="189"/>
  <c r="N8" i="189" s="1"/>
  <c r="N59" i="189" s="1"/>
  <c r="N63" i="189" s="1"/>
  <c r="M9" i="189"/>
  <c r="M8" i="189" s="1"/>
  <c r="L9" i="189"/>
  <c r="L8" i="189" s="1"/>
  <c r="L59" i="189" s="1"/>
  <c r="L63" i="189" s="1"/>
  <c r="K9" i="189"/>
  <c r="J9" i="189"/>
  <c r="J8" i="189" s="1"/>
  <c r="I9" i="189"/>
  <c r="H9" i="189"/>
  <c r="G9" i="189"/>
  <c r="F9" i="189"/>
  <c r="F8" i="189" s="1"/>
  <c r="F59" i="189" s="1"/>
  <c r="F63" i="189" s="1"/>
  <c r="D9" i="189"/>
  <c r="D8" i="189" s="1"/>
  <c r="D59" i="189" s="1"/>
  <c r="D63" i="189" s="1"/>
  <c r="C9" i="189"/>
  <c r="C8" i="189" s="1"/>
  <c r="C59" i="189" s="1"/>
  <c r="C63" i="189" s="1"/>
  <c r="B9" i="189"/>
  <c r="O8" i="189"/>
  <c r="O59" i="189" s="1"/>
  <c r="O63" i="189" s="1"/>
  <c r="K8" i="189"/>
  <c r="K59" i="189" s="1"/>
  <c r="K63" i="189" s="1"/>
  <c r="S63" i="189" s="1"/>
  <c r="H8" i="189"/>
  <c r="H59" i="189" s="1"/>
  <c r="H63" i="189" s="1"/>
  <c r="G8" i="189"/>
  <c r="G59" i="189" s="1"/>
  <c r="G63" i="189" s="1"/>
  <c r="B8" i="189"/>
  <c r="B59" i="189" s="1"/>
  <c r="B63" i="189" s="1"/>
  <c r="O9" i="190"/>
  <c r="N9" i="190"/>
  <c r="N8" i="190" s="1"/>
  <c r="M9" i="190"/>
  <c r="M8" i="190" s="1"/>
  <c r="L9" i="190"/>
  <c r="L8" i="190" s="1"/>
  <c r="L59" i="190" s="1"/>
  <c r="L63" i="190" s="1"/>
  <c r="K9" i="190"/>
  <c r="J9" i="190"/>
  <c r="J8" i="190" s="1"/>
  <c r="I9" i="190"/>
  <c r="H9" i="190"/>
  <c r="H8" i="190" s="1"/>
  <c r="H59" i="190" s="1"/>
  <c r="H63" i="190" s="1"/>
  <c r="G9" i="190"/>
  <c r="F9" i="190"/>
  <c r="F8" i="190" s="1"/>
  <c r="D9" i="190"/>
  <c r="D8" i="190" s="1"/>
  <c r="D59" i="190" s="1"/>
  <c r="D63" i="190" s="1"/>
  <c r="C9" i="190"/>
  <c r="C8" i="190" s="1"/>
  <c r="C59" i="190" s="1"/>
  <c r="C63" i="190" s="1"/>
  <c r="B9" i="190"/>
  <c r="O8" i="190"/>
  <c r="O59" i="190" s="1"/>
  <c r="O63" i="190" s="1"/>
  <c r="K8" i="190"/>
  <c r="K59" i="190" s="1"/>
  <c r="K63" i="190" s="1"/>
  <c r="I8" i="190"/>
  <c r="I59" i="190" s="1"/>
  <c r="I63" i="190" s="1"/>
  <c r="G8" i="190"/>
  <c r="B8" i="190"/>
  <c r="B59" i="190" s="1"/>
  <c r="B63" i="190" s="1"/>
  <c r="O9" i="191"/>
  <c r="N9" i="191"/>
  <c r="N8" i="191" s="1"/>
  <c r="N59" i="191" s="1"/>
  <c r="N63" i="191" s="1"/>
  <c r="M9" i="191"/>
  <c r="M8" i="191" s="1"/>
  <c r="L9" i="191"/>
  <c r="L8" i="191" s="1"/>
  <c r="L59" i="191" s="1"/>
  <c r="L63" i="191" s="1"/>
  <c r="K9" i="191"/>
  <c r="J9" i="191"/>
  <c r="J8" i="191" s="1"/>
  <c r="I9" i="191"/>
  <c r="H9" i="191"/>
  <c r="H8" i="191" s="1"/>
  <c r="H59" i="191" s="1"/>
  <c r="H63" i="191" s="1"/>
  <c r="G9" i="191"/>
  <c r="F9" i="191"/>
  <c r="D9" i="191"/>
  <c r="D8" i="191" s="1"/>
  <c r="D59" i="191" s="1"/>
  <c r="D63" i="191" s="1"/>
  <c r="C9" i="191"/>
  <c r="B9" i="191"/>
  <c r="O8" i="191"/>
  <c r="O59" i="191" s="1"/>
  <c r="O63" i="191" s="1"/>
  <c r="K8" i="191"/>
  <c r="K59" i="191" s="1"/>
  <c r="K63" i="191" s="1"/>
  <c r="I8" i="191"/>
  <c r="I59" i="191" s="1"/>
  <c r="I63" i="191" s="1"/>
  <c r="G8" i="191"/>
  <c r="G59" i="191" s="1"/>
  <c r="G63" i="191" s="1"/>
  <c r="F8" i="191"/>
  <c r="F59" i="191" s="1"/>
  <c r="F63" i="191" s="1"/>
  <c r="B8" i="191"/>
  <c r="B59" i="191" s="1"/>
  <c r="B63" i="191" s="1"/>
  <c r="O9" i="192"/>
  <c r="N9" i="192"/>
  <c r="N8" i="192" s="1"/>
  <c r="N59" i="192" s="1"/>
  <c r="N63" i="192" s="1"/>
  <c r="M9" i="192"/>
  <c r="M8" i="192" s="1"/>
  <c r="L9" i="192"/>
  <c r="K9" i="192"/>
  <c r="J9" i="192"/>
  <c r="I9" i="192"/>
  <c r="H9" i="192"/>
  <c r="H8" i="192" s="1"/>
  <c r="H59" i="192" s="1"/>
  <c r="H63" i="192" s="1"/>
  <c r="G9" i="192"/>
  <c r="F9" i="192"/>
  <c r="D9" i="192"/>
  <c r="D8" i="192" s="1"/>
  <c r="D59" i="192" s="1"/>
  <c r="D63" i="192" s="1"/>
  <c r="C9" i="192"/>
  <c r="B9" i="192"/>
  <c r="B8" i="192" s="1"/>
  <c r="B59" i="192" s="1"/>
  <c r="B63" i="192" s="1"/>
  <c r="O8" i="192"/>
  <c r="O59" i="192" s="1"/>
  <c r="O63" i="192" s="1"/>
  <c r="L8" i="192"/>
  <c r="L59" i="192" s="1"/>
  <c r="L63" i="192" s="1"/>
  <c r="K8" i="192"/>
  <c r="K59" i="192" s="1"/>
  <c r="K63" i="192" s="1"/>
  <c r="S63" i="192" s="1"/>
  <c r="I8" i="192"/>
  <c r="I59" i="192" s="1"/>
  <c r="I63" i="192" s="1"/>
  <c r="G8" i="192"/>
  <c r="F8" i="192"/>
  <c r="F59" i="192" s="1"/>
  <c r="F63" i="192" s="1"/>
  <c r="C8" i="192"/>
  <c r="C59" i="192" s="1"/>
  <c r="C63" i="192" s="1"/>
  <c r="O9" i="193"/>
  <c r="N9" i="193"/>
  <c r="M9" i="193"/>
  <c r="M8" i="193" s="1"/>
  <c r="M59" i="193" s="1"/>
  <c r="M63" i="193" s="1"/>
  <c r="L9" i="193"/>
  <c r="K9" i="193"/>
  <c r="J9" i="193"/>
  <c r="I9" i="193"/>
  <c r="I8" i="193" s="1"/>
  <c r="I59" i="193" s="1"/>
  <c r="I63" i="193" s="1"/>
  <c r="H9" i="193"/>
  <c r="H8" i="193" s="1"/>
  <c r="H59" i="193" s="1"/>
  <c r="H63" i="193" s="1"/>
  <c r="G9" i="193"/>
  <c r="F9" i="193"/>
  <c r="D9" i="193"/>
  <c r="D8" i="193" s="1"/>
  <c r="D59" i="193" s="1"/>
  <c r="D63" i="193" s="1"/>
  <c r="C9" i="193"/>
  <c r="B9" i="193"/>
  <c r="B8" i="193" s="1"/>
  <c r="B59" i="193" s="1"/>
  <c r="B63" i="193" s="1"/>
  <c r="O8" i="193"/>
  <c r="O59" i="193" s="1"/>
  <c r="O63" i="193" s="1"/>
  <c r="N8" i="193"/>
  <c r="L8" i="193"/>
  <c r="L59" i="193" s="1"/>
  <c r="L63" i="193" s="1"/>
  <c r="K8" i="193"/>
  <c r="K59" i="193" s="1"/>
  <c r="K63" i="193" s="1"/>
  <c r="J8" i="193"/>
  <c r="G8" i="193"/>
  <c r="G59" i="193" s="1"/>
  <c r="G63" i="193" s="1"/>
  <c r="F8" i="193"/>
  <c r="C8" i="193"/>
  <c r="C59" i="193" s="1"/>
  <c r="C63" i="193" s="1"/>
  <c r="O9" i="194"/>
  <c r="N9" i="194"/>
  <c r="N8" i="194" s="1"/>
  <c r="N59" i="194" s="1"/>
  <c r="N63" i="194" s="1"/>
  <c r="M9" i="194"/>
  <c r="L9" i="194"/>
  <c r="K9" i="194"/>
  <c r="J9" i="194"/>
  <c r="J8" i="194" s="1"/>
  <c r="I9" i="194"/>
  <c r="I8" i="194" s="1"/>
  <c r="I59" i="194" s="1"/>
  <c r="I63" i="194" s="1"/>
  <c r="H9" i="194"/>
  <c r="H8" i="194" s="1"/>
  <c r="H59" i="194" s="1"/>
  <c r="H63" i="194" s="1"/>
  <c r="G9" i="194"/>
  <c r="F9" i="194"/>
  <c r="F8" i="194" s="1"/>
  <c r="F59" i="194" s="1"/>
  <c r="F63" i="194" s="1"/>
  <c r="D9" i="194"/>
  <c r="C9" i="194"/>
  <c r="B9" i="194"/>
  <c r="B8" i="194" s="1"/>
  <c r="B59" i="194" s="1"/>
  <c r="B63" i="194" s="1"/>
  <c r="O8" i="194"/>
  <c r="M8" i="194"/>
  <c r="M59" i="194" s="1"/>
  <c r="M63" i="194" s="1"/>
  <c r="L8" i="194"/>
  <c r="L59" i="194" s="1"/>
  <c r="L63" i="194" s="1"/>
  <c r="K8" i="194"/>
  <c r="K59" i="194" s="1"/>
  <c r="K63" i="194" s="1"/>
  <c r="G8" i="194"/>
  <c r="D8" i="194"/>
  <c r="D59" i="194" s="1"/>
  <c r="D63" i="194" s="1"/>
  <c r="C8" i="194"/>
  <c r="C59" i="194" s="1"/>
  <c r="C63" i="194" s="1"/>
  <c r="O9" i="195"/>
  <c r="O8" i="195" s="1"/>
  <c r="O59" i="195" s="1"/>
  <c r="O63" i="195" s="1"/>
  <c r="N9" i="195"/>
  <c r="N8" i="195" s="1"/>
  <c r="N59" i="195" s="1"/>
  <c r="N63" i="195" s="1"/>
  <c r="M9" i="195"/>
  <c r="L9" i="195"/>
  <c r="K9" i="195"/>
  <c r="J9" i="195"/>
  <c r="I9" i="195"/>
  <c r="I8" i="195" s="1"/>
  <c r="I59" i="195" s="1"/>
  <c r="I63" i="195" s="1"/>
  <c r="H9" i="195"/>
  <c r="H8" i="195" s="1"/>
  <c r="H59" i="195" s="1"/>
  <c r="H63" i="195" s="1"/>
  <c r="G9" i="195"/>
  <c r="F9" i="195"/>
  <c r="F8" i="195" s="1"/>
  <c r="F59" i="195" s="1"/>
  <c r="F63" i="195" s="1"/>
  <c r="D9" i="195"/>
  <c r="C9" i="195"/>
  <c r="B9" i="195"/>
  <c r="B8" i="195" s="1"/>
  <c r="B59" i="195" s="1"/>
  <c r="B63" i="195" s="1"/>
  <c r="M8" i="195"/>
  <c r="L8" i="195"/>
  <c r="L59" i="195" s="1"/>
  <c r="L63" i="195" s="1"/>
  <c r="K8" i="195"/>
  <c r="K59" i="195" s="1"/>
  <c r="K63" i="195" s="1"/>
  <c r="S63" i="195" s="1"/>
  <c r="J8" i="195"/>
  <c r="G8" i="195"/>
  <c r="G59" i="195" s="1"/>
  <c r="G63" i="195" s="1"/>
  <c r="D8" i="195"/>
  <c r="D59" i="195" s="1"/>
  <c r="D63" i="195" s="1"/>
  <c r="C8" i="195"/>
  <c r="C59" i="195" s="1"/>
  <c r="C63" i="195" s="1"/>
  <c r="O9" i="196"/>
  <c r="O8" i="196" s="1"/>
  <c r="N9" i="196"/>
  <c r="M9" i="196"/>
  <c r="L9" i="196"/>
  <c r="K9" i="196"/>
  <c r="J9" i="196"/>
  <c r="J8" i="196" s="1"/>
  <c r="I9" i="196"/>
  <c r="H9" i="196"/>
  <c r="G9" i="196"/>
  <c r="G8" i="196" s="1"/>
  <c r="G59" i="196" s="1"/>
  <c r="G63" i="196" s="1"/>
  <c r="F9" i="196"/>
  <c r="D9" i="196"/>
  <c r="C9" i="196"/>
  <c r="B9" i="196"/>
  <c r="B8" i="196" s="1"/>
  <c r="B59" i="196" s="1"/>
  <c r="B63" i="196" s="1"/>
  <c r="N8" i="196"/>
  <c r="N59" i="196" s="1"/>
  <c r="N63" i="196" s="1"/>
  <c r="M8" i="196"/>
  <c r="M59" i="196" s="1"/>
  <c r="M63" i="196" s="1"/>
  <c r="L8" i="196"/>
  <c r="L59" i="196" s="1"/>
  <c r="L63" i="196" s="1"/>
  <c r="K8" i="196"/>
  <c r="K59" i="196" s="1"/>
  <c r="K63" i="196" s="1"/>
  <c r="I8" i="196"/>
  <c r="I59" i="196" s="1"/>
  <c r="I63" i="196" s="1"/>
  <c r="H8" i="196"/>
  <c r="F8" i="196"/>
  <c r="F59" i="196" s="1"/>
  <c r="F63" i="196" s="1"/>
  <c r="D8" i="196"/>
  <c r="D59" i="196" s="1"/>
  <c r="D63" i="196" s="1"/>
  <c r="C8" i="196"/>
  <c r="C59" i="196" s="1"/>
  <c r="C63" i="196" s="1"/>
  <c r="O9" i="197"/>
  <c r="N9" i="197"/>
  <c r="M9" i="197"/>
  <c r="L9" i="197"/>
  <c r="K9" i="197"/>
  <c r="K8" i="197" s="1"/>
  <c r="K59" i="197" s="1"/>
  <c r="K63" i="197" s="1"/>
  <c r="J9" i="197"/>
  <c r="I9" i="197"/>
  <c r="I8" i="197" s="1"/>
  <c r="I59" i="197" s="1"/>
  <c r="I63" i="197" s="1"/>
  <c r="H9" i="197"/>
  <c r="H8" i="197" s="1"/>
  <c r="H59" i="197" s="1"/>
  <c r="H63" i="197" s="1"/>
  <c r="G9" i="197"/>
  <c r="F9" i="197"/>
  <c r="D9" i="197"/>
  <c r="D8" i="197" s="1"/>
  <c r="D59" i="197" s="1"/>
  <c r="D63" i="197" s="1"/>
  <c r="C9" i="197"/>
  <c r="B9" i="197"/>
  <c r="O8" i="197"/>
  <c r="O59" i="197" s="1"/>
  <c r="O63" i="197" s="1"/>
  <c r="N8" i="197"/>
  <c r="N59" i="197" s="1"/>
  <c r="N63" i="197" s="1"/>
  <c r="M8" i="197"/>
  <c r="M59" i="197" s="1"/>
  <c r="M63" i="197" s="1"/>
  <c r="L8" i="197"/>
  <c r="L59" i="197" s="1"/>
  <c r="L63" i="197" s="1"/>
  <c r="J8" i="197"/>
  <c r="J59" i="197" s="1"/>
  <c r="G8" i="197"/>
  <c r="G59" i="197" s="1"/>
  <c r="G63" i="197" s="1"/>
  <c r="F8" i="197"/>
  <c r="F59" i="197" s="1"/>
  <c r="F63" i="197" s="1"/>
  <c r="C8" i="197"/>
  <c r="C59" i="197" s="1"/>
  <c r="C63" i="197" s="1"/>
  <c r="B8" i="197"/>
  <c r="B59" i="197" s="1"/>
  <c r="B63" i="197" s="1"/>
  <c r="O9" i="198"/>
  <c r="N9" i="198"/>
  <c r="M9" i="198"/>
  <c r="L9" i="198"/>
  <c r="L8" i="198" s="1"/>
  <c r="L59" i="198" s="1"/>
  <c r="L63" i="198" s="1"/>
  <c r="K9" i="198"/>
  <c r="J9" i="198"/>
  <c r="I9" i="198"/>
  <c r="I8" i="198" s="1"/>
  <c r="I59" i="198" s="1"/>
  <c r="I63" i="198" s="1"/>
  <c r="H9" i="198"/>
  <c r="H8" i="198" s="1"/>
  <c r="H59" i="198" s="1"/>
  <c r="H63" i="198" s="1"/>
  <c r="G9" i="198"/>
  <c r="F9" i="198"/>
  <c r="F8" i="198" s="1"/>
  <c r="D9" i="198"/>
  <c r="C9" i="198"/>
  <c r="B9" i="198"/>
  <c r="B8" i="198" s="1"/>
  <c r="B59" i="198" s="1"/>
  <c r="B63" i="198" s="1"/>
  <c r="O8" i="198"/>
  <c r="N8" i="198"/>
  <c r="M8" i="198"/>
  <c r="M59" i="198" s="1"/>
  <c r="M63" i="198" s="1"/>
  <c r="K8" i="198"/>
  <c r="K59" i="198" s="1"/>
  <c r="K63" i="198" s="1"/>
  <c r="S63" i="198" s="1"/>
  <c r="G8" i="198"/>
  <c r="G59" i="198" s="1"/>
  <c r="G63" i="198" s="1"/>
  <c r="D8" i="198"/>
  <c r="D59" i="198" s="1"/>
  <c r="D63" i="198" s="1"/>
  <c r="C8" i="198"/>
  <c r="C59" i="198" s="1"/>
  <c r="C63" i="198" s="1"/>
  <c r="O9" i="199"/>
  <c r="N9" i="199"/>
  <c r="M9" i="199"/>
  <c r="M8" i="199" s="1"/>
  <c r="M59" i="199" s="1"/>
  <c r="M63" i="199" s="1"/>
  <c r="L9" i="199"/>
  <c r="K9" i="199"/>
  <c r="K8" i="199" s="1"/>
  <c r="K59" i="199" s="1"/>
  <c r="K63" i="199" s="1"/>
  <c r="S63" i="199" s="1"/>
  <c r="J9" i="199"/>
  <c r="I9" i="199"/>
  <c r="I8" i="199" s="1"/>
  <c r="I59" i="199" s="1"/>
  <c r="I63" i="199" s="1"/>
  <c r="H9" i="199"/>
  <c r="H8" i="199" s="1"/>
  <c r="G9" i="199"/>
  <c r="F9" i="199"/>
  <c r="D9" i="199"/>
  <c r="D8" i="199" s="1"/>
  <c r="D59" i="199" s="1"/>
  <c r="D63" i="199" s="1"/>
  <c r="C9" i="199"/>
  <c r="B9" i="199"/>
  <c r="O8" i="199"/>
  <c r="O59" i="199" s="1"/>
  <c r="O63" i="199" s="1"/>
  <c r="N8" i="199"/>
  <c r="N59" i="199" s="1"/>
  <c r="N63" i="199" s="1"/>
  <c r="L8" i="199"/>
  <c r="L59" i="199" s="1"/>
  <c r="L63" i="199" s="1"/>
  <c r="J8" i="199"/>
  <c r="G8" i="199"/>
  <c r="G59" i="199" s="1"/>
  <c r="G63" i="199" s="1"/>
  <c r="F8" i="199"/>
  <c r="F59" i="199" s="1"/>
  <c r="F63" i="199" s="1"/>
  <c r="C8" i="199"/>
  <c r="C59" i="199" s="1"/>
  <c r="C63" i="199" s="1"/>
  <c r="B8" i="199"/>
  <c r="B59" i="199" s="1"/>
  <c r="B63" i="199" s="1"/>
  <c r="O9" i="200"/>
  <c r="N9" i="200"/>
  <c r="M9" i="200"/>
  <c r="L9" i="200"/>
  <c r="K9" i="200"/>
  <c r="K8" i="200" s="1"/>
  <c r="K59" i="200" s="1"/>
  <c r="K63" i="200" s="1"/>
  <c r="S63" i="200" s="1"/>
  <c r="J9" i="200"/>
  <c r="I9" i="200"/>
  <c r="I8" i="200" s="1"/>
  <c r="I59" i="200" s="1"/>
  <c r="I63" i="200" s="1"/>
  <c r="H9" i="200"/>
  <c r="H8" i="200" s="1"/>
  <c r="H59" i="200" s="1"/>
  <c r="H63" i="200" s="1"/>
  <c r="G9" i="200"/>
  <c r="F9" i="200"/>
  <c r="D9" i="200"/>
  <c r="C9" i="200"/>
  <c r="B9" i="200"/>
  <c r="O8" i="200"/>
  <c r="N8" i="200"/>
  <c r="M8" i="200"/>
  <c r="L8" i="200"/>
  <c r="L59" i="200" s="1"/>
  <c r="L63" i="200" s="1"/>
  <c r="J8" i="200"/>
  <c r="G8" i="200"/>
  <c r="F8" i="200"/>
  <c r="D8" i="200"/>
  <c r="D59" i="200" s="1"/>
  <c r="D63" i="200" s="1"/>
  <c r="B8" i="200"/>
  <c r="B59" i="200" s="1"/>
  <c r="B63" i="200" s="1"/>
  <c r="O9" i="201"/>
  <c r="N9" i="201"/>
  <c r="M9" i="201"/>
  <c r="L9" i="201"/>
  <c r="K9" i="201"/>
  <c r="J9" i="201"/>
  <c r="J8" i="201" s="1"/>
  <c r="I9" i="201"/>
  <c r="I8" i="201" s="1"/>
  <c r="I59" i="201" s="1"/>
  <c r="I63" i="201" s="1"/>
  <c r="H9" i="201"/>
  <c r="H8" i="201" s="1"/>
  <c r="H59" i="201" s="1"/>
  <c r="H63" i="201" s="1"/>
  <c r="G9" i="201"/>
  <c r="F9" i="201"/>
  <c r="F8" i="201" s="1"/>
  <c r="F59" i="201" s="1"/>
  <c r="F63" i="201" s="1"/>
  <c r="D9" i="201"/>
  <c r="C9" i="201"/>
  <c r="B9" i="201"/>
  <c r="B8" i="201" s="1"/>
  <c r="B59" i="201" s="1"/>
  <c r="B63" i="201" s="1"/>
  <c r="O8" i="201"/>
  <c r="O59" i="201" s="1"/>
  <c r="O63" i="201" s="1"/>
  <c r="N8" i="201"/>
  <c r="N59" i="201" s="1"/>
  <c r="N63" i="201" s="1"/>
  <c r="M8" i="201"/>
  <c r="L8" i="201"/>
  <c r="L59" i="201" s="1"/>
  <c r="L63" i="201" s="1"/>
  <c r="K8" i="201"/>
  <c r="K59" i="201" s="1"/>
  <c r="K63" i="201" s="1"/>
  <c r="G8" i="201"/>
  <c r="G59" i="201" s="1"/>
  <c r="G63" i="201" s="1"/>
  <c r="D8" i="201"/>
  <c r="D59" i="201" s="1"/>
  <c r="D63" i="201" s="1"/>
  <c r="C8" i="201"/>
  <c r="C59" i="201" s="1"/>
  <c r="C63" i="201" s="1"/>
  <c r="O9" i="202"/>
  <c r="O8" i="202" s="1"/>
  <c r="O59" i="202" s="1"/>
  <c r="O63" i="202" s="1"/>
  <c r="N9" i="202"/>
  <c r="M9" i="202"/>
  <c r="L9" i="202"/>
  <c r="K9" i="202"/>
  <c r="K8" i="202" s="1"/>
  <c r="K59" i="202" s="1"/>
  <c r="K63" i="202" s="1"/>
  <c r="J9" i="202"/>
  <c r="J8" i="202" s="1"/>
  <c r="I9" i="202"/>
  <c r="H9" i="202"/>
  <c r="H8" i="202" s="1"/>
  <c r="H59" i="202" s="1"/>
  <c r="H63" i="202" s="1"/>
  <c r="G9" i="202"/>
  <c r="G8" i="202" s="1"/>
  <c r="G59" i="202" s="1"/>
  <c r="G63" i="202" s="1"/>
  <c r="F9" i="202"/>
  <c r="D9" i="202"/>
  <c r="D8" i="202" s="1"/>
  <c r="D59" i="202" s="1"/>
  <c r="D63" i="202" s="1"/>
  <c r="C9" i="202"/>
  <c r="B9" i="202"/>
  <c r="N8" i="202"/>
  <c r="N59" i="202" s="1"/>
  <c r="N63" i="202" s="1"/>
  <c r="M8" i="202"/>
  <c r="M59" i="202" s="1"/>
  <c r="M63" i="202" s="1"/>
  <c r="L8" i="202"/>
  <c r="L59" i="202" s="1"/>
  <c r="L63" i="202" s="1"/>
  <c r="I8" i="202"/>
  <c r="I59" i="202" s="1"/>
  <c r="I63" i="202" s="1"/>
  <c r="F8" i="202"/>
  <c r="F59" i="202" s="1"/>
  <c r="F63" i="202" s="1"/>
  <c r="C8" i="202"/>
  <c r="C59" i="202" s="1"/>
  <c r="C63" i="202" s="1"/>
  <c r="B8" i="202"/>
  <c r="B59" i="202" s="1"/>
  <c r="B63" i="202" s="1"/>
  <c r="O9" i="203"/>
  <c r="O8" i="203" s="1"/>
  <c r="N9" i="203"/>
  <c r="M9" i="203"/>
  <c r="M8" i="203" s="1"/>
  <c r="M59" i="203" s="1"/>
  <c r="M63" i="203" s="1"/>
  <c r="L9" i="203"/>
  <c r="K9" i="203"/>
  <c r="K8" i="203" s="1"/>
  <c r="K59" i="203" s="1"/>
  <c r="K63" i="203" s="1"/>
  <c r="J9" i="203"/>
  <c r="I9" i="203"/>
  <c r="I8" i="203" s="1"/>
  <c r="I59" i="203" s="1"/>
  <c r="I63" i="203" s="1"/>
  <c r="H9" i="203"/>
  <c r="H8" i="203" s="1"/>
  <c r="H59" i="203" s="1"/>
  <c r="H63" i="203" s="1"/>
  <c r="G9" i="203"/>
  <c r="F9" i="203"/>
  <c r="D9" i="203"/>
  <c r="D8" i="203" s="1"/>
  <c r="D59" i="203" s="1"/>
  <c r="D63" i="203" s="1"/>
  <c r="C9" i="203"/>
  <c r="B9" i="203"/>
  <c r="N8" i="203"/>
  <c r="N59" i="203" s="1"/>
  <c r="N63" i="203" s="1"/>
  <c r="L8" i="203"/>
  <c r="L59" i="203" s="1"/>
  <c r="L63" i="203" s="1"/>
  <c r="J8" i="203"/>
  <c r="G8" i="203"/>
  <c r="F8" i="203"/>
  <c r="F59" i="203" s="1"/>
  <c r="F63" i="203" s="1"/>
  <c r="C8" i="203"/>
  <c r="C59" i="203" s="1"/>
  <c r="C63" i="203" s="1"/>
  <c r="B8" i="203"/>
  <c r="B59" i="203" s="1"/>
  <c r="B63" i="203" s="1"/>
  <c r="O9" i="204"/>
  <c r="N9" i="204"/>
  <c r="M9" i="204"/>
  <c r="L9" i="204"/>
  <c r="L8" i="204" s="1"/>
  <c r="L59" i="204" s="1"/>
  <c r="L63" i="204" s="1"/>
  <c r="K9" i="204"/>
  <c r="J9" i="204"/>
  <c r="I9" i="204"/>
  <c r="I8" i="204" s="1"/>
  <c r="I59" i="204" s="1"/>
  <c r="I63" i="204" s="1"/>
  <c r="H9" i="204"/>
  <c r="H8" i="204" s="1"/>
  <c r="H59" i="204" s="1"/>
  <c r="H63" i="204" s="1"/>
  <c r="G9" i="204"/>
  <c r="F9" i="204"/>
  <c r="F8" i="204" s="1"/>
  <c r="F59" i="204" s="1"/>
  <c r="F63" i="204" s="1"/>
  <c r="D9" i="204"/>
  <c r="C9" i="204"/>
  <c r="B9" i="204"/>
  <c r="O8" i="204"/>
  <c r="N8" i="204"/>
  <c r="N59" i="204" s="1"/>
  <c r="N63" i="204" s="1"/>
  <c r="M8" i="204"/>
  <c r="J8" i="204"/>
  <c r="G8" i="204"/>
  <c r="D8" i="204"/>
  <c r="D59" i="204" s="1"/>
  <c r="D63" i="204" s="1"/>
  <c r="B8" i="204"/>
  <c r="B59" i="204" s="1"/>
  <c r="B63" i="204" s="1"/>
  <c r="O9" i="205"/>
  <c r="O8" i="205" s="1"/>
  <c r="O59" i="205" s="1"/>
  <c r="O63" i="205" s="1"/>
  <c r="N9" i="205"/>
  <c r="M9" i="205"/>
  <c r="L9" i="205"/>
  <c r="K9" i="205"/>
  <c r="K8" i="205" s="1"/>
  <c r="K59" i="205" s="1"/>
  <c r="K63" i="205" s="1"/>
  <c r="S63" i="205" s="1"/>
  <c r="J9" i="205"/>
  <c r="I9" i="205"/>
  <c r="H9" i="205"/>
  <c r="H8" i="205" s="1"/>
  <c r="H59" i="205" s="1"/>
  <c r="H63" i="205" s="1"/>
  <c r="G9" i="205"/>
  <c r="F9" i="205"/>
  <c r="F8" i="205" s="1"/>
  <c r="F59" i="205" s="1"/>
  <c r="F63" i="205" s="1"/>
  <c r="D9" i="205"/>
  <c r="D8" i="205" s="1"/>
  <c r="D59" i="205" s="1"/>
  <c r="D63" i="205" s="1"/>
  <c r="C9" i="205"/>
  <c r="B9" i="205"/>
  <c r="B8" i="205" s="1"/>
  <c r="B59" i="205" s="1"/>
  <c r="B63" i="205" s="1"/>
  <c r="N8" i="205"/>
  <c r="N59" i="205" s="1"/>
  <c r="N63" i="205" s="1"/>
  <c r="M8" i="205"/>
  <c r="M59" i="205" s="1"/>
  <c r="M63" i="205" s="1"/>
  <c r="L8" i="205"/>
  <c r="L59" i="205" s="1"/>
  <c r="L63" i="205" s="1"/>
  <c r="I8" i="205"/>
  <c r="I59" i="205" s="1"/>
  <c r="I63" i="205" s="1"/>
  <c r="G8" i="205"/>
  <c r="G59" i="205" s="1"/>
  <c r="G63" i="205" s="1"/>
  <c r="C8" i="205"/>
  <c r="C59" i="205" s="1"/>
  <c r="C63" i="205" s="1"/>
  <c r="O9" i="206"/>
  <c r="N9" i="206"/>
  <c r="N8" i="206" s="1"/>
  <c r="N59" i="206" s="1"/>
  <c r="N63" i="206" s="1"/>
  <c r="M9" i="206"/>
  <c r="L9" i="206"/>
  <c r="L8" i="206" s="1"/>
  <c r="L59" i="206" s="1"/>
  <c r="L63" i="206" s="1"/>
  <c r="K9" i="206"/>
  <c r="J9" i="206"/>
  <c r="J8" i="206" s="1"/>
  <c r="I9" i="206"/>
  <c r="I8" i="206" s="1"/>
  <c r="I59" i="206" s="1"/>
  <c r="I63" i="206" s="1"/>
  <c r="H9" i="206"/>
  <c r="H8" i="206" s="1"/>
  <c r="H59" i="206" s="1"/>
  <c r="H63" i="206" s="1"/>
  <c r="G9" i="206"/>
  <c r="F9" i="206"/>
  <c r="F8" i="206" s="1"/>
  <c r="F59" i="206" s="1"/>
  <c r="F63" i="206" s="1"/>
  <c r="D9" i="206"/>
  <c r="C9" i="206"/>
  <c r="C8" i="206" s="1"/>
  <c r="C59" i="206" s="1"/>
  <c r="C63" i="206" s="1"/>
  <c r="B9" i="206"/>
  <c r="B8" i="206" s="1"/>
  <c r="B59" i="206" s="1"/>
  <c r="B63" i="206" s="1"/>
  <c r="O8" i="206"/>
  <c r="O59" i="206" s="1"/>
  <c r="O63" i="206" s="1"/>
  <c r="M8" i="206"/>
  <c r="M59" i="206" s="1"/>
  <c r="M63" i="206" s="1"/>
  <c r="K8" i="206"/>
  <c r="K59" i="206" s="1"/>
  <c r="K63" i="206" s="1"/>
  <c r="S63" i="206" s="1"/>
  <c r="G8" i="206"/>
  <c r="G59" i="206" s="1"/>
  <c r="G63" i="206" s="1"/>
  <c r="D8" i="206"/>
  <c r="D59" i="206" s="1"/>
  <c r="D63" i="206" s="1"/>
  <c r="O9" i="207"/>
  <c r="N9" i="207"/>
  <c r="M9" i="207"/>
  <c r="M8" i="207" s="1"/>
  <c r="M59" i="207" s="1"/>
  <c r="M63" i="207" s="1"/>
  <c r="L9" i="207"/>
  <c r="K9" i="207"/>
  <c r="K8" i="207" s="1"/>
  <c r="K59" i="207" s="1"/>
  <c r="K63" i="207" s="1"/>
  <c r="J9" i="207"/>
  <c r="J8" i="207" s="1"/>
  <c r="I9" i="207"/>
  <c r="H9" i="207"/>
  <c r="G9" i="207"/>
  <c r="G8" i="207" s="1"/>
  <c r="G59" i="207" s="1"/>
  <c r="G63" i="207" s="1"/>
  <c r="F9" i="207"/>
  <c r="D9" i="207"/>
  <c r="C9" i="207"/>
  <c r="B9" i="207"/>
  <c r="B8" i="207" s="1"/>
  <c r="B59" i="207" s="1"/>
  <c r="B63" i="207" s="1"/>
  <c r="O8" i="207"/>
  <c r="O59" i="207" s="1"/>
  <c r="O63" i="207" s="1"/>
  <c r="N8" i="207"/>
  <c r="N59" i="207" s="1"/>
  <c r="N63" i="207" s="1"/>
  <c r="L8" i="207"/>
  <c r="L59" i="207" s="1"/>
  <c r="L63" i="207" s="1"/>
  <c r="I8" i="207"/>
  <c r="I59" i="207" s="1"/>
  <c r="I63" i="207" s="1"/>
  <c r="H8" i="207"/>
  <c r="H59" i="207" s="1"/>
  <c r="H63" i="207" s="1"/>
  <c r="F8" i="207"/>
  <c r="F59" i="207" s="1"/>
  <c r="F63" i="207" s="1"/>
  <c r="D8" i="207"/>
  <c r="D59" i="207" s="1"/>
  <c r="D63" i="207" s="1"/>
  <c r="O9" i="208"/>
  <c r="N9" i="208"/>
  <c r="M9" i="208"/>
  <c r="M8" i="208" s="1"/>
  <c r="L9" i="208"/>
  <c r="K9" i="208"/>
  <c r="K8" i="208" s="1"/>
  <c r="K59" i="208" s="1"/>
  <c r="K63" i="208" s="1"/>
  <c r="J9" i="208"/>
  <c r="I9" i="208"/>
  <c r="I8" i="208" s="1"/>
  <c r="I59" i="208" s="1"/>
  <c r="I63" i="208" s="1"/>
  <c r="H9" i="208"/>
  <c r="G9" i="208"/>
  <c r="G8" i="208" s="1"/>
  <c r="F9" i="208"/>
  <c r="D9" i="208"/>
  <c r="C9" i="208"/>
  <c r="B9" i="208"/>
  <c r="B8" i="208" s="1"/>
  <c r="B59" i="208" s="1"/>
  <c r="B63" i="208" s="1"/>
  <c r="O8" i="208"/>
  <c r="N8" i="208"/>
  <c r="L8" i="208"/>
  <c r="L59" i="208" s="1"/>
  <c r="L63" i="208" s="1"/>
  <c r="H8" i="208"/>
  <c r="H59" i="208" s="1"/>
  <c r="H63" i="208" s="1"/>
  <c r="F8" i="208"/>
  <c r="D8" i="208"/>
  <c r="D59" i="208" s="1"/>
  <c r="D63" i="208" s="1"/>
  <c r="C8" i="208"/>
  <c r="C59" i="208" s="1"/>
  <c r="C63" i="208" s="1"/>
  <c r="O9" i="209"/>
  <c r="N9" i="209"/>
  <c r="M9" i="209"/>
  <c r="L9" i="209"/>
  <c r="L8" i="209" s="1"/>
  <c r="L59" i="209" s="1"/>
  <c r="L63" i="209" s="1"/>
  <c r="K9" i="209"/>
  <c r="J9" i="209"/>
  <c r="J8" i="209" s="1"/>
  <c r="I9" i="209"/>
  <c r="I8" i="209" s="1"/>
  <c r="I59" i="209" s="1"/>
  <c r="I63" i="209" s="1"/>
  <c r="H9" i="209"/>
  <c r="H8" i="209" s="1"/>
  <c r="H59" i="209" s="1"/>
  <c r="H63" i="209" s="1"/>
  <c r="G9" i="209"/>
  <c r="F9" i="209"/>
  <c r="F8" i="209" s="1"/>
  <c r="F59" i="209" s="1"/>
  <c r="F63" i="209" s="1"/>
  <c r="D9" i="209"/>
  <c r="C9" i="209"/>
  <c r="B9" i="209"/>
  <c r="O8" i="209"/>
  <c r="O59" i="209" s="1"/>
  <c r="O63" i="209" s="1"/>
  <c r="N8" i="209"/>
  <c r="N59" i="209" s="1"/>
  <c r="N63" i="209" s="1"/>
  <c r="M8" i="209"/>
  <c r="K8" i="209"/>
  <c r="K59" i="209" s="1"/>
  <c r="K63" i="209" s="1"/>
  <c r="S63" i="209" s="1"/>
  <c r="G8" i="209"/>
  <c r="G59" i="209" s="1"/>
  <c r="G63" i="209" s="1"/>
  <c r="D8" i="209"/>
  <c r="D59" i="209" s="1"/>
  <c r="D63" i="209" s="1"/>
  <c r="C8" i="209"/>
  <c r="C59" i="209" s="1"/>
  <c r="C63" i="209" s="1"/>
  <c r="B8" i="209"/>
  <c r="B59" i="209" s="1"/>
  <c r="B63" i="209" s="1"/>
  <c r="O9" i="210"/>
  <c r="N9" i="210"/>
  <c r="N8" i="210" s="1"/>
  <c r="N59" i="210" s="1"/>
  <c r="N63" i="210" s="1"/>
  <c r="M9" i="210"/>
  <c r="L9" i="210"/>
  <c r="L8" i="210" s="1"/>
  <c r="L59" i="210" s="1"/>
  <c r="L63" i="210" s="1"/>
  <c r="K9" i="210"/>
  <c r="J9" i="210"/>
  <c r="J8" i="210" s="1"/>
  <c r="I9" i="210"/>
  <c r="I8" i="210" s="1"/>
  <c r="I59" i="210" s="1"/>
  <c r="I63" i="210" s="1"/>
  <c r="H9" i="210"/>
  <c r="H8" i="210" s="1"/>
  <c r="H59" i="210" s="1"/>
  <c r="H63" i="210" s="1"/>
  <c r="G9" i="210"/>
  <c r="F9" i="210"/>
  <c r="F8" i="210" s="1"/>
  <c r="F59" i="210" s="1"/>
  <c r="F63" i="210" s="1"/>
  <c r="D9" i="210"/>
  <c r="C9" i="210"/>
  <c r="C8" i="210" s="1"/>
  <c r="C59" i="210" s="1"/>
  <c r="C63" i="210" s="1"/>
  <c r="B9" i="210"/>
  <c r="B8" i="210" s="1"/>
  <c r="B59" i="210" s="1"/>
  <c r="B63" i="210" s="1"/>
  <c r="O8" i="210"/>
  <c r="M8" i="210"/>
  <c r="M59" i="210" s="1"/>
  <c r="M63" i="210" s="1"/>
  <c r="K8" i="210"/>
  <c r="K59" i="210" s="1"/>
  <c r="K63" i="210" s="1"/>
  <c r="S63" i="210" s="1"/>
  <c r="G8" i="210"/>
  <c r="D8" i="210"/>
  <c r="D59" i="210" s="1"/>
  <c r="D63" i="210" s="1"/>
  <c r="O9" i="211"/>
  <c r="N9" i="211"/>
  <c r="M9" i="211"/>
  <c r="M8" i="211" s="1"/>
  <c r="M59" i="211" s="1"/>
  <c r="M63" i="211" s="1"/>
  <c r="L9" i="211"/>
  <c r="K9" i="211"/>
  <c r="K8" i="211" s="1"/>
  <c r="K59" i="211" s="1"/>
  <c r="K63" i="211" s="1"/>
  <c r="S63" i="211" s="1"/>
  <c r="J9" i="211"/>
  <c r="J8" i="211" s="1"/>
  <c r="I9" i="211"/>
  <c r="I8" i="211" s="1"/>
  <c r="I59" i="211" s="1"/>
  <c r="I63" i="211" s="1"/>
  <c r="H9" i="211"/>
  <c r="G9" i="211"/>
  <c r="G8" i="211" s="1"/>
  <c r="G59" i="211" s="1"/>
  <c r="G63" i="211" s="1"/>
  <c r="F9" i="211"/>
  <c r="D9" i="211"/>
  <c r="C9" i="211"/>
  <c r="C8" i="211" s="1"/>
  <c r="C59" i="211" s="1"/>
  <c r="C63" i="211" s="1"/>
  <c r="B9" i="211"/>
  <c r="O8" i="211"/>
  <c r="O59" i="211" s="1"/>
  <c r="O63" i="211" s="1"/>
  <c r="N8" i="211"/>
  <c r="N59" i="211" s="1"/>
  <c r="N63" i="211" s="1"/>
  <c r="L8" i="211"/>
  <c r="L59" i="211" s="1"/>
  <c r="L63" i="211" s="1"/>
  <c r="H8" i="211"/>
  <c r="H59" i="211" s="1"/>
  <c r="H63" i="211" s="1"/>
  <c r="F8" i="211"/>
  <c r="F59" i="211" s="1"/>
  <c r="F63" i="211" s="1"/>
  <c r="D8" i="211"/>
  <c r="D59" i="211" s="1"/>
  <c r="D63" i="211" s="1"/>
  <c r="B8" i="211"/>
  <c r="B59" i="211" s="1"/>
  <c r="B63" i="211" s="1"/>
  <c r="O9" i="212"/>
  <c r="N9" i="212"/>
  <c r="N8" i="212" s="1"/>
  <c r="N59" i="212" s="1"/>
  <c r="N63" i="212" s="1"/>
  <c r="M9" i="212"/>
  <c r="L9" i="212"/>
  <c r="L8" i="212" s="1"/>
  <c r="L59" i="212" s="1"/>
  <c r="L63" i="212" s="1"/>
  <c r="K9" i="212"/>
  <c r="K8" i="212" s="1"/>
  <c r="K59" i="212" s="1"/>
  <c r="K63" i="212" s="1"/>
  <c r="S63" i="212" s="1"/>
  <c r="J9" i="212"/>
  <c r="I9" i="212"/>
  <c r="H9" i="212"/>
  <c r="H8" i="212" s="1"/>
  <c r="G9" i="212"/>
  <c r="F9" i="212"/>
  <c r="D9" i="212"/>
  <c r="D8" i="212" s="1"/>
  <c r="D59" i="212" s="1"/>
  <c r="D63" i="212" s="1"/>
  <c r="C9" i="212"/>
  <c r="B9" i="212"/>
  <c r="B8" i="212" s="1"/>
  <c r="B59" i="212" s="1"/>
  <c r="B63" i="212" s="1"/>
  <c r="O8" i="212"/>
  <c r="M8" i="212"/>
  <c r="M59" i="212" s="1"/>
  <c r="M63" i="212" s="1"/>
  <c r="I8" i="212"/>
  <c r="I59" i="212" s="1"/>
  <c r="I63" i="212" s="1"/>
  <c r="G8" i="212"/>
  <c r="G59" i="212" s="1"/>
  <c r="G63" i="212" s="1"/>
  <c r="F8" i="212"/>
  <c r="C8" i="212"/>
  <c r="C59" i="212" s="1"/>
  <c r="C63" i="212" s="1"/>
  <c r="O9" i="213"/>
  <c r="N9" i="213"/>
  <c r="N8" i="213" s="1"/>
  <c r="M9" i="213"/>
  <c r="L9" i="213"/>
  <c r="L8" i="213" s="1"/>
  <c r="L59" i="213" s="1"/>
  <c r="L63" i="213" s="1"/>
  <c r="K9" i="213"/>
  <c r="K8" i="213" s="1"/>
  <c r="K59" i="213" s="1"/>
  <c r="K63" i="213" s="1"/>
  <c r="J9" i="213"/>
  <c r="J8" i="213" s="1"/>
  <c r="J59" i="213" s="1"/>
  <c r="I9" i="213"/>
  <c r="I8" i="213" s="1"/>
  <c r="I59" i="213" s="1"/>
  <c r="I63" i="213" s="1"/>
  <c r="H9" i="213"/>
  <c r="H8" i="213" s="1"/>
  <c r="H59" i="213" s="1"/>
  <c r="H63" i="213" s="1"/>
  <c r="G9" i="213"/>
  <c r="F9" i="213"/>
  <c r="D9" i="213"/>
  <c r="C9" i="213"/>
  <c r="C8" i="213" s="1"/>
  <c r="C59" i="213" s="1"/>
  <c r="C63" i="213" s="1"/>
  <c r="B9" i="213"/>
  <c r="B8" i="213" s="1"/>
  <c r="B59" i="213" s="1"/>
  <c r="B63" i="213" s="1"/>
  <c r="O8" i="213"/>
  <c r="O59" i="213" s="1"/>
  <c r="O63" i="213" s="1"/>
  <c r="M8" i="213"/>
  <c r="M59" i="213" s="1"/>
  <c r="M63" i="213" s="1"/>
  <c r="G8" i="213"/>
  <c r="G59" i="213" s="1"/>
  <c r="G63" i="213" s="1"/>
  <c r="F8" i="213"/>
  <c r="D8" i="213"/>
  <c r="D59" i="213" s="1"/>
  <c r="D63" i="213" s="1"/>
  <c r="O9" i="214"/>
  <c r="N9" i="214"/>
  <c r="N8" i="214" s="1"/>
  <c r="M9" i="214"/>
  <c r="L9" i="214"/>
  <c r="L8" i="214" s="1"/>
  <c r="L59" i="214" s="1"/>
  <c r="L63" i="214" s="1"/>
  <c r="K9" i="214"/>
  <c r="K8" i="214" s="1"/>
  <c r="K59" i="214" s="1"/>
  <c r="K63" i="214" s="1"/>
  <c r="J9" i="214"/>
  <c r="J8" i="214" s="1"/>
  <c r="I9" i="214"/>
  <c r="H9" i="214"/>
  <c r="G9" i="214"/>
  <c r="F9" i="214"/>
  <c r="F8" i="214" s="1"/>
  <c r="D9" i="214"/>
  <c r="C9" i="214"/>
  <c r="C8" i="214" s="1"/>
  <c r="C59" i="214" s="1"/>
  <c r="C63" i="214" s="1"/>
  <c r="B9" i="214"/>
  <c r="B8" i="214" s="1"/>
  <c r="B59" i="214" s="1"/>
  <c r="B63" i="214" s="1"/>
  <c r="O8" i="214"/>
  <c r="O59" i="214" s="1"/>
  <c r="O63" i="214" s="1"/>
  <c r="M8" i="214"/>
  <c r="I8" i="214"/>
  <c r="I59" i="214" s="1"/>
  <c r="I63" i="214" s="1"/>
  <c r="H8" i="214"/>
  <c r="H59" i="214" s="1"/>
  <c r="H63" i="214" s="1"/>
  <c r="G8" i="214"/>
  <c r="G59" i="214" s="1"/>
  <c r="G63" i="214" s="1"/>
  <c r="D8" i="214"/>
  <c r="D59" i="214" s="1"/>
  <c r="D63" i="214" s="1"/>
  <c r="O9" i="215"/>
  <c r="O8" i="215" s="1"/>
  <c r="O59" i="215" s="1"/>
  <c r="O63" i="215" s="1"/>
  <c r="N9" i="215"/>
  <c r="M9" i="215"/>
  <c r="L9" i="215"/>
  <c r="L8" i="215" s="1"/>
  <c r="L59" i="215" s="1"/>
  <c r="L63" i="215" s="1"/>
  <c r="K9" i="215"/>
  <c r="K8" i="215" s="1"/>
  <c r="K59" i="215" s="1"/>
  <c r="K63" i="215" s="1"/>
  <c r="S63" i="215" s="1"/>
  <c r="J9" i="215"/>
  <c r="I9" i="215"/>
  <c r="I8" i="215" s="1"/>
  <c r="I59" i="215" s="1"/>
  <c r="I63" i="215" s="1"/>
  <c r="H9" i="215"/>
  <c r="G9" i="215"/>
  <c r="F9" i="215"/>
  <c r="F8" i="215" s="1"/>
  <c r="F59" i="215" s="1"/>
  <c r="F63" i="215" s="1"/>
  <c r="D9" i="215"/>
  <c r="C9" i="215"/>
  <c r="C8" i="215" s="1"/>
  <c r="C59" i="215" s="1"/>
  <c r="C63" i="215" s="1"/>
  <c r="B9" i="215"/>
  <c r="B8" i="215" s="1"/>
  <c r="B59" i="215" s="1"/>
  <c r="B63" i="215" s="1"/>
  <c r="N8" i="215"/>
  <c r="N59" i="215" s="1"/>
  <c r="N63" i="215" s="1"/>
  <c r="M8" i="215"/>
  <c r="M59" i="215" s="1"/>
  <c r="M63" i="215" s="1"/>
  <c r="J8" i="215"/>
  <c r="H8" i="215"/>
  <c r="G8" i="215"/>
  <c r="D8" i="215"/>
  <c r="D59" i="215" s="1"/>
  <c r="D63" i="215" s="1"/>
  <c r="O9" i="216"/>
  <c r="N9" i="216"/>
  <c r="M9" i="216"/>
  <c r="L9" i="216"/>
  <c r="L8" i="216" s="1"/>
  <c r="L59" i="216" s="1"/>
  <c r="L63" i="216" s="1"/>
  <c r="K9" i="216"/>
  <c r="K8" i="216" s="1"/>
  <c r="K59" i="216" s="1"/>
  <c r="K63" i="216" s="1"/>
  <c r="J9" i="216"/>
  <c r="I9" i="216"/>
  <c r="I8" i="216" s="1"/>
  <c r="I59" i="216" s="1"/>
  <c r="I63" i="216" s="1"/>
  <c r="H9" i="216"/>
  <c r="G9" i="216"/>
  <c r="F9" i="216"/>
  <c r="F8" i="216" s="1"/>
  <c r="F59" i="216" s="1"/>
  <c r="F63" i="216" s="1"/>
  <c r="D9" i="216"/>
  <c r="C9" i="216"/>
  <c r="B9" i="216"/>
  <c r="B8" i="216" s="1"/>
  <c r="B59" i="216" s="1"/>
  <c r="B63" i="216" s="1"/>
  <c r="O8" i="216"/>
  <c r="O59" i="216" s="1"/>
  <c r="O63" i="216" s="1"/>
  <c r="N8" i="216"/>
  <c r="N59" i="216" s="1"/>
  <c r="N63" i="216" s="1"/>
  <c r="M8" i="216"/>
  <c r="J8" i="216"/>
  <c r="H8" i="216"/>
  <c r="H59" i="216" s="1"/>
  <c r="H63" i="216" s="1"/>
  <c r="G8" i="216"/>
  <c r="G59" i="216" s="1"/>
  <c r="G63" i="216" s="1"/>
  <c r="D8" i="216"/>
  <c r="D59" i="216" s="1"/>
  <c r="D63" i="216" s="1"/>
  <c r="O9" i="217"/>
  <c r="N9" i="217"/>
  <c r="M9" i="217"/>
  <c r="L9" i="217"/>
  <c r="K9" i="217"/>
  <c r="K8" i="217" s="1"/>
  <c r="K59" i="217" s="1"/>
  <c r="K63" i="217" s="1"/>
  <c r="S63" i="217" s="1"/>
  <c r="J9" i="217"/>
  <c r="I9" i="217"/>
  <c r="H9" i="217"/>
  <c r="H8" i="217" s="1"/>
  <c r="H59" i="217" s="1"/>
  <c r="H63" i="217" s="1"/>
  <c r="G9" i="217"/>
  <c r="G8" i="217" s="1"/>
  <c r="F9" i="217"/>
  <c r="D9" i="217"/>
  <c r="C9" i="217"/>
  <c r="C8" i="217" s="1"/>
  <c r="C59" i="217" s="1"/>
  <c r="C63" i="217" s="1"/>
  <c r="B9" i="217"/>
  <c r="O8" i="217"/>
  <c r="N8" i="217"/>
  <c r="N59" i="217" s="1"/>
  <c r="N63" i="217" s="1"/>
  <c r="M8" i="217"/>
  <c r="M59" i="217" s="1"/>
  <c r="M63" i="217" s="1"/>
  <c r="L8" i="217"/>
  <c r="L59" i="217" s="1"/>
  <c r="L63" i="217" s="1"/>
  <c r="I8" i="217"/>
  <c r="I59" i="217" s="1"/>
  <c r="I63" i="217" s="1"/>
  <c r="F8" i="217"/>
  <c r="F59" i="217" s="1"/>
  <c r="F63" i="217" s="1"/>
  <c r="D8" i="217"/>
  <c r="D59" i="217" s="1"/>
  <c r="D63" i="217" s="1"/>
  <c r="B8" i="217"/>
  <c r="B59" i="217" s="1"/>
  <c r="B63" i="217" s="1"/>
  <c r="O9" i="218"/>
  <c r="N9" i="218"/>
  <c r="M9" i="218"/>
  <c r="L9" i="218"/>
  <c r="K9" i="218"/>
  <c r="K8" i="218" s="1"/>
  <c r="K59" i="218" s="1"/>
  <c r="K63" i="218" s="1"/>
  <c r="J9" i="218"/>
  <c r="J8" i="218" s="1"/>
  <c r="I9" i="218"/>
  <c r="H9" i="218"/>
  <c r="H8" i="218" s="1"/>
  <c r="H59" i="218" s="1"/>
  <c r="H63" i="218" s="1"/>
  <c r="G9" i="218"/>
  <c r="F9" i="218"/>
  <c r="D9" i="218"/>
  <c r="C9" i="218"/>
  <c r="B9" i="218"/>
  <c r="B8" i="218" s="1"/>
  <c r="B59" i="218" s="1"/>
  <c r="B63" i="218" s="1"/>
  <c r="O8" i="218"/>
  <c r="O59" i="218" s="1"/>
  <c r="O63" i="218" s="1"/>
  <c r="N8" i="218"/>
  <c r="N59" i="218" s="1"/>
  <c r="N63" i="218" s="1"/>
  <c r="M8" i="218"/>
  <c r="L8" i="218"/>
  <c r="L59" i="218" s="1"/>
  <c r="L63" i="218" s="1"/>
  <c r="I8" i="218"/>
  <c r="I59" i="218" s="1"/>
  <c r="I63" i="218" s="1"/>
  <c r="G8" i="218"/>
  <c r="G59" i="218" s="1"/>
  <c r="G63" i="218" s="1"/>
  <c r="F8" i="218"/>
  <c r="F59" i="218" s="1"/>
  <c r="F63" i="218" s="1"/>
  <c r="D8" i="218"/>
  <c r="D59" i="218" s="1"/>
  <c r="D63" i="218" s="1"/>
  <c r="C8" i="218"/>
  <c r="C59" i="218" s="1"/>
  <c r="C63" i="218" s="1"/>
  <c r="O9" i="219"/>
  <c r="N9" i="219"/>
  <c r="M9" i="219"/>
  <c r="L9" i="219"/>
  <c r="L8" i="219" s="1"/>
  <c r="L59" i="219" s="1"/>
  <c r="L63" i="219" s="1"/>
  <c r="K9" i="219"/>
  <c r="K8" i="219" s="1"/>
  <c r="K59" i="219" s="1"/>
  <c r="K63" i="219" s="1"/>
  <c r="J9" i="219"/>
  <c r="J8" i="219" s="1"/>
  <c r="I9" i="219"/>
  <c r="I8" i="219" s="1"/>
  <c r="I59" i="219" s="1"/>
  <c r="I63" i="219" s="1"/>
  <c r="H9" i="219"/>
  <c r="H8" i="219" s="1"/>
  <c r="H59" i="219" s="1"/>
  <c r="H63" i="219" s="1"/>
  <c r="G9" i="219"/>
  <c r="F9" i="219"/>
  <c r="D9" i="219"/>
  <c r="C9" i="219"/>
  <c r="B9" i="219"/>
  <c r="B8" i="219" s="1"/>
  <c r="B59" i="219" s="1"/>
  <c r="B63" i="219" s="1"/>
  <c r="O8" i="219"/>
  <c r="N8" i="219"/>
  <c r="N59" i="219" s="1"/>
  <c r="N63" i="219" s="1"/>
  <c r="M8" i="219"/>
  <c r="M59" i="219" s="1"/>
  <c r="M63" i="219" s="1"/>
  <c r="G8" i="219"/>
  <c r="F8" i="219"/>
  <c r="F59" i="219" s="1"/>
  <c r="F63" i="219" s="1"/>
  <c r="D8" i="219"/>
  <c r="D59" i="219" s="1"/>
  <c r="D63" i="219" s="1"/>
  <c r="C8" i="219"/>
  <c r="C59" i="219" s="1"/>
  <c r="C63" i="219" s="1"/>
  <c r="O9" i="220"/>
  <c r="N9" i="220"/>
  <c r="M9" i="220"/>
  <c r="L9" i="220"/>
  <c r="K9" i="220"/>
  <c r="J9" i="220"/>
  <c r="J8" i="220" s="1"/>
  <c r="I9" i="220"/>
  <c r="I8" i="220" s="1"/>
  <c r="I59" i="220" s="1"/>
  <c r="I63" i="220" s="1"/>
  <c r="H9" i="220"/>
  <c r="H8" i="220" s="1"/>
  <c r="H59" i="220" s="1"/>
  <c r="H63" i="220" s="1"/>
  <c r="G9" i="220"/>
  <c r="G8" i="220" s="1"/>
  <c r="G59" i="220" s="1"/>
  <c r="G63" i="220" s="1"/>
  <c r="F9" i="220"/>
  <c r="D9" i="220"/>
  <c r="C9" i="220"/>
  <c r="B9" i="220"/>
  <c r="O8" i="220"/>
  <c r="O59" i="220" s="1"/>
  <c r="O63" i="220" s="1"/>
  <c r="N8" i="220"/>
  <c r="N59" i="220" s="1"/>
  <c r="N63" i="220" s="1"/>
  <c r="M8" i="220"/>
  <c r="L8" i="220"/>
  <c r="L59" i="220" s="1"/>
  <c r="L63" i="220" s="1"/>
  <c r="F8" i="220"/>
  <c r="F59" i="220" s="1"/>
  <c r="F63" i="220" s="1"/>
  <c r="D8" i="220"/>
  <c r="D59" i="220" s="1"/>
  <c r="D63" i="220" s="1"/>
  <c r="O9" i="221"/>
  <c r="O8" i="221" s="1"/>
  <c r="N9" i="221"/>
  <c r="M9" i="221"/>
  <c r="L9" i="221"/>
  <c r="K9" i="221"/>
  <c r="J9" i="221"/>
  <c r="I9" i="221"/>
  <c r="H9" i="221"/>
  <c r="H8" i="221" s="1"/>
  <c r="H59" i="221" s="1"/>
  <c r="H63" i="221" s="1"/>
  <c r="G9" i="221"/>
  <c r="G8" i="221" s="1"/>
  <c r="F9" i="221"/>
  <c r="F8" i="221" s="1"/>
  <c r="F59" i="221" s="1"/>
  <c r="F63" i="221" s="1"/>
  <c r="D9" i="221"/>
  <c r="D8" i="221" s="1"/>
  <c r="D59" i="221" s="1"/>
  <c r="D63" i="221" s="1"/>
  <c r="C9" i="221"/>
  <c r="B9" i="221"/>
  <c r="N8" i="221"/>
  <c r="N59" i="221" s="1"/>
  <c r="N63" i="221" s="1"/>
  <c r="M8" i="221"/>
  <c r="M59" i="221" s="1"/>
  <c r="M63" i="221" s="1"/>
  <c r="L8" i="221"/>
  <c r="L59" i="221" s="1"/>
  <c r="L63" i="221" s="1"/>
  <c r="K8" i="221"/>
  <c r="K59" i="221" s="1"/>
  <c r="K63" i="221" s="1"/>
  <c r="C8" i="221"/>
  <c r="C59" i="221" s="1"/>
  <c r="C63" i="221" s="1"/>
  <c r="B8" i="221"/>
  <c r="B59" i="221" s="1"/>
  <c r="B63" i="221" s="1"/>
  <c r="O9" i="222"/>
  <c r="O8" i="222" s="1"/>
  <c r="O59" i="222" s="1"/>
  <c r="O63" i="222" s="1"/>
  <c r="N9" i="222"/>
  <c r="M9" i="222"/>
  <c r="M8" i="222" s="1"/>
  <c r="L9" i="222"/>
  <c r="K9" i="222"/>
  <c r="J9" i="222"/>
  <c r="R9" i="222" s="1"/>
  <c r="I9" i="222"/>
  <c r="I8" i="222" s="1"/>
  <c r="I59" i="222" s="1"/>
  <c r="I63" i="222" s="1"/>
  <c r="H9" i="222"/>
  <c r="H8" i="222" s="1"/>
  <c r="H59" i="222" s="1"/>
  <c r="H63" i="222" s="1"/>
  <c r="G9" i="222"/>
  <c r="G8" i="222" s="1"/>
  <c r="G59" i="222" s="1"/>
  <c r="G63" i="222" s="1"/>
  <c r="F9" i="222"/>
  <c r="F8" i="222" s="1"/>
  <c r="F59" i="222" s="1"/>
  <c r="F63" i="222" s="1"/>
  <c r="D9" i="222"/>
  <c r="D8" i="222" s="1"/>
  <c r="D59" i="222" s="1"/>
  <c r="D63" i="222" s="1"/>
  <c r="C9" i="222"/>
  <c r="B9" i="222"/>
  <c r="B8" i="222" s="1"/>
  <c r="B59" i="222" s="1"/>
  <c r="B63" i="222" s="1"/>
  <c r="N8" i="222"/>
  <c r="N59" i="222" s="1"/>
  <c r="N63" i="222" s="1"/>
  <c r="L8" i="222"/>
  <c r="L59" i="222" s="1"/>
  <c r="L63" i="222" s="1"/>
  <c r="K8" i="222"/>
  <c r="K59" i="222" s="1"/>
  <c r="K63" i="222" s="1"/>
  <c r="S63" i="222" s="1"/>
  <c r="J8" i="222"/>
  <c r="C8" i="222"/>
  <c r="C59" i="222" s="1"/>
  <c r="C63" i="222" s="1"/>
  <c r="O9" i="223"/>
  <c r="O8" i="223" s="1"/>
  <c r="N9" i="223"/>
  <c r="M9" i="223"/>
  <c r="L9" i="223"/>
  <c r="K9" i="223"/>
  <c r="J9" i="223"/>
  <c r="J8" i="223" s="1"/>
  <c r="I9" i="223"/>
  <c r="I8" i="223" s="1"/>
  <c r="I59" i="223" s="1"/>
  <c r="I63" i="223" s="1"/>
  <c r="H9" i="223"/>
  <c r="H8" i="223" s="1"/>
  <c r="H59" i="223" s="1"/>
  <c r="H63" i="223" s="1"/>
  <c r="G9" i="223"/>
  <c r="F9" i="223"/>
  <c r="F8" i="223" s="1"/>
  <c r="F59" i="223" s="1"/>
  <c r="F63" i="223" s="1"/>
  <c r="D9" i="223"/>
  <c r="D8" i="223" s="1"/>
  <c r="D59" i="223" s="1"/>
  <c r="D63" i="223" s="1"/>
  <c r="C9" i="223"/>
  <c r="B9" i="223"/>
  <c r="B8" i="223" s="1"/>
  <c r="B59" i="223" s="1"/>
  <c r="B63" i="223" s="1"/>
  <c r="N8" i="223"/>
  <c r="N59" i="223" s="1"/>
  <c r="N63" i="223" s="1"/>
  <c r="M8" i="223"/>
  <c r="M59" i="223" s="1"/>
  <c r="M63" i="223" s="1"/>
  <c r="L8" i="223"/>
  <c r="L59" i="223" s="1"/>
  <c r="L63" i="223" s="1"/>
  <c r="K8" i="223"/>
  <c r="K59" i="223" s="1"/>
  <c r="K63" i="223" s="1"/>
  <c r="S63" i="223" s="1"/>
  <c r="G8" i="223"/>
  <c r="O9" i="224"/>
  <c r="O8" i="224" s="1"/>
  <c r="O59" i="224" s="1"/>
  <c r="O63" i="224" s="1"/>
  <c r="N9" i="224"/>
  <c r="N8" i="224" s="1"/>
  <c r="N59" i="224" s="1"/>
  <c r="N63" i="224" s="1"/>
  <c r="M9" i="224"/>
  <c r="M8" i="224" s="1"/>
  <c r="L9" i="224"/>
  <c r="K9" i="224"/>
  <c r="J9" i="224"/>
  <c r="I9" i="224"/>
  <c r="H9" i="224"/>
  <c r="G9" i="224"/>
  <c r="F9" i="224"/>
  <c r="F8" i="224" s="1"/>
  <c r="F59" i="224" s="1"/>
  <c r="F63" i="224" s="1"/>
  <c r="D9" i="224"/>
  <c r="D8" i="224" s="1"/>
  <c r="D59" i="224" s="1"/>
  <c r="D63" i="224" s="1"/>
  <c r="C9" i="224"/>
  <c r="C8" i="224" s="1"/>
  <c r="C59" i="224" s="1"/>
  <c r="C63" i="224" s="1"/>
  <c r="B9" i="224"/>
  <c r="B8" i="224" s="1"/>
  <c r="B59" i="224" s="1"/>
  <c r="B63" i="224" s="1"/>
  <c r="L8" i="224"/>
  <c r="L59" i="224" s="1"/>
  <c r="L63" i="224" s="1"/>
  <c r="K8" i="224"/>
  <c r="K59" i="224" s="1"/>
  <c r="K63" i="224" s="1"/>
  <c r="S63" i="224" s="1"/>
  <c r="I8" i="224"/>
  <c r="I59" i="224" s="1"/>
  <c r="I63" i="224" s="1"/>
  <c r="H8" i="224"/>
  <c r="H59" i="224" s="1"/>
  <c r="H63" i="224" s="1"/>
  <c r="G8" i="224"/>
  <c r="G59" i="224" s="1"/>
  <c r="G63" i="224" s="1"/>
  <c r="O9" i="225"/>
  <c r="O8" i="225" s="1"/>
  <c r="N9" i="225"/>
  <c r="N8" i="225" s="1"/>
  <c r="N59" i="225" s="1"/>
  <c r="N63" i="225" s="1"/>
  <c r="M9" i="225"/>
  <c r="M8" i="225" s="1"/>
  <c r="M59" i="225" s="1"/>
  <c r="M63" i="225" s="1"/>
  <c r="L9" i="225"/>
  <c r="K9" i="225"/>
  <c r="K8" i="225" s="1"/>
  <c r="K59" i="225" s="1"/>
  <c r="K63" i="225" s="1"/>
  <c r="J9" i="225"/>
  <c r="I9" i="225"/>
  <c r="I8" i="225" s="1"/>
  <c r="I59" i="225" s="1"/>
  <c r="I63" i="225" s="1"/>
  <c r="H9" i="225"/>
  <c r="G9" i="225"/>
  <c r="F9" i="225"/>
  <c r="F8" i="225" s="1"/>
  <c r="F59" i="225" s="1"/>
  <c r="F63" i="225" s="1"/>
  <c r="D9" i="225"/>
  <c r="D8" i="225" s="1"/>
  <c r="D59" i="225" s="1"/>
  <c r="D63" i="225" s="1"/>
  <c r="C9" i="225"/>
  <c r="C8" i="225" s="1"/>
  <c r="C59" i="225" s="1"/>
  <c r="C63" i="225" s="1"/>
  <c r="B9" i="225"/>
  <c r="B8" i="225" s="1"/>
  <c r="B59" i="225" s="1"/>
  <c r="B63" i="225" s="1"/>
  <c r="L8" i="225"/>
  <c r="L59" i="225" s="1"/>
  <c r="L63" i="225" s="1"/>
  <c r="J8" i="225"/>
  <c r="H8" i="225"/>
  <c r="H59" i="225" s="1"/>
  <c r="H63" i="225" s="1"/>
  <c r="G8" i="225"/>
  <c r="O9" i="226"/>
  <c r="O8" i="226" s="1"/>
  <c r="O59" i="226" s="1"/>
  <c r="O63" i="226" s="1"/>
  <c r="N9" i="226"/>
  <c r="N8" i="226" s="1"/>
  <c r="N59" i="226" s="1"/>
  <c r="N63" i="226" s="1"/>
  <c r="M9" i="226"/>
  <c r="M8" i="226" s="1"/>
  <c r="L9" i="226"/>
  <c r="K9" i="226"/>
  <c r="K8" i="226" s="1"/>
  <c r="K59" i="226" s="1"/>
  <c r="K63" i="226" s="1"/>
  <c r="J9" i="226"/>
  <c r="I9" i="226"/>
  <c r="I8" i="226" s="1"/>
  <c r="I59" i="226" s="1"/>
  <c r="I63" i="226" s="1"/>
  <c r="H9" i="226"/>
  <c r="G9" i="226"/>
  <c r="G8" i="226" s="1"/>
  <c r="G59" i="226" s="1"/>
  <c r="G63" i="226" s="1"/>
  <c r="F9" i="226"/>
  <c r="F8" i="226" s="1"/>
  <c r="F59" i="226" s="1"/>
  <c r="F63" i="226" s="1"/>
  <c r="D9" i="226"/>
  <c r="D8" i="226" s="1"/>
  <c r="D59" i="226" s="1"/>
  <c r="D63" i="226" s="1"/>
  <c r="C9" i="226"/>
  <c r="B9" i="226"/>
  <c r="B8" i="226" s="1"/>
  <c r="B59" i="226" s="1"/>
  <c r="B63" i="226" s="1"/>
  <c r="L8" i="226"/>
  <c r="L59" i="226" s="1"/>
  <c r="L63" i="226" s="1"/>
  <c r="J8" i="226"/>
  <c r="H8" i="226"/>
  <c r="H59" i="226" s="1"/>
  <c r="H63" i="226" s="1"/>
  <c r="C8" i="226"/>
  <c r="C59" i="226" s="1"/>
  <c r="C63" i="226" s="1"/>
  <c r="O9" i="227"/>
  <c r="N9" i="227"/>
  <c r="M9" i="227"/>
  <c r="L9" i="227"/>
  <c r="L8" i="227" s="1"/>
  <c r="L59" i="227" s="1"/>
  <c r="L63" i="227" s="1"/>
  <c r="K9" i="227"/>
  <c r="J9" i="227"/>
  <c r="J8" i="227" s="1"/>
  <c r="I9" i="227"/>
  <c r="I8" i="227" s="1"/>
  <c r="I59" i="227" s="1"/>
  <c r="I63" i="227" s="1"/>
  <c r="H9" i="227"/>
  <c r="H8" i="227" s="1"/>
  <c r="H59" i="227" s="1"/>
  <c r="H63" i="227" s="1"/>
  <c r="G9" i="227"/>
  <c r="F9" i="227"/>
  <c r="F8" i="227" s="1"/>
  <c r="F59" i="227" s="1"/>
  <c r="F63" i="227" s="1"/>
  <c r="D9" i="227"/>
  <c r="C9" i="227"/>
  <c r="B9" i="227"/>
  <c r="O8" i="227"/>
  <c r="N8" i="227"/>
  <c r="N59" i="227" s="1"/>
  <c r="N63" i="227" s="1"/>
  <c r="M8" i="227"/>
  <c r="M59" i="227" s="1"/>
  <c r="M63" i="227" s="1"/>
  <c r="K8" i="227"/>
  <c r="K59" i="227" s="1"/>
  <c r="K63" i="227" s="1"/>
  <c r="S63" i="227" s="1"/>
  <c r="G8" i="227"/>
  <c r="G59" i="227" s="1"/>
  <c r="G63" i="227" s="1"/>
  <c r="D8" i="227"/>
  <c r="D59" i="227" s="1"/>
  <c r="D63" i="227" s="1"/>
  <c r="C8" i="227"/>
  <c r="C59" i="227" s="1"/>
  <c r="C63" i="227" s="1"/>
  <c r="B8" i="227"/>
  <c r="B59" i="227" s="1"/>
  <c r="B63" i="227" s="1"/>
  <c r="O9" i="228"/>
  <c r="N9" i="228"/>
  <c r="N8" i="228" s="1"/>
  <c r="N59" i="228" s="1"/>
  <c r="N63" i="228" s="1"/>
  <c r="M9" i="228"/>
  <c r="L9" i="228"/>
  <c r="L8" i="228" s="1"/>
  <c r="L59" i="228" s="1"/>
  <c r="L63" i="228" s="1"/>
  <c r="K9" i="228"/>
  <c r="J9" i="228"/>
  <c r="J8" i="228" s="1"/>
  <c r="I9" i="228"/>
  <c r="I8" i="228" s="1"/>
  <c r="I59" i="228" s="1"/>
  <c r="I63" i="228" s="1"/>
  <c r="H9" i="228"/>
  <c r="G9" i="228"/>
  <c r="F9" i="228"/>
  <c r="F8" i="228" s="1"/>
  <c r="F59" i="228" s="1"/>
  <c r="F63" i="228" s="1"/>
  <c r="D9" i="228"/>
  <c r="C9" i="228"/>
  <c r="C8" i="228" s="1"/>
  <c r="C59" i="228" s="1"/>
  <c r="C63" i="228" s="1"/>
  <c r="B9" i="228"/>
  <c r="B8" i="228" s="1"/>
  <c r="B59" i="228" s="1"/>
  <c r="B63" i="228" s="1"/>
  <c r="O8" i="228"/>
  <c r="O59" i="228" s="1"/>
  <c r="O63" i="228" s="1"/>
  <c r="M8" i="228"/>
  <c r="K8" i="228"/>
  <c r="K59" i="228" s="1"/>
  <c r="K63" i="228" s="1"/>
  <c r="H8" i="228"/>
  <c r="G8" i="228"/>
  <c r="G59" i="228" s="1"/>
  <c r="G63" i="228" s="1"/>
  <c r="D8" i="228"/>
  <c r="D59" i="228" s="1"/>
  <c r="D63" i="228" s="1"/>
  <c r="O9" i="229"/>
  <c r="N9" i="229"/>
  <c r="M9" i="229"/>
  <c r="M8" i="229" s="1"/>
  <c r="M59" i="229" s="1"/>
  <c r="M63" i="229" s="1"/>
  <c r="L9" i="229"/>
  <c r="K9" i="229"/>
  <c r="K8" i="229" s="1"/>
  <c r="K59" i="229" s="1"/>
  <c r="K63" i="229" s="1"/>
  <c r="S63" i="229" s="1"/>
  <c r="J9" i="229"/>
  <c r="J8" i="229" s="1"/>
  <c r="J59" i="229" s="1"/>
  <c r="I9" i="229"/>
  <c r="I8" i="229" s="1"/>
  <c r="I59" i="229" s="1"/>
  <c r="I63" i="229" s="1"/>
  <c r="H9" i="229"/>
  <c r="G9" i="229"/>
  <c r="G8" i="229" s="1"/>
  <c r="G59" i="229" s="1"/>
  <c r="G63" i="229" s="1"/>
  <c r="F9" i="229"/>
  <c r="D9" i="229"/>
  <c r="C9" i="229"/>
  <c r="C8" i="229" s="1"/>
  <c r="C59" i="229" s="1"/>
  <c r="C63" i="229" s="1"/>
  <c r="B9" i="229"/>
  <c r="B8" i="229" s="1"/>
  <c r="B59" i="229" s="1"/>
  <c r="B63" i="229" s="1"/>
  <c r="O8" i="229"/>
  <c r="O59" i="229" s="1"/>
  <c r="O63" i="229" s="1"/>
  <c r="N8" i="229"/>
  <c r="N59" i="229" s="1"/>
  <c r="N63" i="229" s="1"/>
  <c r="L8" i="229"/>
  <c r="L59" i="229" s="1"/>
  <c r="L63" i="229" s="1"/>
  <c r="H8" i="229"/>
  <c r="H59" i="229" s="1"/>
  <c r="H63" i="229" s="1"/>
  <c r="F8" i="229"/>
  <c r="F59" i="229" s="1"/>
  <c r="F63" i="229" s="1"/>
  <c r="D8" i="229"/>
  <c r="D59" i="229" s="1"/>
  <c r="D63" i="229" s="1"/>
  <c r="O9" i="230"/>
  <c r="O8" i="230" s="1"/>
  <c r="O59" i="230" s="1"/>
  <c r="O63" i="230" s="1"/>
  <c r="N9" i="230"/>
  <c r="M9" i="230"/>
  <c r="M8" i="230" s="1"/>
  <c r="M59" i="230" s="1"/>
  <c r="M63" i="230" s="1"/>
  <c r="L9" i="230"/>
  <c r="K9" i="230"/>
  <c r="K8" i="230" s="1"/>
  <c r="K59" i="230" s="1"/>
  <c r="K63" i="230" s="1"/>
  <c r="J9" i="230"/>
  <c r="R9" i="230" s="1"/>
  <c r="I9" i="230"/>
  <c r="I8" i="230" s="1"/>
  <c r="I59" i="230" s="1"/>
  <c r="I63" i="230" s="1"/>
  <c r="H9" i="230"/>
  <c r="G9" i="230"/>
  <c r="G8" i="230" s="1"/>
  <c r="G59" i="230" s="1"/>
  <c r="G63" i="230" s="1"/>
  <c r="F9" i="230"/>
  <c r="D9" i="230"/>
  <c r="C9" i="230"/>
  <c r="B9" i="230"/>
  <c r="B8" i="230" s="1"/>
  <c r="B59" i="230" s="1"/>
  <c r="B63" i="230" s="1"/>
  <c r="N8" i="230"/>
  <c r="N59" i="230" s="1"/>
  <c r="N63" i="230" s="1"/>
  <c r="L8" i="230"/>
  <c r="L59" i="230" s="1"/>
  <c r="L63" i="230" s="1"/>
  <c r="H8" i="230"/>
  <c r="H59" i="230" s="1"/>
  <c r="H63" i="230" s="1"/>
  <c r="F8" i="230"/>
  <c r="F59" i="230" s="1"/>
  <c r="F63" i="230" s="1"/>
  <c r="D8" i="230"/>
  <c r="D59" i="230" s="1"/>
  <c r="D63" i="230" s="1"/>
  <c r="C8" i="230"/>
  <c r="C59" i="230" s="1"/>
  <c r="C63" i="230" s="1"/>
  <c r="O9" i="231"/>
  <c r="N9" i="231"/>
  <c r="M9" i="231"/>
  <c r="L9" i="231"/>
  <c r="L8" i="231" s="1"/>
  <c r="L59" i="231" s="1"/>
  <c r="L63" i="231" s="1"/>
  <c r="K9" i="231"/>
  <c r="J9" i="231"/>
  <c r="J8" i="231" s="1"/>
  <c r="I9" i="231"/>
  <c r="I8" i="231" s="1"/>
  <c r="I59" i="231" s="1"/>
  <c r="I63" i="231" s="1"/>
  <c r="H9" i="231"/>
  <c r="H8" i="231" s="1"/>
  <c r="G9" i="231"/>
  <c r="F9" i="231"/>
  <c r="F8" i="231" s="1"/>
  <c r="F59" i="231" s="1"/>
  <c r="F63" i="231" s="1"/>
  <c r="D9" i="231"/>
  <c r="C9" i="231"/>
  <c r="B9" i="231"/>
  <c r="B8" i="231" s="1"/>
  <c r="B59" i="231" s="1"/>
  <c r="B63" i="231" s="1"/>
  <c r="O8" i="231"/>
  <c r="O59" i="231" s="1"/>
  <c r="O63" i="231" s="1"/>
  <c r="N8" i="231"/>
  <c r="M8" i="231"/>
  <c r="M59" i="231" s="1"/>
  <c r="M63" i="231" s="1"/>
  <c r="K8" i="231"/>
  <c r="K59" i="231" s="1"/>
  <c r="K63" i="231" s="1"/>
  <c r="G8" i="231"/>
  <c r="G59" i="231" s="1"/>
  <c r="G63" i="231" s="1"/>
  <c r="D8" i="231"/>
  <c r="D59" i="231" s="1"/>
  <c r="D63" i="231" s="1"/>
  <c r="C8" i="231"/>
  <c r="C59" i="231" s="1"/>
  <c r="C63" i="231" s="1"/>
  <c r="O9" i="232"/>
  <c r="O8" i="232" s="1"/>
  <c r="O59" i="232" s="1"/>
  <c r="O63" i="232" s="1"/>
  <c r="N9" i="232"/>
  <c r="M9" i="232"/>
  <c r="M8" i="232" s="1"/>
  <c r="M59" i="232" s="1"/>
  <c r="M63" i="232" s="1"/>
  <c r="L9" i="232"/>
  <c r="K9" i="232"/>
  <c r="K8" i="232" s="1"/>
  <c r="K59" i="232" s="1"/>
  <c r="K63" i="232" s="1"/>
  <c r="S63" i="232" s="1"/>
  <c r="J9" i="232"/>
  <c r="J8" i="232" s="1"/>
  <c r="I9" i="232"/>
  <c r="I8" i="232" s="1"/>
  <c r="I59" i="232" s="1"/>
  <c r="I63" i="232" s="1"/>
  <c r="H9" i="232"/>
  <c r="G9" i="232"/>
  <c r="F9" i="232"/>
  <c r="D9" i="232"/>
  <c r="D8" i="232" s="1"/>
  <c r="D59" i="232" s="1"/>
  <c r="D63" i="232" s="1"/>
  <c r="C9" i="232"/>
  <c r="B9" i="232"/>
  <c r="N8" i="232"/>
  <c r="N59" i="232" s="1"/>
  <c r="N63" i="232" s="1"/>
  <c r="L8" i="232"/>
  <c r="L59" i="232" s="1"/>
  <c r="L63" i="232" s="1"/>
  <c r="H8" i="232"/>
  <c r="H59" i="232" s="1"/>
  <c r="H63" i="232" s="1"/>
  <c r="G8" i="232"/>
  <c r="G59" i="232" s="1"/>
  <c r="G63" i="232" s="1"/>
  <c r="F8" i="232"/>
  <c r="F59" i="232" s="1"/>
  <c r="F63" i="232" s="1"/>
  <c r="B8" i="232"/>
  <c r="B59" i="232" s="1"/>
  <c r="B63" i="232" s="1"/>
  <c r="O9" i="233"/>
  <c r="N9" i="233"/>
  <c r="N8" i="233" s="1"/>
  <c r="M9" i="233"/>
  <c r="L9" i="233"/>
  <c r="L8" i="233" s="1"/>
  <c r="L59" i="233" s="1"/>
  <c r="L63" i="233" s="1"/>
  <c r="K9" i="233"/>
  <c r="K8" i="233" s="1"/>
  <c r="K59" i="233" s="1"/>
  <c r="K63" i="233" s="1"/>
  <c r="S63" i="233" s="1"/>
  <c r="J9" i="233"/>
  <c r="J8" i="233" s="1"/>
  <c r="I9" i="233"/>
  <c r="H9" i="233"/>
  <c r="H8" i="233" s="1"/>
  <c r="H59" i="233" s="1"/>
  <c r="H63" i="233" s="1"/>
  <c r="G9" i="233"/>
  <c r="F9" i="233"/>
  <c r="D9" i="233"/>
  <c r="D8" i="233" s="1"/>
  <c r="D59" i="233" s="1"/>
  <c r="D63" i="233" s="1"/>
  <c r="C9" i="233"/>
  <c r="B9" i="233"/>
  <c r="B8" i="233" s="1"/>
  <c r="B59" i="233" s="1"/>
  <c r="B63" i="233" s="1"/>
  <c r="O8" i="233"/>
  <c r="M8" i="233"/>
  <c r="I8" i="233"/>
  <c r="I59" i="233" s="1"/>
  <c r="I63" i="233" s="1"/>
  <c r="G8" i="233"/>
  <c r="F8" i="233"/>
  <c r="C8" i="233"/>
  <c r="C59" i="233" s="1"/>
  <c r="C63" i="233" s="1"/>
  <c r="O9" i="234"/>
  <c r="N9" i="234"/>
  <c r="N8" i="234" s="1"/>
  <c r="N59" i="234" s="1"/>
  <c r="N63" i="234" s="1"/>
  <c r="M9" i="234"/>
  <c r="M8" i="234" s="1"/>
  <c r="L9" i="234"/>
  <c r="L8" i="234" s="1"/>
  <c r="L59" i="234" s="1"/>
  <c r="L63" i="234" s="1"/>
  <c r="K9" i="234"/>
  <c r="J9" i="234"/>
  <c r="I9" i="234"/>
  <c r="H9" i="234"/>
  <c r="G9" i="234"/>
  <c r="G8" i="234" s="1"/>
  <c r="G59" i="234" s="1"/>
  <c r="G63" i="234" s="1"/>
  <c r="F9" i="234"/>
  <c r="D9" i="234"/>
  <c r="D8" i="234" s="1"/>
  <c r="D59" i="234" s="1"/>
  <c r="D63" i="234" s="1"/>
  <c r="C9" i="234"/>
  <c r="C8" i="234" s="1"/>
  <c r="C59" i="234" s="1"/>
  <c r="C63" i="234" s="1"/>
  <c r="B9" i="234"/>
  <c r="O8" i="234"/>
  <c r="O59" i="234" s="1"/>
  <c r="O63" i="234" s="1"/>
  <c r="K8" i="234"/>
  <c r="K59" i="234" s="1"/>
  <c r="K63" i="234" s="1"/>
  <c r="S63" i="234" s="1"/>
  <c r="I8" i="234"/>
  <c r="I59" i="234" s="1"/>
  <c r="I63" i="234" s="1"/>
  <c r="H8" i="234"/>
  <c r="H59" i="234" s="1"/>
  <c r="H63" i="234" s="1"/>
  <c r="F8" i="234"/>
  <c r="F59" i="234" s="1"/>
  <c r="F63" i="234" s="1"/>
  <c r="B8" i="234"/>
  <c r="B59" i="234" s="1"/>
  <c r="B63" i="234" s="1"/>
  <c r="O9" i="235"/>
  <c r="O8" i="235" s="1"/>
  <c r="N9" i="235"/>
  <c r="N8" i="235" s="1"/>
  <c r="N59" i="235" s="1"/>
  <c r="N63" i="235" s="1"/>
  <c r="M9" i="235"/>
  <c r="M8" i="235" s="1"/>
  <c r="M59" i="235" s="1"/>
  <c r="M63" i="235" s="1"/>
  <c r="L9" i="235"/>
  <c r="K9" i="235"/>
  <c r="J9" i="235"/>
  <c r="I9" i="235"/>
  <c r="H9" i="235"/>
  <c r="H8" i="235" s="1"/>
  <c r="H59" i="235" s="1"/>
  <c r="H63" i="235" s="1"/>
  <c r="G9" i="235"/>
  <c r="F9" i="235"/>
  <c r="F8" i="235" s="1"/>
  <c r="F59" i="235" s="1"/>
  <c r="F63" i="235" s="1"/>
  <c r="D9" i="235"/>
  <c r="D8" i="235" s="1"/>
  <c r="D59" i="235" s="1"/>
  <c r="D63" i="235" s="1"/>
  <c r="C9" i="235"/>
  <c r="B9" i="235"/>
  <c r="B8" i="235" s="1"/>
  <c r="B59" i="235" s="1"/>
  <c r="B63" i="235" s="1"/>
  <c r="L8" i="235"/>
  <c r="L59" i="235" s="1"/>
  <c r="L63" i="235" s="1"/>
  <c r="K8" i="235"/>
  <c r="K59" i="235" s="1"/>
  <c r="K63" i="235" s="1"/>
  <c r="S63" i="235" s="1"/>
  <c r="J8" i="235"/>
  <c r="I8" i="235"/>
  <c r="I59" i="235" s="1"/>
  <c r="I63" i="235" s="1"/>
  <c r="G8" i="235"/>
  <c r="C8" i="235"/>
  <c r="C59" i="235" s="1"/>
  <c r="C63" i="235" s="1"/>
  <c r="O9" i="236"/>
  <c r="O8" i="236" s="1"/>
  <c r="O59" i="236" s="1"/>
  <c r="O63" i="236" s="1"/>
  <c r="N9" i="236"/>
  <c r="M9" i="236"/>
  <c r="L9" i="236"/>
  <c r="L8" i="236" s="1"/>
  <c r="L59" i="236" s="1"/>
  <c r="L63" i="236" s="1"/>
  <c r="K9" i="236"/>
  <c r="J9" i="236"/>
  <c r="I9" i="236"/>
  <c r="I8" i="236" s="1"/>
  <c r="I59" i="236" s="1"/>
  <c r="I63" i="236" s="1"/>
  <c r="H9" i="236"/>
  <c r="H8" i="236" s="1"/>
  <c r="H59" i="236" s="1"/>
  <c r="H63" i="236" s="1"/>
  <c r="G9" i="236"/>
  <c r="G8" i="236" s="1"/>
  <c r="G59" i="236" s="1"/>
  <c r="G63" i="236" s="1"/>
  <c r="F9" i="236"/>
  <c r="F8" i="236" s="1"/>
  <c r="F59" i="236" s="1"/>
  <c r="F63" i="236" s="1"/>
  <c r="D9" i="236"/>
  <c r="D8" i="236" s="1"/>
  <c r="D59" i="236" s="1"/>
  <c r="D63" i="236" s="1"/>
  <c r="C9" i="236"/>
  <c r="B9" i="236"/>
  <c r="N8" i="236"/>
  <c r="N59" i="236" s="1"/>
  <c r="N63" i="236" s="1"/>
  <c r="M8" i="236"/>
  <c r="M59" i="236" s="1"/>
  <c r="M63" i="236" s="1"/>
  <c r="J8" i="236"/>
  <c r="B8" i="236"/>
  <c r="B59" i="236" s="1"/>
  <c r="B63" i="236" s="1"/>
  <c r="O9" i="237"/>
  <c r="O8" i="237" s="1"/>
  <c r="N9" i="237"/>
  <c r="N8" i="237" s="1"/>
  <c r="N59" i="237" s="1"/>
  <c r="N63" i="237" s="1"/>
  <c r="M9" i="237"/>
  <c r="L9" i="237"/>
  <c r="K9" i="237"/>
  <c r="K8" i="237" s="1"/>
  <c r="J9" i="237"/>
  <c r="I9" i="237"/>
  <c r="I8" i="237" s="1"/>
  <c r="I59" i="237" s="1"/>
  <c r="I63" i="237" s="1"/>
  <c r="H9" i="237"/>
  <c r="H8" i="237" s="1"/>
  <c r="H59" i="237" s="1"/>
  <c r="H63" i="237" s="1"/>
  <c r="G9" i="237"/>
  <c r="G8" i="237" s="1"/>
  <c r="F9" i="237"/>
  <c r="F8" i="237" s="1"/>
  <c r="F59" i="237" s="1"/>
  <c r="F63" i="237" s="1"/>
  <c r="D9" i="237"/>
  <c r="C9" i="237"/>
  <c r="B9" i="237"/>
  <c r="B8" i="237" s="1"/>
  <c r="B59" i="237" s="1"/>
  <c r="B63" i="237" s="1"/>
  <c r="M8" i="237"/>
  <c r="M59" i="237" s="1"/>
  <c r="M63" i="237" s="1"/>
  <c r="L8" i="237"/>
  <c r="L59" i="237" s="1"/>
  <c r="L63" i="237" s="1"/>
  <c r="D8" i="237"/>
  <c r="D59" i="237" s="1"/>
  <c r="D63" i="237" s="1"/>
  <c r="C8" i="237"/>
  <c r="C59" i="237" s="1"/>
  <c r="C63" i="237" s="1"/>
  <c r="O9" i="238"/>
  <c r="N9" i="238"/>
  <c r="N8" i="238" s="1"/>
  <c r="N59" i="238" s="1"/>
  <c r="N63" i="238" s="1"/>
  <c r="M9" i="238"/>
  <c r="M8" i="238" s="1"/>
  <c r="L9" i="238"/>
  <c r="K9" i="238"/>
  <c r="J9" i="238"/>
  <c r="I9" i="238"/>
  <c r="H9" i="238"/>
  <c r="H8" i="238" s="1"/>
  <c r="H59" i="238" s="1"/>
  <c r="H63" i="238" s="1"/>
  <c r="G9" i="238"/>
  <c r="G8" i="238" s="1"/>
  <c r="G59" i="238" s="1"/>
  <c r="G63" i="238" s="1"/>
  <c r="F9" i="238"/>
  <c r="D9" i="238"/>
  <c r="D8" i="238" s="1"/>
  <c r="D59" i="238" s="1"/>
  <c r="D63" i="238" s="1"/>
  <c r="C9" i="238"/>
  <c r="C8" i="238" s="1"/>
  <c r="C59" i="238" s="1"/>
  <c r="C63" i="238" s="1"/>
  <c r="B9" i="238"/>
  <c r="O8" i="238"/>
  <c r="O59" i="238" s="1"/>
  <c r="O63" i="238" s="1"/>
  <c r="L8" i="238"/>
  <c r="L59" i="238" s="1"/>
  <c r="L63" i="238" s="1"/>
  <c r="K8" i="238"/>
  <c r="K59" i="238" s="1"/>
  <c r="K63" i="238" s="1"/>
  <c r="J8" i="238"/>
  <c r="I8" i="238"/>
  <c r="I59" i="238" s="1"/>
  <c r="I63" i="238" s="1"/>
  <c r="F8" i="238"/>
  <c r="F59" i="238" s="1"/>
  <c r="F63" i="238" s="1"/>
  <c r="B8" i="238"/>
  <c r="B59" i="238" s="1"/>
  <c r="B63" i="238" s="1"/>
  <c r="O9" i="239"/>
  <c r="O8" i="239" s="1"/>
  <c r="N9" i="239"/>
  <c r="N8" i="239" s="1"/>
  <c r="M9" i="239"/>
  <c r="L9" i="239"/>
  <c r="K9" i="239"/>
  <c r="K8" i="239" s="1"/>
  <c r="K59" i="239" s="1"/>
  <c r="K63" i="239" s="1"/>
  <c r="J9" i="239"/>
  <c r="J8" i="239" s="1"/>
  <c r="I9" i="239"/>
  <c r="H9" i="239"/>
  <c r="H8" i="239" s="1"/>
  <c r="H59" i="239" s="1"/>
  <c r="H63" i="239" s="1"/>
  <c r="G9" i="239"/>
  <c r="F9" i="239"/>
  <c r="F8" i="239" s="1"/>
  <c r="D9" i="239"/>
  <c r="D8" i="239" s="1"/>
  <c r="D59" i="239" s="1"/>
  <c r="D63" i="239" s="1"/>
  <c r="C9" i="239"/>
  <c r="B9" i="239"/>
  <c r="B8" i="239" s="1"/>
  <c r="B59" i="239" s="1"/>
  <c r="B63" i="239" s="1"/>
  <c r="M8" i="239"/>
  <c r="L8" i="239"/>
  <c r="L59" i="239" s="1"/>
  <c r="L63" i="239" s="1"/>
  <c r="I8" i="239"/>
  <c r="I59" i="239" s="1"/>
  <c r="I63" i="239" s="1"/>
  <c r="G8" i="239"/>
  <c r="O9" i="240"/>
  <c r="O8" i="240" s="1"/>
  <c r="O59" i="240" s="1"/>
  <c r="O63" i="240" s="1"/>
  <c r="N9" i="240"/>
  <c r="N8" i="240" s="1"/>
  <c r="N59" i="240" s="1"/>
  <c r="N63" i="240" s="1"/>
  <c r="M9" i="240"/>
  <c r="L9" i="240"/>
  <c r="K9" i="240"/>
  <c r="K8" i="240" s="1"/>
  <c r="J9" i="240"/>
  <c r="J8" i="240" s="1"/>
  <c r="I9" i="240"/>
  <c r="I8" i="240" s="1"/>
  <c r="I59" i="240" s="1"/>
  <c r="I63" i="240" s="1"/>
  <c r="H9" i="240"/>
  <c r="H8" i="240" s="1"/>
  <c r="H59" i="240" s="1"/>
  <c r="H63" i="240" s="1"/>
  <c r="G9" i="240"/>
  <c r="G8" i="240" s="1"/>
  <c r="G59" i="240" s="1"/>
  <c r="G63" i="240" s="1"/>
  <c r="F9" i="240"/>
  <c r="F8" i="240" s="1"/>
  <c r="F59" i="240" s="1"/>
  <c r="F63" i="240" s="1"/>
  <c r="D9" i="240"/>
  <c r="D8" i="240" s="1"/>
  <c r="D59" i="240" s="1"/>
  <c r="D63" i="240" s="1"/>
  <c r="C9" i="240"/>
  <c r="B9" i="240"/>
  <c r="B8" i="240" s="1"/>
  <c r="B59" i="240" s="1"/>
  <c r="B63" i="240" s="1"/>
  <c r="M8" i="240"/>
  <c r="M59" i="240" s="1"/>
  <c r="M63" i="240" s="1"/>
  <c r="L8" i="240"/>
  <c r="L59" i="240" s="1"/>
  <c r="L63" i="240" s="1"/>
  <c r="C8" i="240"/>
  <c r="C59" i="240" s="1"/>
  <c r="C63" i="240" s="1"/>
  <c r="O9" i="241"/>
  <c r="N9" i="241"/>
  <c r="N8" i="241" s="1"/>
  <c r="N59" i="241" s="1"/>
  <c r="N63" i="241" s="1"/>
  <c r="M9" i="241"/>
  <c r="M8" i="241" s="1"/>
  <c r="L9" i="241"/>
  <c r="K9" i="241"/>
  <c r="J9" i="241"/>
  <c r="I9" i="241"/>
  <c r="I8" i="241" s="1"/>
  <c r="I59" i="241" s="1"/>
  <c r="I63" i="241" s="1"/>
  <c r="H9" i="241"/>
  <c r="G9" i="241"/>
  <c r="G8" i="241" s="1"/>
  <c r="G59" i="241" s="1"/>
  <c r="G63" i="241" s="1"/>
  <c r="F9" i="241"/>
  <c r="D9" i="241"/>
  <c r="D8" i="241" s="1"/>
  <c r="D59" i="241" s="1"/>
  <c r="D63" i="241" s="1"/>
  <c r="C9" i="241"/>
  <c r="C8" i="241" s="1"/>
  <c r="C59" i="241" s="1"/>
  <c r="C63" i="241" s="1"/>
  <c r="B9" i="241"/>
  <c r="O8" i="241"/>
  <c r="O59" i="241" s="1"/>
  <c r="O63" i="241" s="1"/>
  <c r="L8" i="241"/>
  <c r="L59" i="241" s="1"/>
  <c r="L63" i="241" s="1"/>
  <c r="K8" i="241"/>
  <c r="K59" i="241" s="1"/>
  <c r="K63" i="241" s="1"/>
  <c r="J8" i="241"/>
  <c r="H8" i="241"/>
  <c r="H59" i="241" s="1"/>
  <c r="H63" i="241" s="1"/>
  <c r="F8" i="241"/>
  <c r="F59" i="241" s="1"/>
  <c r="F63" i="241" s="1"/>
  <c r="B8" i="241"/>
  <c r="B59" i="241" s="1"/>
  <c r="B63" i="241" s="1"/>
  <c r="O9" i="242"/>
  <c r="O8" i="242" s="1"/>
  <c r="O59" i="242" s="1"/>
  <c r="O63" i="242" s="1"/>
  <c r="N9" i="242"/>
  <c r="N8" i="242" s="1"/>
  <c r="N59" i="242" s="1"/>
  <c r="N63" i="242" s="1"/>
  <c r="M9" i="242"/>
  <c r="L9" i="242"/>
  <c r="K9" i="242"/>
  <c r="K8" i="242" s="1"/>
  <c r="J9" i="242"/>
  <c r="I9" i="242"/>
  <c r="H9" i="242"/>
  <c r="G9" i="242"/>
  <c r="G8" i="242" s="1"/>
  <c r="G59" i="242" s="1"/>
  <c r="G63" i="242" s="1"/>
  <c r="F9" i="242"/>
  <c r="F8" i="242" s="1"/>
  <c r="F59" i="242" s="1"/>
  <c r="F63" i="242" s="1"/>
  <c r="D9" i="242"/>
  <c r="C9" i="242"/>
  <c r="B9" i="242"/>
  <c r="B8" i="242" s="1"/>
  <c r="B59" i="242" s="1"/>
  <c r="B63" i="242" s="1"/>
  <c r="M8" i="242"/>
  <c r="M59" i="242" s="1"/>
  <c r="M63" i="242" s="1"/>
  <c r="L8" i="242"/>
  <c r="L59" i="242" s="1"/>
  <c r="L63" i="242" s="1"/>
  <c r="J8" i="242"/>
  <c r="I8" i="242"/>
  <c r="I59" i="242" s="1"/>
  <c r="I63" i="242" s="1"/>
  <c r="H8" i="242"/>
  <c r="H59" i="242" s="1"/>
  <c r="H63" i="242" s="1"/>
  <c r="D8" i="242"/>
  <c r="D59" i="242" s="1"/>
  <c r="D63" i="242" s="1"/>
  <c r="C8" i="242"/>
  <c r="C59" i="242" s="1"/>
  <c r="C63" i="242" s="1"/>
  <c r="O9" i="243"/>
  <c r="O8" i="243" s="1"/>
  <c r="N9" i="243"/>
  <c r="M9" i="243"/>
  <c r="L9" i="243"/>
  <c r="K9" i="243"/>
  <c r="J9" i="243"/>
  <c r="I9" i="243"/>
  <c r="I8" i="243" s="1"/>
  <c r="I59" i="243" s="1"/>
  <c r="I63" i="243" s="1"/>
  <c r="H9" i="243"/>
  <c r="G9" i="243"/>
  <c r="G8" i="243" s="1"/>
  <c r="F9" i="243"/>
  <c r="F8" i="243" s="1"/>
  <c r="D9" i="243"/>
  <c r="C9" i="243"/>
  <c r="C8" i="243" s="1"/>
  <c r="C59" i="243" s="1"/>
  <c r="C63" i="243" s="1"/>
  <c r="B9" i="243"/>
  <c r="N8" i="243"/>
  <c r="M8" i="243"/>
  <c r="M59" i="243" s="1"/>
  <c r="M63" i="243" s="1"/>
  <c r="L8" i="243"/>
  <c r="L59" i="243" s="1"/>
  <c r="L63" i="243" s="1"/>
  <c r="K8" i="243"/>
  <c r="K59" i="243" s="1"/>
  <c r="K63" i="243" s="1"/>
  <c r="J8" i="243"/>
  <c r="H8" i="243"/>
  <c r="H59" i="243" s="1"/>
  <c r="H63" i="243" s="1"/>
  <c r="D8" i="243"/>
  <c r="D59" i="243" s="1"/>
  <c r="D63" i="243" s="1"/>
  <c r="B8" i="243"/>
  <c r="B59" i="243" s="1"/>
  <c r="B63" i="243" s="1"/>
  <c r="O9" i="244"/>
  <c r="N9" i="244"/>
  <c r="N8" i="244" s="1"/>
  <c r="N59" i="244" s="1"/>
  <c r="N63" i="244" s="1"/>
  <c r="M9" i="244"/>
  <c r="L9" i="244"/>
  <c r="K9" i="244"/>
  <c r="J9" i="244"/>
  <c r="J8" i="244" s="1"/>
  <c r="I9" i="244"/>
  <c r="I8" i="244" s="1"/>
  <c r="I59" i="244" s="1"/>
  <c r="I63" i="244" s="1"/>
  <c r="H9" i="244"/>
  <c r="H8" i="244" s="1"/>
  <c r="G9" i="244"/>
  <c r="F9" i="244"/>
  <c r="F8" i="244" s="1"/>
  <c r="F59" i="244" s="1"/>
  <c r="F63" i="244" s="1"/>
  <c r="D9" i="244"/>
  <c r="C9" i="244"/>
  <c r="B9" i="244"/>
  <c r="B8" i="244" s="1"/>
  <c r="B59" i="244" s="1"/>
  <c r="B63" i="244" s="1"/>
  <c r="O8" i="244"/>
  <c r="O59" i="244" s="1"/>
  <c r="O63" i="244" s="1"/>
  <c r="M8" i="244"/>
  <c r="L8" i="244"/>
  <c r="L59" i="244" s="1"/>
  <c r="L63" i="244" s="1"/>
  <c r="K8" i="244"/>
  <c r="K59" i="244" s="1"/>
  <c r="K63" i="244" s="1"/>
  <c r="G8" i="244"/>
  <c r="G59" i="244" s="1"/>
  <c r="G63" i="244" s="1"/>
  <c r="D8" i="244"/>
  <c r="D59" i="244" s="1"/>
  <c r="D63" i="244" s="1"/>
  <c r="C8" i="244"/>
  <c r="C59" i="244" s="1"/>
  <c r="C63" i="244" s="1"/>
  <c r="O9" i="245"/>
  <c r="N9" i="245"/>
  <c r="M9" i="245"/>
  <c r="L9" i="245"/>
  <c r="K9" i="245"/>
  <c r="K8" i="245" s="1"/>
  <c r="K59" i="245" s="1"/>
  <c r="K63" i="245" s="1"/>
  <c r="J9" i="245"/>
  <c r="J8" i="245" s="1"/>
  <c r="I9" i="245"/>
  <c r="I8" i="245" s="1"/>
  <c r="I59" i="245" s="1"/>
  <c r="I63" i="245" s="1"/>
  <c r="H9" i="245"/>
  <c r="H8" i="245" s="1"/>
  <c r="H59" i="245" s="1"/>
  <c r="H63" i="245" s="1"/>
  <c r="G9" i="245"/>
  <c r="F9" i="245"/>
  <c r="D9" i="245"/>
  <c r="C9" i="245"/>
  <c r="B9" i="245"/>
  <c r="B8" i="245" s="1"/>
  <c r="B59" i="245" s="1"/>
  <c r="B63" i="245" s="1"/>
  <c r="O8" i="245"/>
  <c r="O59" i="245" s="1"/>
  <c r="O63" i="245" s="1"/>
  <c r="N8" i="245"/>
  <c r="M8" i="245"/>
  <c r="L8" i="245"/>
  <c r="L59" i="245" s="1"/>
  <c r="L63" i="245" s="1"/>
  <c r="G8" i="245"/>
  <c r="G59" i="245" s="1"/>
  <c r="G63" i="245" s="1"/>
  <c r="F8" i="245"/>
  <c r="D8" i="245"/>
  <c r="D59" i="245" s="1"/>
  <c r="D63" i="245" s="1"/>
  <c r="C8" i="245"/>
  <c r="C59" i="245" s="1"/>
  <c r="C63" i="245" s="1"/>
  <c r="O9" i="246"/>
  <c r="N9" i="246"/>
  <c r="M9" i="246"/>
  <c r="L9" i="246"/>
  <c r="K9" i="246"/>
  <c r="K8" i="246" s="1"/>
  <c r="K59" i="246" s="1"/>
  <c r="K63" i="246" s="1"/>
  <c r="J9" i="246"/>
  <c r="J8" i="246" s="1"/>
  <c r="I9" i="246"/>
  <c r="H9" i="246"/>
  <c r="G9" i="246"/>
  <c r="G8" i="246" s="1"/>
  <c r="F9" i="246"/>
  <c r="D9" i="246"/>
  <c r="C9" i="246"/>
  <c r="B9" i="246"/>
  <c r="B8" i="246" s="1"/>
  <c r="B59" i="246" s="1"/>
  <c r="B63" i="246" s="1"/>
  <c r="O8" i="246"/>
  <c r="N8" i="246"/>
  <c r="N59" i="246" s="1"/>
  <c r="N63" i="246" s="1"/>
  <c r="M8" i="246"/>
  <c r="M59" i="246" s="1"/>
  <c r="M63" i="246" s="1"/>
  <c r="L8" i="246"/>
  <c r="L59" i="246" s="1"/>
  <c r="L63" i="246" s="1"/>
  <c r="I8" i="246"/>
  <c r="I59" i="246" s="1"/>
  <c r="I63" i="246" s="1"/>
  <c r="H8" i="246"/>
  <c r="H59" i="246" s="1"/>
  <c r="H63" i="246" s="1"/>
  <c r="F8" i="246"/>
  <c r="F59" i="246" s="1"/>
  <c r="F63" i="246" s="1"/>
  <c r="D8" i="246"/>
  <c r="D59" i="246" s="1"/>
  <c r="D63" i="246" s="1"/>
  <c r="C8" i="246"/>
  <c r="C59" i="246" s="1"/>
  <c r="C63" i="246" s="1"/>
  <c r="O9" i="247"/>
  <c r="N9" i="247"/>
  <c r="M9" i="247"/>
  <c r="L9" i="247"/>
  <c r="L8" i="247" s="1"/>
  <c r="L59" i="247" s="1"/>
  <c r="L63" i="247" s="1"/>
  <c r="K9" i="247"/>
  <c r="J9" i="247"/>
  <c r="J8" i="247" s="1"/>
  <c r="I9" i="247"/>
  <c r="I8" i="247" s="1"/>
  <c r="I59" i="247" s="1"/>
  <c r="I63" i="247" s="1"/>
  <c r="H9" i="247"/>
  <c r="H8" i="247" s="1"/>
  <c r="G9" i="247"/>
  <c r="F9" i="247"/>
  <c r="D9" i="247"/>
  <c r="C9" i="247"/>
  <c r="B9" i="247"/>
  <c r="B8" i="247" s="1"/>
  <c r="B59" i="247" s="1"/>
  <c r="B63" i="247" s="1"/>
  <c r="O8" i="247"/>
  <c r="N8" i="247"/>
  <c r="M8" i="247"/>
  <c r="K8" i="247"/>
  <c r="K59" i="247" s="1"/>
  <c r="K63" i="247" s="1"/>
  <c r="G8" i="247"/>
  <c r="F8" i="247"/>
  <c r="D8" i="247"/>
  <c r="D59" i="247" s="1"/>
  <c r="D63" i="247" s="1"/>
  <c r="C8" i="247"/>
  <c r="C59" i="247" s="1"/>
  <c r="C63" i="247" s="1"/>
  <c r="O9" i="248"/>
  <c r="N9" i="248"/>
  <c r="M9" i="248"/>
  <c r="M8" i="248" s="1"/>
  <c r="M59" i="248" s="1"/>
  <c r="M63" i="248" s="1"/>
  <c r="L9" i="248"/>
  <c r="K9" i="248"/>
  <c r="K8" i="248" s="1"/>
  <c r="J9" i="248"/>
  <c r="R9" i="248" s="1"/>
  <c r="I9" i="248"/>
  <c r="I8" i="248" s="1"/>
  <c r="I59" i="248" s="1"/>
  <c r="I63" i="248" s="1"/>
  <c r="H9" i="248"/>
  <c r="G9" i="248"/>
  <c r="G8" i="248" s="1"/>
  <c r="G59" i="248" s="1"/>
  <c r="G63" i="248" s="1"/>
  <c r="F9" i="248"/>
  <c r="D9" i="248"/>
  <c r="C9" i="248"/>
  <c r="B9" i="248"/>
  <c r="B8" i="248" s="1"/>
  <c r="B59" i="248" s="1"/>
  <c r="B63" i="248" s="1"/>
  <c r="O8" i="248"/>
  <c r="O59" i="248" s="1"/>
  <c r="O63" i="248" s="1"/>
  <c r="N8" i="248"/>
  <c r="L8" i="248"/>
  <c r="L59" i="248" s="1"/>
  <c r="L63" i="248" s="1"/>
  <c r="H8" i="248"/>
  <c r="H59" i="248" s="1"/>
  <c r="H63" i="248" s="1"/>
  <c r="F8" i="248"/>
  <c r="F59" i="248" s="1"/>
  <c r="F63" i="248" s="1"/>
  <c r="D8" i="248"/>
  <c r="D59" i="248" s="1"/>
  <c r="D63" i="248" s="1"/>
  <c r="O9" i="249"/>
  <c r="O8" i="249" s="1"/>
  <c r="N9" i="249"/>
  <c r="M9" i="249"/>
  <c r="L9" i="249"/>
  <c r="K9" i="249"/>
  <c r="K8" i="249" s="1"/>
  <c r="K59" i="249" s="1"/>
  <c r="K63" i="249" s="1"/>
  <c r="J9" i="249"/>
  <c r="I9" i="249"/>
  <c r="I8" i="249" s="1"/>
  <c r="I59" i="249" s="1"/>
  <c r="I63" i="249" s="1"/>
  <c r="H9" i="249"/>
  <c r="H8" i="249" s="1"/>
  <c r="H59" i="249" s="1"/>
  <c r="H63" i="249" s="1"/>
  <c r="G9" i="249"/>
  <c r="G8" i="249" s="1"/>
  <c r="F9" i="249"/>
  <c r="D9" i="249"/>
  <c r="D8" i="249" s="1"/>
  <c r="D59" i="249" s="1"/>
  <c r="D63" i="249" s="1"/>
  <c r="C9" i="249"/>
  <c r="B9" i="249"/>
  <c r="N8" i="249"/>
  <c r="M8" i="249"/>
  <c r="L8" i="249"/>
  <c r="L59" i="249" s="1"/>
  <c r="L63" i="249" s="1"/>
  <c r="F8" i="249"/>
  <c r="C8" i="249"/>
  <c r="C59" i="249" s="1"/>
  <c r="C63" i="249" s="1"/>
  <c r="B8" i="249"/>
  <c r="B59" i="249" s="1"/>
  <c r="B63" i="249" s="1"/>
  <c r="O9" i="250"/>
  <c r="O8" i="250" s="1"/>
  <c r="O59" i="250" s="1"/>
  <c r="O63" i="250" s="1"/>
  <c r="N9" i="250"/>
  <c r="M9" i="250"/>
  <c r="L9" i="250"/>
  <c r="K9" i="250"/>
  <c r="K8" i="250" s="1"/>
  <c r="J9" i="250"/>
  <c r="J8" i="250" s="1"/>
  <c r="I9" i="250"/>
  <c r="I8" i="250" s="1"/>
  <c r="I59" i="250" s="1"/>
  <c r="I63" i="250" s="1"/>
  <c r="H9" i="250"/>
  <c r="H8" i="250" s="1"/>
  <c r="H59" i="250" s="1"/>
  <c r="H63" i="250" s="1"/>
  <c r="G9" i="250"/>
  <c r="G8" i="250" s="1"/>
  <c r="G59" i="250" s="1"/>
  <c r="G63" i="250" s="1"/>
  <c r="F9" i="250"/>
  <c r="D9" i="250"/>
  <c r="C9" i="250"/>
  <c r="B9" i="250"/>
  <c r="N8" i="250"/>
  <c r="N59" i="250" s="1"/>
  <c r="N63" i="250" s="1"/>
  <c r="M8" i="250"/>
  <c r="M59" i="250" s="1"/>
  <c r="M63" i="250" s="1"/>
  <c r="L8" i="250"/>
  <c r="L59" i="250" s="1"/>
  <c r="L63" i="250" s="1"/>
  <c r="F8" i="250"/>
  <c r="F59" i="250" s="1"/>
  <c r="F63" i="250" s="1"/>
  <c r="D8" i="250"/>
  <c r="D59" i="250" s="1"/>
  <c r="D63" i="250" s="1"/>
  <c r="C8" i="250"/>
  <c r="C59" i="250" s="1"/>
  <c r="C63" i="250" s="1"/>
  <c r="B8" i="250"/>
  <c r="B59" i="250" s="1"/>
  <c r="B63" i="250" s="1"/>
  <c r="O9" i="251"/>
  <c r="N9" i="251"/>
  <c r="M9" i="251"/>
  <c r="L9" i="251"/>
  <c r="L8" i="251" s="1"/>
  <c r="L59" i="251" s="1"/>
  <c r="L63" i="251" s="1"/>
  <c r="K9" i="251"/>
  <c r="J9" i="251"/>
  <c r="J8" i="251" s="1"/>
  <c r="I9" i="251"/>
  <c r="I8" i="251" s="1"/>
  <c r="I59" i="251" s="1"/>
  <c r="I63" i="251" s="1"/>
  <c r="H9" i="251"/>
  <c r="H8" i="251" s="1"/>
  <c r="H59" i="251" s="1"/>
  <c r="H63" i="251" s="1"/>
  <c r="G9" i="251"/>
  <c r="F9" i="251"/>
  <c r="D9" i="251"/>
  <c r="C9" i="251"/>
  <c r="B9" i="251"/>
  <c r="B8" i="251" s="1"/>
  <c r="B59" i="251" s="1"/>
  <c r="B63" i="251" s="1"/>
  <c r="O8" i="251"/>
  <c r="N8" i="251"/>
  <c r="N59" i="251" s="1"/>
  <c r="N63" i="251" s="1"/>
  <c r="M8" i="251"/>
  <c r="K8" i="251"/>
  <c r="K59" i="251" s="1"/>
  <c r="K63" i="251" s="1"/>
  <c r="G8" i="251"/>
  <c r="F8" i="251"/>
  <c r="F59" i="251" s="1"/>
  <c r="F63" i="251" s="1"/>
  <c r="D8" i="251"/>
  <c r="D59" i="251" s="1"/>
  <c r="D63" i="251" s="1"/>
  <c r="C8" i="251"/>
  <c r="C59" i="251" s="1"/>
  <c r="C63" i="251" s="1"/>
  <c r="O9" i="252"/>
  <c r="N9" i="252"/>
  <c r="N8" i="252" s="1"/>
  <c r="N59" i="252" s="1"/>
  <c r="N63" i="252" s="1"/>
  <c r="M9" i="252"/>
  <c r="L9" i="252"/>
  <c r="L8" i="252" s="1"/>
  <c r="L59" i="252" s="1"/>
  <c r="L63" i="252" s="1"/>
  <c r="K9" i="252"/>
  <c r="J9" i="252"/>
  <c r="I9" i="252"/>
  <c r="I8" i="252" s="1"/>
  <c r="I59" i="252" s="1"/>
  <c r="I63" i="252" s="1"/>
  <c r="H9" i="252"/>
  <c r="H8" i="252" s="1"/>
  <c r="H59" i="252" s="1"/>
  <c r="H63" i="252" s="1"/>
  <c r="G9" i="252"/>
  <c r="G8" i="252" s="1"/>
  <c r="G59" i="252" s="1"/>
  <c r="G63" i="252" s="1"/>
  <c r="F9" i="252"/>
  <c r="D9" i="252"/>
  <c r="C9" i="252"/>
  <c r="B9" i="252"/>
  <c r="O8" i="252"/>
  <c r="O59" i="252" s="1"/>
  <c r="O63" i="252" s="1"/>
  <c r="M8" i="252"/>
  <c r="M59" i="252" s="1"/>
  <c r="M63" i="252" s="1"/>
  <c r="F8" i="252"/>
  <c r="F59" i="252" s="1"/>
  <c r="F63" i="252" s="1"/>
  <c r="D8" i="252"/>
  <c r="D59" i="252" s="1"/>
  <c r="D63" i="252" s="1"/>
  <c r="O9" i="253"/>
  <c r="O8" i="253" s="1"/>
  <c r="O59" i="253" s="1"/>
  <c r="O63" i="253" s="1"/>
  <c r="N9" i="253"/>
  <c r="N8" i="253" s="1"/>
  <c r="N59" i="253" s="1"/>
  <c r="N63" i="253" s="1"/>
  <c r="M9" i="253"/>
  <c r="L9" i="253"/>
  <c r="K9" i="253"/>
  <c r="J9" i="253"/>
  <c r="I9" i="253"/>
  <c r="H9" i="253"/>
  <c r="H8" i="253" s="1"/>
  <c r="H59" i="253" s="1"/>
  <c r="H63" i="253" s="1"/>
  <c r="G9" i="253"/>
  <c r="G8" i="253" s="1"/>
  <c r="G59" i="253" s="1"/>
  <c r="G63" i="253" s="1"/>
  <c r="F9" i="253"/>
  <c r="F8" i="253" s="1"/>
  <c r="F59" i="253" s="1"/>
  <c r="F63" i="253" s="1"/>
  <c r="D9" i="253"/>
  <c r="C9" i="253"/>
  <c r="C8" i="253" s="1"/>
  <c r="C59" i="253" s="1"/>
  <c r="C63" i="253" s="1"/>
  <c r="B9" i="253"/>
  <c r="M8" i="253"/>
  <c r="L8" i="253"/>
  <c r="L59" i="253" s="1"/>
  <c r="L63" i="253" s="1"/>
  <c r="K8" i="253"/>
  <c r="K59" i="253" s="1"/>
  <c r="K63" i="253" s="1"/>
  <c r="D8" i="253"/>
  <c r="D59" i="253" s="1"/>
  <c r="D63" i="253" s="1"/>
  <c r="B8" i="253"/>
  <c r="B59" i="253" s="1"/>
  <c r="B63" i="253" s="1"/>
  <c r="O9" i="254"/>
  <c r="O8" i="254" s="1"/>
  <c r="N9" i="254"/>
  <c r="N8" i="254" s="1"/>
  <c r="N59" i="254" s="1"/>
  <c r="N63" i="254" s="1"/>
  <c r="M9" i="254"/>
  <c r="L9" i="254"/>
  <c r="K9" i="254"/>
  <c r="J9" i="254"/>
  <c r="I9" i="254"/>
  <c r="I8" i="254" s="1"/>
  <c r="I59" i="254" s="1"/>
  <c r="I63" i="254" s="1"/>
  <c r="H9" i="254"/>
  <c r="H8" i="254" s="1"/>
  <c r="H59" i="254" s="1"/>
  <c r="H63" i="254" s="1"/>
  <c r="G9" i="254"/>
  <c r="G8" i="254" s="1"/>
  <c r="F9" i="254"/>
  <c r="F8" i="254" s="1"/>
  <c r="F59" i="254" s="1"/>
  <c r="F63" i="254" s="1"/>
  <c r="D9" i="254"/>
  <c r="D8" i="254" s="1"/>
  <c r="D59" i="254" s="1"/>
  <c r="D63" i="254" s="1"/>
  <c r="C9" i="254"/>
  <c r="C8" i="254" s="1"/>
  <c r="C59" i="254" s="1"/>
  <c r="C63" i="254" s="1"/>
  <c r="B9" i="254"/>
  <c r="B8" i="254" s="1"/>
  <c r="B59" i="254" s="1"/>
  <c r="B63" i="254" s="1"/>
  <c r="M8" i="254"/>
  <c r="M59" i="254" s="1"/>
  <c r="M63" i="254" s="1"/>
  <c r="L8" i="254"/>
  <c r="L59" i="254" s="1"/>
  <c r="L63" i="254" s="1"/>
  <c r="K8" i="254"/>
  <c r="K59" i="254" s="1"/>
  <c r="K63" i="254" s="1"/>
  <c r="O9" i="255"/>
  <c r="O8" i="255" s="1"/>
  <c r="O59" i="255" s="1"/>
  <c r="O63" i="255" s="1"/>
  <c r="N9" i="255"/>
  <c r="N8" i="255" s="1"/>
  <c r="N59" i="255" s="1"/>
  <c r="N63" i="255" s="1"/>
  <c r="M9" i="255"/>
  <c r="S9" i="255" s="1"/>
  <c r="L9" i="255"/>
  <c r="K9" i="255"/>
  <c r="J9" i="255"/>
  <c r="I9" i="255"/>
  <c r="H9" i="255"/>
  <c r="H8" i="255" s="1"/>
  <c r="H59" i="255" s="1"/>
  <c r="H63" i="255" s="1"/>
  <c r="G9" i="255"/>
  <c r="G8" i="255" s="1"/>
  <c r="G59" i="255" s="1"/>
  <c r="G63" i="255" s="1"/>
  <c r="F9" i="255"/>
  <c r="F8" i="255" s="1"/>
  <c r="F59" i="255" s="1"/>
  <c r="F63" i="255" s="1"/>
  <c r="D9" i="255"/>
  <c r="D8" i="255" s="1"/>
  <c r="D59" i="255" s="1"/>
  <c r="D63" i="255" s="1"/>
  <c r="C9" i="255"/>
  <c r="B9" i="255"/>
  <c r="B8" i="255" s="1"/>
  <c r="B59" i="255" s="1"/>
  <c r="B63" i="255" s="1"/>
  <c r="L8" i="255"/>
  <c r="L59" i="255" s="1"/>
  <c r="L63" i="255" s="1"/>
  <c r="K8" i="255"/>
  <c r="K59" i="255" s="1"/>
  <c r="K63" i="255" s="1"/>
  <c r="I8" i="255"/>
  <c r="I59" i="255" s="1"/>
  <c r="I63" i="255" s="1"/>
  <c r="O9" i="256"/>
  <c r="N9" i="256"/>
  <c r="N8" i="256" s="1"/>
  <c r="N59" i="256" s="1"/>
  <c r="N63" i="256" s="1"/>
  <c r="M9" i="256"/>
  <c r="M8" i="256" s="1"/>
  <c r="L9" i="256"/>
  <c r="L8" i="256" s="1"/>
  <c r="L59" i="256" s="1"/>
  <c r="L63" i="256" s="1"/>
  <c r="K9" i="256"/>
  <c r="J9" i="256"/>
  <c r="I9" i="256"/>
  <c r="H9" i="256"/>
  <c r="G9" i="256"/>
  <c r="G8" i="256" s="1"/>
  <c r="G59" i="256" s="1"/>
  <c r="G63" i="256" s="1"/>
  <c r="F9" i="256"/>
  <c r="F8" i="256" s="1"/>
  <c r="F59" i="256" s="1"/>
  <c r="F63" i="256" s="1"/>
  <c r="D9" i="256"/>
  <c r="D8" i="256" s="1"/>
  <c r="D59" i="256" s="1"/>
  <c r="D63" i="256" s="1"/>
  <c r="C9" i="256"/>
  <c r="C8" i="256" s="1"/>
  <c r="C59" i="256" s="1"/>
  <c r="C63" i="256" s="1"/>
  <c r="B9" i="256"/>
  <c r="B8" i="256" s="1"/>
  <c r="B59" i="256" s="1"/>
  <c r="B63" i="256" s="1"/>
  <c r="O8" i="256"/>
  <c r="O59" i="256" s="1"/>
  <c r="O63" i="256" s="1"/>
  <c r="K8" i="256"/>
  <c r="K59" i="256" s="1"/>
  <c r="K63" i="256" s="1"/>
  <c r="I8" i="256"/>
  <c r="I59" i="256" s="1"/>
  <c r="I63" i="256" s="1"/>
  <c r="H8" i="256"/>
  <c r="H59" i="256" s="1"/>
  <c r="H63" i="256" s="1"/>
  <c r="O9" i="257"/>
  <c r="N9" i="257"/>
  <c r="N8" i="257" s="1"/>
  <c r="M9" i="257"/>
  <c r="M8" i="257" s="1"/>
  <c r="L9" i="257"/>
  <c r="L8" i="257" s="1"/>
  <c r="L59" i="257" s="1"/>
  <c r="L63" i="257" s="1"/>
  <c r="K9" i="257"/>
  <c r="J9" i="257"/>
  <c r="I9" i="257"/>
  <c r="I8" i="257" s="1"/>
  <c r="I59" i="257" s="1"/>
  <c r="I63" i="257" s="1"/>
  <c r="H9" i="257"/>
  <c r="G9" i="257"/>
  <c r="G8" i="257" s="1"/>
  <c r="F9" i="257"/>
  <c r="F8" i="257" s="1"/>
  <c r="D9" i="257"/>
  <c r="D8" i="257" s="1"/>
  <c r="D59" i="257" s="1"/>
  <c r="D63" i="257" s="1"/>
  <c r="C9" i="257"/>
  <c r="C8" i="257" s="1"/>
  <c r="C59" i="257" s="1"/>
  <c r="C63" i="257" s="1"/>
  <c r="B9" i="257"/>
  <c r="O8" i="257"/>
  <c r="K8" i="257"/>
  <c r="K59" i="257" s="1"/>
  <c r="K63" i="257" s="1"/>
  <c r="J8" i="257"/>
  <c r="H8" i="257"/>
  <c r="H59" i="257" s="1"/>
  <c r="H63" i="257" s="1"/>
  <c r="B8" i="257"/>
  <c r="B59" i="257" s="1"/>
  <c r="B63" i="257" s="1"/>
  <c r="O9" i="258"/>
  <c r="O8" i="258" s="1"/>
  <c r="O59" i="258" s="1"/>
  <c r="O63" i="258" s="1"/>
  <c r="N9" i="258"/>
  <c r="N8" i="258" s="1"/>
  <c r="N59" i="258" s="1"/>
  <c r="N63" i="258" s="1"/>
  <c r="M9" i="258"/>
  <c r="L9" i="258"/>
  <c r="K9" i="258"/>
  <c r="J9" i="258"/>
  <c r="I9" i="258"/>
  <c r="I8" i="258" s="1"/>
  <c r="I59" i="258" s="1"/>
  <c r="I63" i="258" s="1"/>
  <c r="H9" i="258"/>
  <c r="H8" i="258" s="1"/>
  <c r="H59" i="258" s="1"/>
  <c r="H63" i="258" s="1"/>
  <c r="G9" i="258"/>
  <c r="G8" i="258" s="1"/>
  <c r="G59" i="258" s="1"/>
  <c r="G63" i="258" s="1"/>
  <c r="F9" i="258"/>
  <c r="F8" i="258" s="1"/>
  <c r="F59" i="258" s="1"/>
  <c r="F63" i="258" s="1"/>
  <c r="D9" i="258"/>
  <c r="D8" i="258" s="1"/>
  <c r="D59" i="258" s="1"/>
  <c r="D63" i="258" s="1"/>
  <c r="C9" i="258"/>
  <c r="C8" i="258" s="1"/>
  <c r="C59" i="258" s="1"/>
  <c r="C63" i="258" s="1"/>
  <c r="B9" i="258"/>
  <c r="B8" i="258" s="1"/>
  <c r="B59" i="258" s="1"/>
  <c r="B63" i="258" s="1"/>
  <c r="M8" i="258"/>
  <c r="L8" i="258"/>
  <c r="L59" i="258" s="1"/>
  <c r="L63" i="258" s="1"/>
  <c r="K8" i="258"/>
  <c r="K59" i="258" s="1"/>
  <c r="K63" i="258" s="1"/>
  <c r="O9" i="1"/>
  <c r="O8" i="1" s="1"/>
  <c r="N9" i="1"/>
  <c r="N8" i="1" s="1"/>
  <c r="N59" i="1" s="1"/>
  <c r="N63" i="1" s="1"/>
  <c r="M9" i="1"/>
  <c r="M8" i="1" s="1"/>
  <c r="L9" i="1"/>
  <c r="K9" i="1"/>
  <c r="J9" i="1"/>
  <c r="I9" i="1"/>
  <c r="I8" i="1" s="1"/>
  <c r="I59" i="1" s="1"/>
  <c r="I63" i="1" s="1"/>
  <c r="H9" i="1"/>
  <c r="H8" i="1" s="1"/>
  <c r="H59" i="1" s="1"/>
  <c r="H63" i="1" s="1"/>
  <c r="G9" i="1"/>
  <c r="G8" i="1" s="1"/>
  <c r="F9" i="1"/>
  <c r="F8" i="1" s="1"/>
  <c r="F59" i="1" s="1"/>
  <c r="F63" i="1" s="1"/>
  <c r="D9" i="1"/>
  <c r="D8" i="1" s="1"/>
  <c r="D59" i="1" s="1"/>
  <c r="D63" i="1" s="1"/>
  <c r="C9" i="1"/>
  <c r="B9" i="1"/>
  <c r="B8" i="1" s="1"/>
  <c r="B59" i="1" s="1"/>
  <c r="B63" i="1" s="1"/>
  <c r="L8" i="1"/>
  <c r="L59" i="1" s="1"/>
  <c r="L63" i="1" s="1"/>
  <c r="K8" i="1"/>
  <c r="K59" i="1" s="1"/>
  <c r="K63" i="1" s="1"/>
  <c r="J8" i="1"/>
  <c r="C8" i="1"/>
  <c r="C59" i="1" s="1"/>
  <c r="C63" i="1" s="1"/>
  <c r="S62" i="258"/>
  <c r="R62" i="258"/>
  <c r="Q62" i="258"/>
  <c r="P62" i="258"/>
  <c r="E62" i="258"/>
  <c r="S61" i="258"/>
  <c r="R61" i="258"/>
  <c r="Q61" i="258"/>
  <c r="P61" i="258"/>
  <c r="E61" i="258"/>
  <c r="S60" i="258"/>
  <c r="R60" i="258"/>
  <c r="S58" i="258"/>
  <c r="R58" i="258"/>
  <c r="Q58" i="258"/>
  <c r="P58" i="258"/>
  <c r="E58" i="258"/>
  <c r="U58" i="258" s="1"/>
  <c r="S57" i="258"/>
  <c r="R57" i="258"/>
  <c r="Q57" i="258"/>
  <c r="P57" i="258"/>
  <c r="E57" i="258"/>
  <c r="U57" i="258" s="1"/>
  <c r="S56" i="258"/>
  <c r="R56" i="258"/>
  <c r="Q56" i="258"/>
  <c r="P56" i="258"/>
  <c r="E56" i="258"/>
  <c r="U56" i="258" s="1"/>
  <c r="S55" i="258"/>
  <c r="R55" i="258"/>
  <c r="Q55" i="258"/>
  <c r="P55" i="258"/>
  <c r="P54" i="258" s="1"/>
  <c r="E55" i="258"/>
  <c r="S54" i="258"/>
  <c r="S53" i="258"/>
  <c r="R53" i="258"/>
  <c r="Q53" i="258"/>
  <c r="P53" i="258"/>
  <c r="E53" i="258"/>
  <c r="U53" i="258" s="1"/>
  <c r="S52" i="258"/>
  <c r="R52" i="258"/>
  <c r="Q52" i="258"/>
  <c r="P52" i="258"/>
  <c r="E52" i="258"/>
  <c r="U52" i="258" s="1"/>
  <c r="S51" i="258"/>
  <c r="R51" i="258"/>
  <c r="Q51" i="258"/>
  <c r="P51" i="258"/>
  <c r="E51" i="258"/>
  <c r="U51" i="258" s="1"/>
  <c r="S50" i="258"/>
  <c r="R50" i="258"/>
  <c r="Q50" i="258"/>
  <c r="P50" i="258"/>
  <c r="E50" i="258"/>
  <c r="S49" i="258"/>
  <c r="R49" i="258"/>
  <c r="Q49" i="258"/>
  <c r="P49" i="258"/>
  <c r="E49" i="258"/>
  <c r="S48" i="258"/>
  <c r="R48" i="258"/>
  <c r="Q48" i="258"/>
  <c r="P48" i="258"/>
  <c r="E48" i="258"/>
  <c r="T48" i="258" s="1"/>
  <c r="S47" i="258"/>
  <c r="R47" i="258"/>
  <c r="Q47" i="258"/>
  <c r="P47" i="258"/>
  <c r="E47" i="258"/>
  <c r="U47" i="258" s="1"/>
  <c r="S46" i="258"/>
  <c r="R46" i="258"/>
  <c r="Q46" i="258"/>
  <c r="P46" i="258"/>
  <c r="E46" i="258"/>
  <c r="U46" i="258" s="1"/>
  <c r="T45" i="258"/>
  <c r="S45" i="258"/>
  <c r="R45" i="258"/>
  <c r="Q45" i="258"/>
  <c r="P45" i="258"/>
  <c r="E45" i="258"/>
  <c r="U45" i="258" s="1"/>
  <c r="S44" i="258"/>
  <c r="R44" i="258"/>
  <c r="Q44" i="258"/>
  <c r="P44" i="258"/>
  <c r="E44" i="258"/>
  <c r="U44" i="258" s="1"/>
  <c r="S43" i="258"/>
  <c r="R43" i="258"/>
  <c r="S42" i="258"/>
  <c r="S41" i="258"/>
  <c r="R41" i="258"/>
  <c r="Q41" i="258"/>
  <c r="P41" i="258"/>
  <c r="E41" i="258"/>
  <c r="S40" i="258"/>
  <c r="R40" i="258"/>
  <c r="Q40" i="258"/>
  <c r="P40" i="258"/>
  <c r="E40" i="258"/>
  <c r="S39" i="258"/>
  <c r="R39" i="258"/>
  <c r="Q39" i="258"/>
  <c r="P39" i="258"/>
  <c r="E39" i="258"/>
  <c r="T39" i="258" s="1"/>
  <c r="T38" i="258"/>
  <c r="S38" i="258"/>
  <c r="R38" i="258"/>
  <c r="Q38" i="258"/>
  <c r="P38" i="258"/>
  <c r="E38" i="258"/>
  <c r="U38" i="258" s="1"/>
  <c r="S37" i="258"/>
  <c r="R37" i="258"/>
  <c r="Q37" i="258"/>
  <c r="P37" i="258"/>
  <c r="E37" i="258"/>
  <c r="U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U35" i="258" s="1"/>
  <c r="S34" i="258"/>
  <c r="R34" i="258"/>
  <c r="Q34" i="258"/>
  <c r="P34" i="258"/>
  <c r="E34" i="258"/>
  <c r="U34" i="258" s="1"/>
  <c r="S33" i="258"/>
  <c r="R33" i="258"/>
  <c r="Q33" i="258"/>
  <c r="P33" i="258"/>
  <c r="E33" i="258"/>
  <c r="S32" i="258"/>
  <c r="R32" i="258"/>
  <c r="Q32" i="258"/>
  <c r="P32" i="258"/>
  <c r="E32" i="258"/>
  <c r="S31" i="258"/>
  <c r="R31" i="258"/>
  <c r="Q31" i="258"/>
  <c r="P31" i="258"/>
  <c r="E31" i="258"/>
  <c r="S30" i="258"/>
  <c r="R30" i="258"/>
  <c r="Q30" i="258"/>
  <c r="P30" i="258"/>
  <c r="E30" i="258"/>
  <c r="U30" i="258" s="1"/>
  <c r="S29" i="258"/>
  <c r="R29" i="258"/>
  <c r="Q29" i="258"/>
  <c r="P29" i="258"/>
  <c r="E29" i="258"/>
  <c r="U29" i="258" s="1"/>
  <c r="T28" i="258"/>
  <c r="S28" i="258"/>
  <c r="R28" i="258"/>
  <c r="Q28" i="258"/>
  <c r="P28" i="258"/>
  <c r="E28" i="258"/>
  <c r="U28" i="258" s="1"/>
  <c r="S27" i="258"/>
  <c r="R27" i="258"/>
  <c r="U26" i="258"/>
  <c r="S26" i="258"/>
  <c r="R26" i="258"/>
  <c r="Q26" i="258"/>
  <c r="P26" i="258"/>
  <c r="E26" i="258"/>
  <c r="T26" i="258" s="1"/>
  <c r="U25" i="258"/>
  <c r="T25" i="258"/>
  <c r="S25" i="258"/>
  <c r="R25" i="258"/>
  <c r="Q25" i="258"/>
  <c r="P25" i="258"/>
  <c r="E25" i="258"/>
  <c r="T24" i="258"/>
  <c r="S24" i="258"/>
  <c r="R24" i="258"/>
  <c r="Q24" i="258"/>
  <c r="P24" i="258"/>
  <c r="E24" i="258"/>
  <c r="U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U22" i="258" s="1"/>
  <c r="U21" i="258"/>
  <c r="S21" i="258"/>
  <c r="R21" i="258"/>
  <c r="Q21" i="258"/>
  <c r="P21" i="258"/>
  <c r="E21" i="258"/>
  <c r="T21" i="258" s="1"/>
  <c r="S20" i="258"/>
  <c r="R20" i="258"/>
  <c r="Q20" i="258"/>
  <c r="P20" i="258"/>
  <c r="E20" i="258"/>
  <c r="S19" i="258"/>
  <c r="R19" i="258"/>
  <c r="Q19" i="258"/>
  <c r="P19" i="258"/>
  <c r="E19" i="258"/>
  <c r="U18" i="258"/>
  <c r="S18" i="258"/>
  <c r="R18" i="258"/>
  <c r="Q18" i="258"/>
  <c r="P18" i="258"/>
  <c r="E18" i="258"/>
  <c r="T18" i="258" s="1"/>
  <c r="T17" i="258"/>
  <c r="S17" i="258"/>
  <c r="R17" i="258"/>
  <c r="Q17" i="258"/>
  <c r="P17" i="258"/>
  <c r="E17" i="258"/>
  <c r="U17" i="258" s="1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U14" i="258" s="1"/>
  <c r="U13" i="258"/>
  <c r="S13" i="258"/>
  <c r="R13" i="258"/>
  <c r="Q13" i="258"/>
  <c r="P13" i="258"/>
  <c r="E13" i="258"/>
  <c r="T13" i="258" s="1"/>
  <c r="S12" i="258"/>
  <c r="R12" i="258"/>
  <c r="Q12" i="258"/>
  <c r="P12" i="258"/>
  <c r="E12" i="258"/>
  <c r="S11" i="258"/>
  <c r="R11" i="258"/>
  <c r="Q11" i="258"/>
  <c r="P11" i="258"/>
  <c r="E11" i="258"/>
  <c r="S10" i="258"/>
  <c r="R10" i="258"/>
  <c r="Q10" i="258"/>
  <c r="Q9" i="258" s="1"/>
  <c r="P10" i="258"/>
  <c r="E10" i="258"/>
  <c r="S9" i="258"/>
  <c r="S62" i="257"/>
  <c r="R62" i="257"/>
  <c r="Q62" i="257"/>
  <c r="P62" i="257"/>
  <c r="E62" i="257"/>
  <c r="T62" i="257" s="1"/>
  <c r="S61" i="257"/>
  <c r="R61" i="257"/>
  <c r="Q61" i="257"/>
  <c r="P61" i="257"/>
  <c r="E61" i="257"/>
  <c r="S60" i="257"/>
  <c r="R60" i="257"/>
  <c r="S58" i="257"/>
  <c r="R58" i="257"/>
  <c r="Q58" i="257"/>
  <c r="P58" i="257"/>
  <c r="E58" i="257"/>
  <c r="T58" i="257" s="1"/>
  <c r="U57" i="257"/>
  <c r="T57" i="257"/>
  <c r="S57" i="257"/>
  <c r="R57" i="257"/>
  <c r="Q57" i="257"/>
  <c r="P57" i="257"/>
  <c r="E57" i="257"/>
  <c r="U56" i="257"/>
  <c r="T56" i="257"/>
  <c r="S56" i="257"/>
  <c r="R56" i="257"/>
  <c r="Q56" i="257"/>
  <c r="P56" i="257"/>
  <c r="E56" i="257"/>
  <c r="S55" i="257"/>
  <c r="R55" i="257"/>
  <c r="Q55" i="257"/>
  <c r="P55" i="257"/>
  <c r="E55" i="257"/>
  <c r="U55" i="257" s="1"/>
  <c r="S54" i="257"/>
  <c r="S53" i="257"/>
  <c r="R53" i="257"/>
  <c r="Q53" i="257"/>
  <c r="P53" i="257"/>
  <c r="E53" i="257"/>
  <c r="U53" i="257" s="1"/>
  <c r="U52" i="257"/>
  <c r="S52" i="257"/>
  <c r="R52" i="257"/>
  <c r="Q52" i="257"/>
  <c r="P52" i="257"/>
  <c r="E52" i="257"/>
  <c r="T52" i="257" s="1"/>
  <c r="S51" i="257"/>
  <c r="R51" i="257"/>
  <c r="Q51" i="257"/>
  <c r="P51" i="257"/>
  <c r="E51" i="257"/>
  <c r="U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T49" i="257" s="1"/>
  <c r="S48" i="257"/>
  <c r="R48" i="257"/>
  <c r="Q48" i="257"/>
  <c r="P48" i="257"/>
  <c r="E48" i="257"/>
  <c r="S47" i="257"/>
  <c r="R47" i="257"/>
  <c r="Q47" i="257"/>
  <c r="P47" i="257"/>
  <c r="E47" i="257"/>
  <c r="S46" i="257"/>
  <c r="R46" i="257"/>
  <c r="Q46" i="257"/>
  <c r="P46" i="257"/>
  <c r="E46" i="257"/>
  <c r="T46" i="257" s="1"/>
  <c r="U45" i="257"/>
  <c r="S45" i="257"/>
  <c r="R45" i="257"/>
  <c r="Q45" i="257"/>
  <c r="P45" i="257"/>
  <c r="E45" i="257"/>
  <c r="T45" i="257" s="1"/>
  <c r="S44" i="257"/>
  <c r="R44" i="257"/>
  <c r="Q44" i="257"/>
  <c r="P44" i="257"/>
  <c r="E44" i="257"/>
  <c r="U44" i="257" s="1"/>
  <c r="S43" i="257"/>
  <c r="S42" i="257"/>
  <c r="S41" i="257"/>
  <c r="R41" i="257"/>
  <c r="Q41" i="257"/>
  <c r="P41" i="257"/>
  <c r="E41" i="257"/>
  <c r="T41" i="257" s="1"/>
  <c r="S40" i="257"/>
  <c r="R40" i="257"/>
  <c r="Q40" i="257"/>
  <c r="P40" i="257"/>
  <c r="E40" i="257"/>
  <c r="S39" i="257"/>
  <c r="R39" i="257"/>
  <c r="Q39" i="257"/>
  <c r="P39" i="257"/>
  <c r="E39" i="257"/>
  <c r="S38" i="257"/>
  <c r="R38" i="257"/>
  <c r="Q38" i="257"/>
  <c r="P38" i="257"/>
  <c r="E38" i="257"/>
  <c r="T38" i="257" s="1"/>
  <c r="S37" i="257"/>
  <c r="R37" i="257"/>
  <c r="Q37" i="257"/>
  <c r="P37" i="257"/>
  <c r="E37" i="257"/>
  <c r="U37" i="257" s="1"/>
  <c r="S36" i="257"/>
  <c r="R36" i="257"/>
  <c r="Q36" i="257"/>
  <c r="P36" i="257"/>
  <c r="E36" i="257"/>
  <c r="T36" i="257" s="1"/>
  <c r="T35" i="257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S33" i="257"/>
  <c r="R33" i="257"/>
  <c r="Q33" i="257"/>
  <c r="P33" i="257"/>
  <c r="E33" i="257"/>
  <c r="T33" i="257" s="1"/>
  <c r="S32" i="257"/>
  <c r="R32" i="257"/>
  <c r="Q32" i="257"/>
  <c r="P32" i="257"/>
  <c r="E32" i="257"/>
  <c r="S31" i="257"/>
  <c r="R31" i="257"/>
  <c r="Q31" i="257"/>
  <c r="P31" i="257"/>
  <c r="E31" i="257"/>
  <c r="S30" i="257"/>
  <c r="R30" i="257"/>
  <c r="Q30" i="257"/>
  <c r="P30" i="257"/>
  <c r="E30" i="257"/>
  <c r="T30" i="257" s="1"/>
  <c r="S29" i="257"/>
  <c r="R29" i="257"/>
  <c r="Q29" i="257"/>
  <c r="P29" i="257"/>
  <c r="E29" i="257"/>
  <c r="T29" i="257" s="1"/>
  <c r="U28" i="257"/>
  <c r="T28" i="257"/>
  <c r="S28" i="257"/>
  <c r="R28" i="257"/>
  <c r="Q28" i="257"/>
  <c r="P28" i="257"/>
  <c r="E28" i="257"/>
  <c r="S27" i="257"/>
  <c r="S26" i="257"/>
  <c r="R26" i="257"/>
  <c r="Q26" i="257"/>
  <c r="P26" i="257"/>
  <c r="E26" i="257"/>
  <c r="T26" i="257" s="1"/>
  <c r="S25" i="257"/>
  <c r="R25" i="257"/>
  <c r="Q25" i="257"/>
  <c r="P25" i="257"/>
  <c r="E25" i="257"/>
  <c r="U25" i="257" s="1"/>
  <c r="U24" i="257"/>
  <c r="T24" i="257"/>
  <c r="S24" i="257"/>
  <c r="R24" i="257"/>
  <c r="Q24" i="257"/>
  <c r="P24" i="257"/>
  <c r="E24" i="257"/>
  <c r="S23" i="257"/>
  <c r="R23" i="257"/>
  <c r="Q23" i="257"/>
  <c r="P23" i="257"/>
  <c r="E23" i="257"/>
  <c r="U23" i="257" s="1"/>
  <c r="S22" i="257"/>
  <c r="R22" i="257"/>
  <c r="Q22" i="257"/>
  <c r="P22" i="257"/>
  <c r="E22" i="257"/>
  <c r="U22" i="257" s="1"/>
  <c r="S21" i="257"/>
  <c r="R21" i="257"/>
  <c r="Q21" i="257"/>
  <c r="P21" i="257"/>
  <c r="E21" i="257"/>
  <c r="T21" i="257" s="1"/>
  <c r="S20" i="257"/>
  <c r="R20" i="257"/>
  <c r="Q20" i="257"/>
  <c r="P20" i="257"/>
  <c r="E20" i="257"/>
  <c r="S19" i="257"/>
  <c r="R19" i="257"/>
  <c r="Q19" i="257"/>
  <c r="P19" i="257"/>
  <c r="E19" i="257"/>
  <c r="S18" i="257"/>
  <c r="R18" i="257"/>
  <c r="Q18" i="257"/>
  <c r="P18" i="257"/>
  <c r="E18" i="257"/>
  <c r="T18" i="257" s="1"/>
  <c r="U17" i="257"/>
  <c r="T17" i="257"/>
  <c r="S17" i="257"/>
  <c r="R17" i="257"/>
  <c r="Q17" i="257"/>
  <c r="P17" i="257"/>
  <c r="E17" i="257"/>
  <c r="S16" i="257"/>
  <c r="R16" i="257"/>
  <c r="Q16" i="257"/>
  <c r="P16" i="257"/>
  <c r="E16" i="257"/>
  <c r="U16" i="257" s="1"/>
  <c r="S15" i="257"/>
  <c r="R15" i="257"/>
  <c r="Q15" i="257"/>
  <c r="P15" i="257"/>
  <c r="E15" i="257"/>
  <c r="U15" i="257" s="1"/>
  <c r="S14" i="257"/>
  <c r="R14" i="257"/>
  <c r="Q14" i="257"/>
  <c r="P14" i="257"/>
  <c r="E14" i="257"/>
  <c r="U14" i="257" s="1"/>
  <c r="S13" i="257"/>
  <c r="R13" i="257"/>
  <c r="Q13" i="257"/>
  <c r="U13" i="257" s="1"/>
  <c r="P13" i="257"/>
  <c r="E13" i="257"/>
  <c r="S12" i="257"/>
  <c r="R12" i="257"/>
  <c r="Q12" i="257"/>
  <c r="P12" i="257"/>
  <c r="E12" i="257"/>
  <c r="S11" i="257"/>
  <c r="R11" i="257"/>
  <c r="Q11" i="257"/>
  <c r="P11" i="257"/>
  <c r="E11" i="257"/>
  <c r="S10" i="257"/>
  <c r="R10" i="257"/>
  <c r="Q10" i="257"/>
  <c r="P10" i="257"/>
  <c r="E10" i="257"/>
  <c r="R9" i="257"/>
  <c r="S62" i="256"/>
  <c r="R62" i="256"/>
  <c r="Q62" i="256"/>
  <c r="P62" i="256"/>
  <c r="E62" i="256"/>
  <c r="U62" i="256" s="1"/>
  <c r="S61" i="256"/>
  <c r="R61" i="256"/>
  <c r="Q61" i="256"/>
  <c r="Q60" i="256" s="1"/>
  <c r="P61" i="256"/>
  <c r="P60" i="256" s="1"/>
  <c r="E61" i="256"/>
  <c r="U61" i="256" s="1"/>
  <c r="S60" i="256"/>
  <c r="R60" i="256"/>
  <c r="S58" i="256"/>
  <c r="R58" i="256"/>
  <c r="Q58" i="256"/>
  <c r="P58" i="256"/>
  <c r="E58" i="256"/>
  <c r="S57" i="256"/>
  <c r="R57" i="256"/>
  <c r="Q57" i="256"/>
  <c r="P57" i="256"/>
  <c r="E57" i="256"/>
  <c r="S56" i="256"/>
  <c r="R56" i="256"/>
  <c r="Q56" i="256"/>
  <c r="P56" i="256"/>
  <c r="E56" i="256"/>
  <c r="T56" i="256" s="1"/>
  <c r="U55" i="256"/>
  <c r="T55" i="256"/>
  <c r="S55" i="256"/>
  <c r="R55" i="256"/>
  <c r="Q55" i="256"/>
  <c r="P55" i="256"/>
  <c r="E55" i="256"/>
  <c r="S54" i="256"/>
  <c r="S53" i="256"/>
  <c r="R53" i="256"/>
  <c r="Q53" i="256"/>
  <c r="P53" i="256"/>
  <c r="E53" i="256"/>
  <c r="S52" i="256"/>
  <c r="R52" i="256"/>
  <c r="Q52" i="256"/>
  <c r="P52" i="256"/>
  <c r="E52" i="256"/>
  <c r="S51" i="256"/>
  <c r="R51" i="256"/>
  <c r="Q51" i="256"/>
  <c r="P51" i="256"/>
  <c r="E51" i="256"/>
  <c r="U51" i="256" s="1"/>
  <c r="S50" i="256"/>
  <c r="R50" i="256"/>
  <c r="Q50" i="256"/>
  <c r="P50" i="256"/>
  <c r="E50" i="256"/>
  <c r="T50" i="256" s="1"/>
  <c r="T49" i="256"/>
  <c r="S49" i="256"/>
  <c r="R49" i="256"/>
  <c r="Q49" i="256"/>
  <c r="P49" i="256"/>
  <c r="E49" i="256"/>
  <c r="U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T47" i="256" s="1"/>
  <c r="S46" i="256"/>
  <c r="R46" i="256"/>
  <c r="Q46" i="256"/>
  <c r="P46" i="256"/>
  <c r="E46" i="256"/>
  <c r="S45" i="256"/>
  <c r="R45" i="256"/>
  <c r="Q45" i="256"/>
  <c r="P45" i="256"/>
  <c r="E45" i="256"/>
  <c r="S44" i="256"/>
  <c r="R44" i="256"/>
  <c r="Q44" i="256"/>
  <c r="P44" i="256"/>
  <c r="E44" i="256"/>
  <c r="U44" i="256" s="1"/>
  <c r="S43" i="256"/>
  <c r="S42" i="256"/>
  <c r="S41" i="256"/>
  <c r="R41" i="256"/>
  <c r="Q41" i="256"/>
  <c r="P41" i="256"/>
  <c r="E41" i="256"/>
  <c r="U41" i="256" s="1"/>
  <c r="S40" i="256"/>
  <c r="R40" i="256"/>
  <c r="Q40" i="256"/>
  <c r="P40" i="256"/>
  <c r="E40" i="256"/>
  <c r="U40" i="256" s="1"/>
  <c r="S39" i="256"/>
  <c r="R39" i="256"/>
  <c r="Q39" i="256"/>
  <c r="P39" i="256"/>
  <c r="E39" i="256"/>
  <c r="T39" i="256" s="1"/>
  <c r="S38" i="256"/>
  <c r="R38" i="256"/>
  <c r="Q38" i="256"/>
  <c r="P38" i="256"/>
  <c r="E38" i="256"/>
  <c r="S37" i="256"/>
  <c r="R37" i="256"/>
  <c r="Q37" i="256"/>
  <c r="P37" i="256"/>
  <c r="E37" i="256"/>
  <c r="S36" i="256"/>
  <c r="R36" i="256"/>
  <c r="Q36" i="256"/>
  <c r="P36" i="256"/>
  <c r="E36" i="256"/>
  <c r="T36" i="256" s="1"/>
  <c r="S35" i="256"/>
  <c r="R35" i="256"/>
  <c r="Q35" i="256"/>
  <c r="P35" i="256"/>
  <c r="E35" i="256"/>
  <c r="U35" i="256" s="1"/>
  <c r="S34" i="256"/>
  <c r="R34" i="256"/>
  <c r="Q34" i="256"/>
  <c r="P34" i="256"/>
  <c r="E34" i="256"/>
  <c r="U34" i="256" s="1"/>
  <c r="T33" i="256"/>
  <c r="S33" i="256"/>
  <c r="R33" i="256"/>
  <c r="Q33" i="256"/>
  <c r="P33" i="256"/>
  <c r="E33" i="256"/>
  <c r="U33" i="256" s="1"/>
  <c r="S32" i="256"/>
  <c r="R32" i="256"/>
  <c r="Q32" i="256"/>
  <c r="P32" i="256"/>
  <c r="E32" i="256"/>
  <c r="S31" i="256"/>
  <c r="R31" i="256"/>
  <c r="Q31" i="256"/>
  <c r="P31" i="256"/>
  <c r="E31" i="256"/>
  <c r="T31" i="256" s="1"/>
  <c r="S30" i="256"/>
  <c r="R30" i="256"/>
  <c r="Q30" i="256"/>
  <c r="P30" i="256"/>
  <c r="E30" i="256"/>
  <c r="S29" i="256"/>
  <c r="R29" i="256"/>
  <c r="Q29" i="256"/>
  <c r="P29" i="256"/>
  <c r="E29" i="256"/>
  <c r="S28" i="256"/>
  <c r="R28" i="256"/>
  <c r="Q28" i="256"/>
  <c r="P28" i="256"/>
  <c r="E28" i="256"/>
  <c r="U28" i="256" s="1"/>
  <c r="S27" i="256"/>
  <c r="S26" i="256"/>
  <c r="R26" i="256"/>
  <c r="Q26" i="256"/>
  <c r="P26" i="256"/>
  <c r="E26" i="256"/>
  <c r="S25" i="256"/>
  <c r="R25" i="256"/>
  <c r="Q25" i="256"/>
  <c r="P25" i="256"/>
  <c r="E25" i="256"/>
  <c r="S24" i="256"/>
  <c r="R24" i="256"/>
  <c r="Q24" i="256"/>
  <c r="P24" i="256"/>
  <c r="E24" i="256"/>
  <c r="T24" i="256" s="1"/>
  <c r="S23" i="256"/>
  <c r="R23" i="256"/>
  <c r="Q23" i="256"/>
  <c r="P23" i="256"/>
  <c r="E23" i="256"/>
  <c r="U23" i="256" s="1"/>
  <c r="S22" i="256"/>
  <c r="R22" i="256"/>
  <c r="Q22" i="256"/>
  <c r="P22" i="256"/>
  <c r="E22" i="256"/>
  <c r="U22" i="256" s="1"/>
  <c r="T21" i="256"/>
  <c r="S21" i="256"/>
  <c r="R21" i="256"/>
  <c r="Q21" i="256"/>
  <c r="P21" i="256"/>
  <c r="E21" i="256"/>
  <c r="U21" i="256" s="1"/>
  <c r="S20" i="256"/>
  <c r="R20" i="256"/>
  <c r="Q20" i="256"/>
  <c r="P20" i="256"/>
  <c r="E20" i="256"/>
  <c r="U20" i="256" s="1"/>
  <c r="S19" i="256"/>
  <c r="R19" i="256"/>
  <c r="Q19" i="256"/>
  <c r="P19" i="256"/>
  <c r="E19" i="256"/>
  <c r="T19" i="256" s="1"/>
  <c r="S18" i="256"/>
  <c r="R18" i="256"/>
  <c r="Q18" i="256"/>
  <c r="P18" i="256"/>
  <c r="E18" i="256"/>
  <c r="S17" i="256"/>
  <c r="R17" i="256"/>
  <c r="Q17" i="256"/>
  <c r="P17" i="256"/>
  <c r="E17" i="256"/>
  <c r="S16" i="256"/>
  <c r="R16" i="256"/>
  <c r="Q16" i="256"/>
  <c r="P16" i="256"/>
  <c r="E16" i="256"/>
  <c r="T16" i="256" s="1"/>
  <c r="S15" i="256"/>
  <c r="R15" i="256"/>
  <c r="Q15" i="256"/>
  <c r="P15" i="256"/>
  <c r="E15" i="256"/>
  <c r="U15" i="256" s="1"/>
  <c r="S14" i="256"/>
  <c r="R14" i="256"/>
  <c r="Q14" i="256"/>
  <c r="P14" i="256"/>
  <c r="E14" i="256"/>
  <c r="T14" i="256" s="1"/>
  <c r="T13" i="256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S11" i="256"/>
  <c r="R11" i="256"/>
  <c r="Q11" i="256"/>
  <c r="P11" i="256"/>
  <c r="E11" i="256"/>
  <c r="T11" i="256" s="1"/>
  <c r="S10" i="256"/>
  <c r="R10" i="256"/>
  <c r="Q10" i="256"/>
  <c r="P10" i="256"/>
  <c r="E10" i="256"/>
  <c r="S9" i="256"/>
  <c r="U62" i="255"/>
  <c r="T62" i="255"/>
  <c r="S62" i="255"/>
  <c r="R62" i="255"/>
  <c r="Q62" i="255"/>
  <c r="P62" i="255"/>
  <c r="E62" i="255"/>
  <c r="T61" i="255"/>
  <c r="S61" i="255"/>
  <c r="R61" i="255"/>
  <c r="Q61" i="255"/>
  <c r="Q60" i="255" s="1"/>
  <c r="P61" i="255"/>
  <c r="E61" i="255"/>
  <c r="E60" i="255" s="1"/>
  <c r="U60" i="255" s="1"/>
  <c r="S60" i="255"/>
  <c r="S58" i="255"/>
  <c r="R58" i="255"/>
  <c r="Q58" i="255"/>
  <c r="P58" i="255"/>
  <c r="E58" i="255"/>
  <c r="S57" i="255"/>
  <c r="R57" i="255"/>
  <c r="Q57" i="255"/>
  <c r="P57" i="255"/>
  <c r="E57" i="255"/>
  <c r="U56" i="255"/>
  <c r="S56" i="255"/>
  <c r="R56" i="255"/>
  <c r="Q56" i="255"/>
  <c r="P56" i="255"/>
  <c r="E56" i="255"/>
  <c r="T56" i="255" s="1"/>
  <c r="T55" i="255"/>
  <c r="S55" i="255"/>
  <c r="R55" i="255"/>
  <c r="Q55" i="255"/>
  <c r="P55" i="255"/>
  <c r="E55" i="255"/>
  <c r="U55" i="255" s="1"/>
  <c r="S54" i="255"/>
  <c r="S53" i="255"/>
  <c r="R53" i="255"/>
  <c r="Q53" i="255"/>
  <c r="P53" i="255"/>
  <c r="E53" i="255"/>
  <c r="S52" i="255"/>
  <c r="R52" i="255"/>
  <c r="Q52" i="255"/>
  <c r="P52" i="255"/>
  <c r="E52" i="255"/>
  <c r="U51" i="255"/>
  <c r="T51" i="255"/>
  <c r="S51" i="255"/>
  <c r="R51" i="255"/>
  <c r="Q51" i="255"/>
  <c r="P51" i="255"/>
  <c r="E51" i="255"/>
  <c r="U50" i="255"/>
  <c r="T50" i="255"/>
  <c r="S50" i="255"/>
  <c r="R50" i="255"/>
  <c r="Q50" i="255"/>
  <c r="P50" i="255"/>
  <c r="E50" i="255"/>
  <c r="S49" i="255"/>
  <c r="R49" i="255"/>
  <c r="Q49" i="255"/>
  <c r="P49" i="255"/>
  <c r="E49" i="255"/>
  <c r="U49" i="255" s="1"/>
  <c r="S48" i="255"/>
  <c r="R48" i="255"/>
  <c r="Q48" i="255"/>
  <c r="P48" i="255"/>
  <c r="E48" i="255"/>
  <c r="U48" i="255" s="1"/>
  <c r="U47" i="255"/>
  <c r="S47" i="255"/>
  <c r="R47" i="255"/>
  <c r="Q47" i="255"/>
  <c r="P47" i="255"/>
  <c r="E47" i="255"/>
  <c r="T47" i="255" s="1"/>
  <c r="S46" i="255"/>
  <c r="R46" i="255"/>
  <c r="Q46" i="255"/>
  <c r="P46" i="255"/>
  <c r="E46" i="255"/>
  <c r="S45" i="255"/>
  <c r="R45" i="255"/>
  <c r="Q45" i="255"/>
  <c r="P45" i="255"/>
  <c r="E45" i="255"/>
  <c r="U44" i="255"/>
  <c r="S44" i="255"/>
  <c r="R44" i="255"/>
  <c r="Q44" i="255"/>
  <c r="P44" i="255"/>
  <c r="E44" i="255"/>
  <c r="T44" i="255" s="1"/>
  <c r="S43" i="255"/>
  <c r="S42" i="255"/>
  <c r="T41" i="255"/>
  <c r="S41" i="255"/>
  <c r="R41" i="255"/>
  <c r="Q41" i="255"/>
  <c r="P41" i="255"/>
  <c r="E41" i="255"/>
  <c r="U41" i="255" s="1"/>
  <c r="S40" i="255"/>
  <c r="R40" i="255"/>
  <c r="Q40" i="255"/>
  <c r="P40" i="255"/>
  <c r="E40" i="255"/>
  <c r="U40" i="255" s="1"/>
  <c r="S39" i="255"/>
  <c r="R39" i="255"/>
  <c r="Q39" i="255"/>
  <c r="P39" i="255"/>
  <c r="E39" i="255"/>
  <c r="T39" i="255" s="1"/>
  <c r="S38" i="255"/>
  <c r="R38" i="255"/>
  <c r="Q38" i="255"/>
  <c r="P38" i="255"/>
  <c r="E38" i="255"/>
  <c r="S37" i="255"/>
  <c r="R37" i="255"/>
  <c r="Q37" i="255"/>
  <c r="P37" i="255"/>
  <c r="E37" i="255"/>
  <c r="S36" i="255"/>
  <c r="R36" i="255"/>
  <c r="Q36" i="255"/>
  <c r="P36" i="255"/>
  <c r="E36" i="255"/>
  <c r="T36" i="255" s="1"/>
  <c r="S35" i="255"/>
  <c r="R35" i="255"/>
  <c r="Q35" i="255"/>
  <c r="P35" i="255"/>
  <c r="E35" i="255"/>
  <c r="T35" i="255" s="1"/>
  <c r="U34" i="255"/>
  <c r="T34" i="255"/>
  <c r="S34" i="255"/>
  <c r="R34" i="255"/>
  <c r="Q34" i="255"/>
  <c r="P34" i="255"/>
  <c r="E34" i="255"/>
  <c r="T33" i="255"/>
  <c r="S33" i="255"/>
  <c r="R33" i="255"/>
  <c r="Q33" i="255"/>
  <c r="P33" i="255"/>
  <c r="E33" i="255"/>
  <c r="U33" i="255" s="1"/>
  <c r="S32" i="255"/>
  <c r="R32" i="255"/>
  <c r="Q32" i="255"/>
  <c r="P32" i="255"/>
  <c r="E32" i="255"/>
  <c r="S31" i="255"/>
  <c r="R31" i="255"/>
  <c r="Q31" i="255"/>
  <c r="P31" i="255"/>
  <c r="E31" i="255"/>
  <c r="T31" i="255" s="1"/>
  <c r="S30" i="255"/>
  <c r="R30" i="255"/>
  <c r="Q30" i="255"/>
  <c r="P30" i="255"/>
  <c r="E30" i="255"/>
  <c r="S29" i="255"/>
  <c r="R29" i="255"/>
  <c r="Q29" i="255"/>
  <c r="P29" i="255"/>
  <c r="E29" i="255"/>
  <c r="S28" i="255"/>
  <c r="R28" i="255"/>
  <c r="Q28" i="255"/>
  <c r="P28" i="255"/>
  <c r="E28" i="255"/>
  <c r="U28" i="255" s="1"/>
  <c r="S27" i="255"/>
  <c r="S26" i="255"/>
  <c r="R26" i="255"/>
  <c r="Q26" i="255"/>
  <c r="P26" i="255"/>
  <c r="E26" i="255"/>
  <c r="S25" i="255"/>
  <c r="R25" i="255"/>
  <c r="Q25" i="255"/>
  <c r="P25" i="255"/>
  <c r="E25" i="255"/>
  <c r="S24" i="255"/>
  <c r="R24" i="255"/>
  <c r="Q24" i="255"/>
  <c r="P24" i="255"/>
  <c r="E24" i="255"/>
  <c r="T24" i="255" s="1"/>
  <c r="S23" i="255"/>
  <c r="R23" i="255"/>
  <c r="Q23" i="255"/>
  <c r="P23" i="255"/>
  <c r="E23" i="255"/>
  <c r="T23" i="255" s="1"/>
  <c r="U22" i="255"/>
  <c r="T22" i="255"/>
  <c r="S22" i="255"/>
  <c r="R22" i="255"/>
  <c r="Q22" i="255"/>
  <c r="P22" i="255"/>
  <c r="E22" i="255"/>
  <c r="T21" i="255"/>
  <c r="S21" i="255"/>
  <c r="R21" i="255"/>
  <c r="Q21" i="255"/>
  <c r="P21" i="255"/>
  <c r="E21" i="255"/>
  <c r="U21" i="255" s="1"/>
  <c r="S20" i="255"/>
  <c r="R20" i="255"/>
  <c r="Q20" i="255"/>
  <c r="P20" i="255"/>
  <c r="E20" i="255"/>
  <c r="U20" i="255" s="1"/>
  <c r="S19" i="255"/>
  <c r="R19" i="255"/>
  <c r="Q19" i="255"/>
  <c r="P19" i="255"/>
  <c r="E19" i="255"/>
  <c r="T19" i="255" s="1"/>
  <c r="S18" i="255"/>
  <c r="R18" i="255"/>
  <c r="Q18" i="255"/>
  <c r="P18" i="255"/>
  <c r="E18" i="255"/>
  <c r="S17" i="255"/>
  <c r="R17" i="255"/>
  <c r="Q17" i="255"/>
  <c r="P17" i="255"/>
  <c r="E17" i="255"/>
  <c r="S16" i="255"/>
  <c r="R16" i="255"/>
  <c r="Q16" i="255"/>
  <c r="P16" i="255"/>
  <c r="E16" i="255"/>
  <c r="T16" i="255" s="1"/>
  <c r="U15" i="255"/>
  <c r="T15" i="255"/>
  <c r="S15" i="255"/>
  <c r="R15" i="255"/>
  <c r="Q15" i="255"/>
  <c r="P15" i="255"/>
  <c r="E15" i="255"/>
  <c r="U14" i="255"/>
  <c r="T14" i="255"/>
  <c r="S14" i="255"/>
  <c r="R14" i="255"/>
  <c r="Q14" i="255"/>
  <c r="P14" i="255"/>
  <c r="E14" i="255"/>
  <c r="S13" i="255"/>
  <c r="R13" i="255"/>
  <c r="Q13" i="255"/>
  <c r="P13" i="255"/>
  <c r="E13" i="255"/>
  <c r="T13" i="255" s="1"/>
  <c r="S12" i="255"/>
  <c r="R12" i="255"/>
  <c r="Q12" i="255"/>
  <c r="P12" i="255"/>
  <c r="E12" i="255"/>
  <c r="U12" i="255" s="1"/>
  <c r="U11" i="255"/>
  <c r="S11" i="255"/>
  <c r="R11" i="255"/>
  <c r="Q11" i="255"/>
  <c r="P11" i="255"/>
  <c r="E11" i="255"/>
  <c r="T11" i="255" s="1"/>
  <c r="S10" i="255"/>
  <c r="R10" i="255"/>
  <c r="Q10" i="255"/>
  <c r="P10" i="255"/>
  <c r="E10" i="255"/>
  <c r="S63" i="254"/>
  <c r="S62" i="254"/>
  <c r="R62" i="254"/>
  <c r="Q62" i="254"/>
  <c r="P62" i="254"/>
  <c r="E62" i="254"/>
  <c r="S61" i="254"/>
  <c r="R61" i="254"/>
  <c r="Q61" i="254"/>
  <c r="P61" i="254"/>
  <c r="E61" i="254"/>
  <c r="U61" i="254" s="1"/>
  <c r="S60" i="254"/>
  <c r="S59" i="254"/>
  <c r="S58" i="254"/>
  <c r="R58" i="254"/>
  <c r="Q58" i="254"/>
  <c r="P58" i="254"/>
  <c r="E58" i="254"/>
  <c r="U58" i="254" s="1"/>
  <c r="U57" i="254"/>
  <c r="S57" i="254"/>
  <c r="R57" i="254"/>
  <c r="Q57" i="254"/>
  <c r="P57" i="254"/>
  <c r="E57" i="254"/>
  <c r="T57" i="254" s="1"/>
  <c r="S56" i="254"/>
  <c r="R56" i="254"/>
  <c r="Q56" i="254"/>
  <c r="P56" i="254"/>
  <c r="E56" i="254"/>
  <c r="S55" i="254"/>
  <c r="R55" i="254"/>
  <c r="Q55" i="254"/>
  <c r="P55" i="254"/>
  <c r="E55" i="254"/>
  <c r="S54" i="254"/>
  <c r="U53" i="254"/>
  <c r="S53" i="254"/>
  <c r="R53" i="254"/>
  <c r="Q53" i="254"/>
  <c r="P53" i="254"/>
  <c r="E53" i="254"/>
  <c r="T53" i="254" s="1"/>
  <c r="S52" i="254"/>
  <c r="R52" i="254"/>
  <c r="Q52" i="254"/>
  <c r="P52" i="254"/>
  <c r="E52" i="254"/>
  <c r="S51" i="254"/>
  <c r="R51" i="254"/>
  <c r="Q51" i="254"/>
  <c r="P51" i="254"/>
  <c r="E51" i="254"/>
  <c r="S50" i="254"/>
  <c r="R50" i="254"/>
  <c r="Q50" i="254"/>
  <c r="P50" i="254"/>
  <c r="E50" i="254"/>
  <c r="T49" i="254"/>
  <c r="S49" i="254"/>
  <c r="R49" i="254"/>
  <c r="Q49" i="254"/>
  <c r="P49" i="254"/>
  <c r="E49" i="254"/>
  <c r="U49" i="254" s="1"/>
  <c r="U48" i="254"/>
  <c r="S48" i="254"/>
  <c r="R48" i="254"/>
  <c r="Q48" i="254"/>
  <c r="P48" i="254"/>
  <c r="E48" i="254"/>
  <c r="T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U46" i="254" s="1"/>
  <c r="U45" i="254"/>
  <c r="S45" i="254"/>
  <c r="R45" i="254"/>
  <c r="Q45" i="254"/>
  <c r="P45" i="254"/>
  <c r="E45" i="254"/>
  <c r="T45" i="254" s="1"/>
  <c r="S44" i="254"/>
  <c r="R44" i="254"/>
  <c r="Q44" i="254"/>
  <c r="P44" i="254"/>
  <c r="E44" i="254"/>
  <c r="S43" i="254"/>
  <c r="S42" i="254"/>
  <c r="T41" i="254"/>
  <c r="S41" i="254"/>
  <c r="R41" i="254"/>
  <c r="Q41" i="254"/>
  <c r="P41" i="254"/>
  <c r="E41" i="254"/>
  <c r="U41" i="254" s="1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U38" i="254"/>
  <c r="S38" i="254"/>
  <c r="R38" i="254"/>
  <c r="Q38" i="254"/>
  <c r="P38" i="254"/>
  <c r="E38" i="254"/>
  <c r="T38" i="254" s="1"/>
  <c r="S37" i="254"/>
  <c r="R37" i="254"/>
  <c r="Q37" i="254"/>
  <c r="P37" i="254"/>
  <c r="E37" i="254"/>
  <c r="T37" i="254" s="1"/>
  <c r="S36" i="254"/>
  <c r="R36" i="254"/>
  <c r="Q36" i="254"/>
  <c r="P36" i="254"/>
  <c r="E36" i="254"/>
  <c r="S35" i="254"/>
  <c r="R35" i="254"/>
  <c r="Q35" i="254"/>
  <c r="P35" i="254"/>
  <c r="E35" i="254"/>
  <c r="S34" i="254"/>
  <c r="R34" i="254"/>
  <c r="Q34" i="254"/>
  <c r="P34" i="254"/>
  <c r="E34" i="254"/>
  <c r="T34" i="254" s="1"/>
  <c r="T33" i="254"/>
  <c r="S33" i="254"/>
  <c r="R33" i="254"/>
  <c r="Q33" i="254"/>
  <c r="P33" i="254"/>
  <c r="E33" i="254"/>
  <c r="U33" i="254" s="1"/>
  <c r="S32" i="254"/>
  <c r="R32" i="254"/>
  <c r="Q32" i="254"/>
  <c r="P32" i="254"/>
  <c r="E32" i="254"/>
  <c r="U32" i="254" s="1"/>
  <c r="S31" i="254"/>
  <c r="R31" i="254"/>
  <c r="Q31" i="254"/>
  <c r="P31" i="254"/>
  <c r="E31" i="254"/>
  <c r="U31" i="254" s="1"/>
  <c r="S30" i="254"/>
  <c r="R30" i="254"/>
  <c r="Q30" i="254"/>
  <c r="U30" i="254" s="1"/>
  <c r="P30" i="254"/>
  <c r="E30" i="254"/>
  <c r="T30" i="254" s="1"/>
  <c r="U29" i="254"/>
  <c r="S29" i="254"/>
  <c r="R29" i="254"/>
  <c r="Q29" i="254"/>
  <c r="P29" i="254"/>
  <c r="E29" i="254"/>
  <c r="T29" i="254" s="1"/>
  <c r="S28" i="254"/>
  <c r="R28" i="254"/>
  <c r="Q28" i="254"/>
  <c r="P28" i="254"/>
  <c r="E28" i="254"/>
  <c r="S27" i="254"/>
  <c r="U26" i="254"/>
  <c r="S26" i="254"/>
  <c r="R26" i="254"/>
  <c r="Q26" i="254"/>
  <c r="P26" i="254"/>
  <c r="E26" i="254"/>
  <c r="T26" i="254" s="1"/>
  <c r="U25" i="254"/>
  <c r="S25" i="254"/>
  <c r="R25" i="254"/>
  <c r="Q25" i="254"/>
  <c r="P25" i="254"/>
  <c r="E25" i="254"/>
  <c r="T25" i="254" s="1"/>
  <c r="S24" i="254"/>
  <c r="R24" i="254"/>
  <c r="Q24" i="254"/>
  <c r="P24" i="254"/>
  <c r="E24" i="254"/>
  <c r="S23" i="254"/>
  <c r="R23" i="254"/>
  <c r="Q23" i="254"/>
  <c r="P23" i="254"/>
  <c r="E23" i="254"/>
  <c r="S22" i="254"/>
  <c r="R22" i="254"/>
  <c r="Q22" i="254"/>
  <c r="P22" i="254"/>
  <c r="E22" i="254"/>
  <c r="T21" i="254"/>
  <c r="S21" i="254"/>
  <c r="R21" i="254"/>
  <c r="Q21" i="254"/>
  <c r="P21" i="254"/>
  <c r="E21" i="254"/>
  <c r="U21" i="254" s="1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U18" i="254"/>
  <c r="S18" i="254"/>
  <c r="R18" i="254"/>
  <c r="Q18" i="254"/>
  <c r="P18" i="254"/>
  <c r="E18" i="254"/>
  <c r="T18" i="254" s="1"/>
  <c r="S17" i="254"/>
  <c r="R17" i="254"/>
  <c r="Q17" i="254"/>
  <c r="P17" i="254"/>
  <c r="E17" i="254"/>
  <c r="T17" i="254" s="1"/>
  <c r="S16" i="254"/>
  <c r="R16" i="254"/>
  <c r="Q16" i="254"/>
  <c r="P16" i="254"/>
  <c r="E16" i="254"/>
  <c r="S15" i="254"/>
  <c r="R15" i="254"/>
  <c r="Q15" i="254"/>
  <c r="P15" i="254"/>
  <c r="E15" i="254"/>
  <c r="S14" i="254"/>
  <c r="R14" i="254"/>
  <c r="Q14" i="254"/>
  <c r="P14" i="254"/>
  <c r="E14" i="254"/>
  <c r="S13" i="254"/>
  <c r="R13" i="254"/>
  <c r="Q13" i="254"/>
  <c r="P13" i="254"/>
  <c r="E13" i="254"/>
  <c r="U13" i="254" s="1"/>
  <c r="S12" i="254"/>
  <c r="R12" i="254"/>
  <c r="Q12" i="254"/>
  <c r="P12" i="254"/>
  <c r="E12" i="254"/>
  <c r="U12" i="254" s="1"/>
  <c r="T11" i="254"/>
  <c r="S11" i="254"/>
  <c r="R11" i="254"/>
  <c r="Q11" i="254"/>
  <c r="P11" i="254"/>
  <c r="E11" i="254"/>
  <c r="U11" i="254" s="1"/>
  <c r="S10" i="254"/>
  <c r="R10" i="254"/>
  <c r="Q10" i="254"/>
  <c r="U10" i="254" s="1"/>
  <c r="P10" i="254"/>
  <c r="E10" i="254"/>
  <c r="S9" i="254"/>
  <c r="S8" i="254"/>
  <c r="S62" i="253"/>
  <c r="R62" i="253"/>
  <c r="Q62" i="253"/>
  <c r="P62" i="253"/>
  <c r="E62" i="253"/>
  <c r="T62" i="253" s="1"/>
  <c r="T61" i="253"/>
  <c r="S61" i="253"/>
  <c r="R61" i="253"/>
  <c r="Q61" i="253"/>
  <c r="Q60" i="253" s="1"/>
  <c r="P61" i="253"/>
  <c r="P60" i="253" s="1"/>
  <c r="E61" i="253"/>
  <c r="U61" i="253" s="1"/>
  <c r="S60" i="253"/>
  <c r="S58" i="253"/>
  <c r="R58" i="253"/>
  <c r="Q58" i="253"/>
  <c r="P58" i="253"/>
  <c r="E58" i="253"/>
  <c r="T58" i="253" s="1"/>
  <c r="S57" i="253"/>
  <c r="R57" i="253"/>
  <c r="Q57" i="253"/>
  <c r="P57" i="253"/>
  <c r="E57" i="253"/>
  <c r="U57" i="253" s="1"/>
  <c r="S56" i="253"/>
  <c r="R56" i="253"/>
  <c r="Q56" i="253"/>
  <c r="P56" i="253"/>
  <c r="E56" i="253"/>
  <c r="S55" i="253"/>
  <c r="R55" i="253"/>
  <c r="Q55" i="253"/>
  <c r="P55" i="253"/>
  <c r="E55" i="253"/>
  <c r="S54" i="253"/>
  <c r="T53" i="253"/>
  <c r="S53" i="253"/>
  <c r="R53" i="253"/>
  <c r="Q53" i="253"/>
  <c r="P53" i="253"/>
  <c r="E53" i="253"/>
  <c r="U53" i="253" s="1"/>
  <c r="S52" i="253"/>
  <c r="R52" i="253"/>
  <c r="Q52" i="253"/>
  <c r="P52" i="253"/>
  <c r="E52" i="253"/>
  <c r="S51" i="253"/>
  <c r="R51" i="253"/>
  <c r="Q51" i="253"/>
  <c r="P51" i="253"/>
  <c r="E51" i="253"/>
  <c r="U50" i="253"/>
  <c r="S50" i="253"/>
  <c r="R50" i="253"/>
  <c r="Q50" i="253"/>
  <c r="P50" i="253"/>
  <c r="E50" i="253"/>
  <c r="T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U48" i="253" s="1"/>
  <c r="T47" i="253"/>
  <c r="S47" i="253"/>
  <c r="R47" i="253"/>
  <c r="Q47" i="253"/>
  <c r="P47" i="253"/>
  <c r="E47" i="253"/>
  <c r="U47" i="253" s="1"/>
  <c r="U46" i="253"/>
  <c r="S46" i="253"/>
  <c r="R46" i="253"/>
  <c r="Q46" i="253"/>
  <c r="P46" i="253"/>
  <c r="E46" i="253"/>
  <c r="T46" i="253" s="1"/>
  <c r="U45" i="253"/>
  <c r="S45" i="253"/>
  <c r="R45" i="253"/>
  <c r="Q45" i="253"/>
  <c r="P45" i="253"/>
  <c r="E45" i="253"/>
  <c r="T45" i="253" s="1"/>
  <c r="S44" i="253"/>
  <c r="R44" i="253"/>
  <c r="Q44" i="253"/>
  <c r="P44" i="253"/>
  <c r="E44" i="253"/>
  <c r="S43" i="253"/>
  <c r="S42" i="253"/>
  <c r="S41" i="253"/>
  <c r="R41" i="253"/>
  <c r="Q41" i="253"/>
  <c r="P41" i="253"/>
  <c r="E41" i="253"/>
  <c r="U41" i="253" s="1"/>
  <c r="S40" i="253"/>
  <c r="R40" i="253"/>
  <c r="Q40" i="253"/>
  <c r="P40" i="253"/>
  <c r="E40" i="253"/>
  <c r="U40" i="253" s="1"/>
  <c r="T39" i="253"/>
  <c r="S39" i="253"/>
  <c r="R39" i="253"/>
  <c r="Q39" i="253"/>
  <c r="P39" i="253"/>
  <c r="E39" i="253"/>
  <c r="U39" i="253" s="1"/>
  <c r="U38" i="253"/>
  <c r="S38" i="253"/>
  <c r="R38" i="253"/>
  <c r="Q38" i="253"/>
  <c r="P38" i="253"/>
  <c r="E38" i="253"/>
  <c r="T38" i="253" s="1"/>
  <c r="U37" i="253"/>
  <c r="S37" i="253"/>
  <c r="R37" i="253"/>
  <c r="Q37" i="253"/>
  <c r="P37" i="253"/>
  <c r="E37" i="253"/>
  <c r="T37" i="253" s="1"/>
  <c r="S36" i="253"/>
  <c r="R36" i="253"/>
  <c r="Q36" i="253"/>
  <c r="P36" i="253"/>
  <c r="E36" i="253"/>
  <c r="S35" i="253"/>
  <c r="R35" i="253"/>
  <c r="Q35" i="253"/>
  <c r="P35" i="253"/>
  <c r="E35" i="253"/>
  <c r="S34" i="253"/>
  <c r="R34" i="253"/>
  <c r="Q34" i="253"/>
  <c r="P34" i="253"/>
  <c r="E34" i="253"/>
  <c r="T34" i="253" s="1"/>
  <c r="T33" i="253"/>
  <c r="S33" i="253"/>
  <c r="R33" i="253"/>
  <c r="Q33" i="253"/>
  <c r="P33" i="253"/>
  <c r="E33" i="253"/>
  <c r="U33" i="253" s="1"/>
  <c r="S32" i="253"/>
  <c r="R32" i="253"/>
  <c r="Q32" i="253"/>
  <c r="P32" i="253"/>
  <c r="E32" i="253"/>
  <c r="U32" i="253" s="1"/>
  <c r="S31" i="253"/>
  <c r="R31" i="253"/>
  <c r="Q31" i="253"/>
  <c r="P31" i="253"/>
  <c r="E31" i="253"/>
  <c r="U31" i="253" s="1"/>
  <c r="S30" i="253"/>
  <c r="R30" i="253"/>
  <c r="Q30" i="253"/>
  <c r="U30" i="253" s="1"/>
  <c r="P30" i="253"/>
  <c r="E30" i="253"/>
  <c r="T30" i="253" s="1"/>
  <c r="U29" i="253"/>
  <c r="S29" i="253"/>
  <c r="R29" i="253"/>
  <c r="Q29" i="253"/>
  <c r="P29" i="253"/>
  <c r="E29" i="253"/>
  <c r="T29" i="253" s="1"/>
  <c r="S28" i="253"/>
  <c r="R28" i="253"/>
  <c r="Q28" i="253"/>
  <c r="P28" i="253"/>
  <c r="E28" i="253"/>
  <c r="S27" i="253"/>
  <c r="S26" i="253"/>
  <c r="R26" i="253"/>
  <c r="Q26" i="253"/>
  <c r="P26" i="253"/>
  <c r="E26" i="253"/>
  <c r="T26" i="253" s="1"/>
  <c r="U25" i="253"/>
  <c r="T25" i="253"/>
  <c r="S25" i="253"/>
  <c r="R25" i="253"/>
  <c r="Q25" i="253"/>
  <c r="P25" i="253"/>
  <c r="E25" i="253"/>
  <c r="S24" i="253"/>
  <c r="R24" i="253"/>
  <c r="Q24" i="253"/>
  <c r="P24" i="253"/>
  <c r="E24" i="253"/>
  <c r="S23" i="253"/>
  <c r="R23" i="253"/>
  <c r="Q23" i="253"/>
  <c r="P23" i="253"/>
  <c r="E23" i="253"/>
  <c r="S22" i="253"/>
  <c r="R22" i="253"/>
  <c r="Q22" i="253"/>
  <c r="P22" i="253"/>
  <c r="E22" i="253"/>
  <c r="T21" i="253"/>
  <c r="S21" i="253"/>
  <c r="R21" i="253"/>
  <c r="Q21" i="253"/>
  <c r="P21" i="253"/>
  <c r="E21" i="253"/>
  <c r="U21" i="253" s="1"/>
  <c r="U20" i="253"/>
  <c r="S20" i="253"/>
  <c r="R20" i="253"/>
  <c r="Q20" i="253"/>
  <c r="P20" i="253"/>
  <c r="E20" i="253"/>
  <c r="T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T18" i="253" s="1"/>
  <c r="U17" i="253"/>
  <c r="T17" i="253"/>
  <c r="S17" i="253"/>
  <c r="R17" i="253"/>
  <c r="Q17" i="253"/>
  <c r="P17" i="253"/>
  <c r="E17" i="253"/>
  <c r="S16" i="253"/>
  <c r="R16" i="253"/>
  <c r="Q16" i="253"/>
  <c r="P16" i="253"/>
  <c r="E16" i="253"/>
  <c r="S15" i="253"/>
  <c r="R15" i="253"/>
  <c r="Q15" i="253"/>
  <c r="P15" i="253"/>
  <c r="E15" i="253"/>
  <c r="S14" i="253"/>
  <c r="R14" i="253"/>
  <c r="Q14" i="253"/>
  <c r="P14" i="253"/>
  <c r="E14" i="253"/>
  <c r="T13" i="253"/>
  <c r="S13" i="253"/>
  <c r="R13" i="253"/>
  <c r="Q13" i="253"/>
  <c r="P13" i="253"/>
  <c r="E13" i="253"/>
  <c r="U13" i="253" s="1"/>
  <c r="U12" i="253"/>
  <c r="S12" i="253"/>
  <c r="R12" i="253"/>
  <c r="Q12" i="253"/>
  <c r="P12" i="253"/>
  <c r="E12" i="253"/>
  <c r="T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S62" i="252"/>
  <c r="R62" i="252"/>
  <c r="Q62" i="252"/>
  <c r="P62" i="252"/>
  <c r="E62" i="252"/>
  <c r="S61" i="252"/>
  <c r="R61" i="252"/>
  <c r="Q61" i="252"/>
  <c r="P61" i="252"/>
  <c r="E61" i="252"/>
  <c r="S60" i="252"/>
  <c r="S58" i="252"/>
  <c r="R58" i="252"/>
  <c r="Q58" i="252"/>
  <c r="P58" i="252"/>
  <c r="E58" i="252"/>
  <c r="U58" i="252" s="1"/>
  <c r="U57" i="252"/>
  <c r="S57" i="252"/>
  <c r="R57" i="252"/>
  <c r="Q57" i="252"/>
  <c r="P57" i="252"/>
  <c r="E57" i="252"/>
  <c r="T57" i="252" s="1"/>
  <c r="T56" i="252"/>
  <c r="S56" i="252"/>
  <c r="R56" i="252"/>
  <c r="Q56" i="252"/>
  <c r="P56" i="252"/>
  <c r="E56" i="252"/>
  <c r="U56" i="252" s="1"/>
  <c r="S55" i="252"/>
  <c r="R55" i="252"/>
  <c r="Q55" i="252"/>
  <c r="Q54" i="252" s="1"/>
  <c r="P55" i="252"/>
  <c r="E55" i="252"/>
  <c r="S54" i="252"/>
  <c r="S53" i="252"/>
  <c r="R53" i="252"/>
  <c r="Q53" i="252"/>
  <c r="P53" i="252"/>
  <c r="E53" i="252"/>
  <c r="T53" i="252" s="1"/>
  <c r="S52" i="252"/>
  <c r="R52" i="252"/>
  <c r="Q52" i="252"/>
  <c r="P52" i="252"/>
  <c r="E52" i="252"/>
  <c r="T52" i="252" s="1"/>
  <c r="S51" i="252"/>
  <c r="R51" i="252"/>
  <c r="Q51" i="252"/>
  <c r="P51" i="252"/>
  <c r="E51" i="252"/>
  <c r="S50" i="252"/>
  <c r="R50" i="252"/>
  <c r="Q50" i="252"/>
  <c r="P50" i="252"/>
  <c r="E50" i="252"/>
  <c r="S49" i="252"/>
  <c r="R49" i="252"/>
  <c r="Q49" i="252"/>
  <c r="P49" i="252"/>
  <c r="E49" i="252"/>
  <c r="U48" i="252"/>
  <c r="T48" i="252"/>
  <c r="S48" i="252"/>
  <c r="R48" i="252"/>
  <c r="Q48" i="252"/>
  <c r="P48" i="252"/>
  <c r="E48" i="252"/>
  <c r="T47" i="252"/>
  <c r="S47" i="252"/>
  <c r="R47" i="252"/>
  <c r="Q47" i="252"/>
  <c r="P47" i="252"/>
  <c r="E47" i="252"/>
  <c r="U47" i="252" s="1"/>
  <c r="S46" i="252"/>
  <c r="R46" i="252"/>
  <c r="Q46" i="252"/>
  <c r="P46" i="252"/>
  <c r="T46" i="252" s="1"/>
  <c r="E46" i="252"/>
  <c r="S45" i="252"/>
  <c r="R45" i="252"/>
  <c r="Q45" i="252"/>
  <c r="P45" i="252"/>
  <c r="E45" i="252"/>
  <c r="T45" i="252" s="1"/>
  <c r="U44" i="252"/>
  <c r="T44" i="252"/>
  <c r="S44" i="252"/>
  <c r="R44" i="252"/>
  <c r="Q44" i="252"/>
  <c r="P44" i="252"/>
  <c r="E44" i="252"/>
  <c r="S43" i="252"/>
  <c r="S42" i="252"/>
  <c r="U41" i="252"/>
  <c r="S41" i="252"/>
  <c r="R41" i="252"/>
  <c r="Q41" i="252"/>
  <c r="P41" i="252"/>
  <c r="E41" i="252"/>
  <c r="T41" i="252" s="1"/>
  <c r="U40" i="252"/>
  <c r="T40" i="252"/>
  <c r="S40" i="252"/>
  <c r="R40" i="252"/>
  <c r="Q40" i="252"/>
  <c r="P40" i="252"/>
  <c r="E40" i="252"/>
  <c r="T39" i="252"/>
  <c r="S39" i="252"/>
  <c r="R39" i="252"/>
  <c r="Q39" i="252"/>
  <c r="P39" i="252"/>
  <c r="E39" i="252"/>
  <c r="U39" i="252" s="1"/>
  <c r="T38" i="252"/>
  <c r="S38" i="252"/>
  <c r="R38" i="252"/>
  <c r="Q38" i="252"/>
  <c r="P38" i="252"/>
  <c r="E38" i="252"/>
  <c r="U38" i="252" s="1"/>
  <c r="S37" i="252"/>
  <c r="R37" i="252"/>
  <c r="Q37" i="252"/>
  <c r="P37" i="252"/>
  <c r="E37" i="252"/>
  <c r="T37" i="252" s="1"/>
  <c r="S36" i="252"/>
  <c r="R36" i="252"/>
  <c r="Q36" i="252"/>
  <c r="P36" i="252"/>
  <c r="E36" i="252"/>
  <c r="T36" i="252" s="1"/>
  <c r="S35" i="252"/>
  <c r="R35" i="252"/>
  <c r="Q35" i="252"/>
  <c r="P35" i="252"/>
  <c r="E35" i="252"/>
  <c r="S34" i="252"/>
  <c r="R34" i="252"/>
  <c r="Q34" i="252"/>
  <c r="P34" i="252"/>
  <c r="E34" i="252"/>
  <c r="S33" i="252"/>
  <c r="R33" i="252"/>
  <c r="Q33" i="252"/>
  <c r="P33" i="252"/>
  <c r="E33" i="252"/>
  <c r="U32" i="252"/>
  <c r="T32" i="252"/>
  <c r="S32" i="252"/>
  <c r="R32" i="252"/>
  <c r="Q32" i="252"/>
  <c r="P32" i="252"/>
  <c r="E32" i="252"/>
  <c r="T31" i="252"/>
  <c r="S31" i="252"/>
  <c r="R31" i="252"/>
  <c r="Q31" i="252"/>
  <c r="P31" i="252"/>
  <c r="E31" i="252"/>
  <c r="U31" i="252" s="1"/>
  <c r="T30" i="252"/>
  <c r="S30" i="252"/>
  <c r="R30" i="252"/>
  <c r="Q30" i="252"/>
  <c r="P30" i="252"/>
  <c r="E30" i="252"/>
  <c r="S29" i="252"/>
  <c r="R29" i="252"/>
  <c r="Q29" i="252"/>
  <c r="P29" i="252"/>
  <c r="E29" i="252"/>
  <c r="T29" i="252" s="1"/>
  <c r="S28" i="252"/>
  <c r="R28" i="252"/>
  <c r="Q28" i="252"/>
  <c r="P28" i="252"/>
  <c r="E28" i="252"/>
  <c r="T28" i="252" s="1"/>
  <c r="T26" i="252"/>
  <c r="S26" i="252"/>
  <c r="R26" i="252"/>
  <c r="Q26" i="252"/>
  <c r="P26" i="252"/>
  <c r="E26" i="252"/>
  <c r="U26" i="252" s="1"/>
  <c r="S25" i="252"/>
  <c r="R25" i="252"/>
  <c r="Q25" i="252"/>
  <c r="U25" i="252" s="1"/>
  <c r="P25" i="252"/>
  <c r="E25" i="252"/>
  <c r="S24" i="252"/>
  <c r="R24" i="252"/>
  <c r="Q24" i="252"/>
  <c r="P24" i="252"/>
  <c r="E24" i="252"/>
  <c r="U24" i="252" s="1"/>
  <c r="S23" i="252"/>
  <c r="R23" i="252"/>
  <c r="Q23" i="252"/>
  <c r="P23" i="252"/>
  <c r="E23" i="252"/>
  <c r="S22" i="252"/>
  <c r="R22" i="252"/>
  <c r="Q22" i="252"/>
  <c r="P22" i="252"/>
  <c r="E22" i="252"/>
  <c r="S21" i="252"/>
  <c r="R21" i="252"/>
  <c r="Q21" i="252"/>
  <c r="P21" i="252"/>
  <c r="E21" i="252"/>
  <c r="T21" i="252" s="1"/>
  <c r="S20" i="252"/>
  <c r="R20" i="252"/>
  <c r="Q20" i="252"/>
  <c r="P20" i="252"/>
  <c r="E20" i="252"/>
  <c r="U20" i="252" s="1"/>
  <c r="S19" i="252"/>
  <c r="R19" i="252"/>
  <c r="Q19" i="252"/>
  <c r="P19" i="252"/>
  <c r="E19" i="252"/>
  <c r="T19" i="252" s="1"/>
  <c r="T18" i="252"/>
  <c r="S18" i="252"/>
  <c r="R18" i="252"/>
  <c r="Q18" i="252"/>
  <c r="P18" i="252"/>
  <c r="E18" i="252"/>
  <c r="U18" i="252" s="1"/>
  <c r="U17" i="252"/>
  <c r="S17" i="252"/>
  <c r="R17" i="252"/>
  <c r="Q17" i="252"/>
  <c r="P17" i="252"/>
  <c r="E17" i="252"/>
  <c r="T17" i="252" s="1"/>
  <c r="T16" i="252"/>
  <c r="S16" i="252"/>
  <c r="R16" i="252"/>
  <c r="Q16" i="252"/>
  <c r="P16" i="252"/>
  <c r="E16" i="252"/>
  <c r="U16" i="252" s="1"/>
  <c r="S15" i="252"/>
  <c r="R15" i="252"/>
  <c r="Q15" i="252"/>
  <c r="P15" i="252"/>
  <c r="E15" i="252"/>
  <c r="S14" i="252"/>
  <c r="R14" i="252"/>
  <c r="Q14" i="252"/>
  <c r="P14" i="252"/>
  <c r="E14" i="252"/>
  <c r="S13" i="252"/>
  <c r="R13" i="252"/>
  <c r="Q13" i="252"/>
  <c r="P13" i="252"/>
  <c r="E13" i="252"/>
  <c r="S12" i="252"/>
  <c r="R12" i="252"/>
  <c r="Q12" i="252"/>
  <c r="P12" i="252"/>
  <c r="E12" i="252"/>
  <c r="U12" i="252" s="1"/>
  <c r="S11" i="252"/>
  <c r="R11" i="252"/>
  <c r="Q11" i="252"/>
  <c r="P11" i="252"/>
  <c r="E11" i="252"/>
  <c r="T11" i="252" s="1"/>
  <c r="T10" i="252"/>
  <c r="S10" i="252"/>
  <c r="R10" i="252"/>
  <c r="Q10" i="252"/>
  <c r="Q9" i="252" s="1"/>
  <c r="P10" i="252"/>
  <c r="E10" i="252"/>
  <c r="S9" i="252"/>
  <c r="U62" i="251"/>
  <c r="T62" i="251"/>
  <c r="S62" i="251"/>
  <c r="R62" i="251"/>
  <c r="Q62" i="251"/>
  <c r="P62" i="251"/>
  <c r="E62" i="251"/>
  <c r="S61" i="251"/>
  <c r="R61" i="251"/>
  <c r="Q61" i="251"/>
  <c r="Q60" i="251" s="1"/>
  <c r="P61" i="251"/>
  <c r="E61" i="251"/>
  <c r="S60" i="251"/>
  <c r="T58" i="251"/>
  <c r="S58" i="251"/>
  <c r="R58" i="251"/>
  <c r="Q58" i="251"/>
  <c r="P58" i="251"/>
  <c r="E58" i="251"/>
  <c r="U58" i="251" s="1"/>
  <c r="S57" i="251"/>
  <c r="R57" i="251"/>
  <c r="Q57" i="251"/>
  <c r="P57" i="251"/>
  <c r="E57" i="251"/>
  <c r="U57" i="251" s="1"/>
  <c r="S56" i="251"/>
  <c r="R56" i="251"/>
  <c r="Q56" i="251"/>
  <c r="P56" i="251"/>
  <c r="E56" i="251"/>
  <c r="U56" i="251" s="1"/>
  <c r="U55" i="251"/>
  <c r="S55" i="251"/>
  <c r="R55" i="251"/>
  <c r="Q55" i="251"/>
  <c r="P55" i="251"/>
  <c r="E55" i="251"/>
  <c r="T55" i="251" s="1"/>
  <c r="S54" i="251"/>
  <c r="U53" i="251"/>
  <c r="T53" i="251"/>
  <c r="S53" i="251"/>
  <c r="R53" i="251"/>
  <c r="Q53" i="251"/>
  <c r="P53" i="251"/>
  <c r="E53" i="251"/>
  <c r="S52" i="251"/>
  <c r="R52" i="251"/>
  <c r="Q52" i="251"/>
  <c r="P52" i="251"/>
  <c r="E52" i="251"/>
  <c r="U52" i="251" s="1"/>
  <c r="S51" i="251"/>
  <c r="R51" i="251"/>
  <c r="Q51" i="251"/>
  <c r="P51" i="251"/>
  <c r="E51" i="251"/>
  <c r="T51" i="251" s="1"/>
  <c r="S50" i="251"/>
  <c r="R50" i="251"/>
  <c r="Q50" i="251"/>
  <c r="P50" i="251"/>
  <c r="E50" i="251"/>
  <c r="U50" i="251" s="1"/>
  <c r="S49" i="251"/>
  <c r="R49" i="251"/>
  <c r="Q49" i="251"/>
  <c r="P49" i="251"/>
  <c r="E49" i="251"/>
  <c r="S48" i="251"/>
  <c r="R48" i="251"/>
  <c r="Q48" i="251"/>
  <c r="P48" i="251"/>
  <c r="E48" i="251"/>
  <c r="S47" i="251"/>
  <c r="R47" i="251"/>
  <c r="Q47" i="251"/>
  <c r="P47" i="251"/>
  <c r="E47" i="251"/>
  <c r="T47" i="251" s="1"/>
  <c r="S46" i="251"/>
  <c r="R46" i="251"/>
  <c r="Q46" i="251"/>
  <c r="P46" i="251"/>
  <c r="E46" i="251"/>
  <c r="T46" i="251" s="1"/>
  <c r="U45" i="251"/>
  <c r="T45" i="251"/>
  <c r="S45" i="251"/>
  <c r="R45" i="251"/>
  <c r="Q45" i="251"/>
  <c r="P45" i="251"/>
  <c r="E45" i="251"/>
  <c r="T44" i="251"/>
  <c r="S44" i="251"/>
  <c r="R44" i="251"/>
  <c r="Q44" i="251"/>
  <c r="P44" i="251"/>
  <c r="E44" i="251"/>
  <c r="S43" i="251"/>
  <c r="S42" i="251"/>
  <c r="S41" i="251"/>
  <c r="R41" i="251"/>
  <c r="Q41" i="251"/>
  <c r="P41" i="251"/>
  <c r="E41" i="251"/>
  <c r="S40" i="251"/>
  <c r="R40" i="251"/>
  <c r="Q40" i="251"/>
  <c r="P40" i="251"/>
  <c r="E40" i="251"/>
  <c r="U39" i="251"/>
  <c r="S39" i="251"/>
  <c r="R39" i="251"/>
  <c r="Q39" i="251"/>
  <c r="P39" i="251"/>
  <c r="E39" i="251"/>
  <c r="T39" i="251" s="1"/>
  <c r="U38" i="251"/>
  <c r="T38" i="251"/>
  <c r="S38" i="251"/>
  <c r="R38" i="251"/>
  <c r="Q38" i="251"/>
  <c r="P38" i="251"/>
  <c r="E38" i="251"/>
  <c r="T37" i="251"/>
  <c r="S37" i="251"/>
  <c r="R37" i="251"/>
  <c r="Q37" i="251"/>
  <c r="P37" i="251"/>
  <c r="E37" i="251"/>
  <c r="U37" i="251" s="1"/>
  <c r="T36" i="251"/>
  <c r="S36" i="251"/>
  <c r="R36" i="251"/>
  <c r="Q36" i="251"/>
  <c r="P36" i="251"/>
  <c r="E36" i="251"/>
  <c r="U36" i="251" s="1"/>
  <c r="S35" i="251"/>
  <c r="R35" i="251"/>
  <c r="Q35" i="251"/>
  <c r="P35" i="251"/>
  <c r="E35" i="251"/>
  <c r="T35" i="251" s="1"/>
  <c r="S34" i="251"/>
  <c r="R34" i="251"/>
  <c r="Q34" i="251"/>
  <c r="P34" i="251"/>
  <c r="E34" i="251"/>
  <c r="T34" i="251" s="1"/>
  <c r="S33" i="251"/>
  <c r="R33" i="251"/>
  <c r="Q33" i="251"/>
  <c r="P33" i="251"/>
  <c r="E33" i="251"/>
  <c r="S32" i="251"/>
  <c r="R32" i="251"/>
  <c r="Q32" i="251"/>
  <c r="P32" i="251"/>
  <c r="E32" i="251"/>
  <c r="S31" i="251"/>
  <c r="R31" i="251"/>
  <c r="Q31" i="251"/>
  <c r="P31" i="251"/>
  <c r="E31" i="251"/>
  <c r="T31" i="251" s="1"/>
  <c r="T30" i="251"/>
  <c r="S30" i="251"/>
  <c r="R30" i="251"/>
  <c r="Q30" i="251"/>
  <c r="P30" i="251"/>
  <c r="E30" i="251"/>
  <c r="T29" i="251"/>
  <c r="S29" i="251"/>
  <c r="R29" i="251"/>
  <c r="Q29" i="251"/>
  <c r="P29" i="251"/>
  <c r="E29" i="251"/>
  <c r="U29" i="251" s="1"/>
  <c r="S28" i="251"/>
  <c r="R28" i="251"/>
  <c r="Q28" i="251"/>
  <c r="P28" i="251"/>
  <c r="E28" i="251"/>
  <c r="S27" i="251"/>
  <c r="R27" i="251"/>
  <c r="S26" i="251"/>
  <c r="R26" i="251"/>
  <c r="Q26" i="251"/>
  <c r="P26" i="251"/>
  <c r="E26" i="251"/>
  <c r="S25" i="251"/>
  <c r="R25" i="251"/>
  <c r="Q25" i="251"/>
  <c r="P25" i="251"/>
  <c r="E25" i="251"/>
  <c r="T25" i="251" s="1"/>
  <c r="U24" i="251"/>
  <c r="T24" i="251"/>
  <c r="S24" i="251"/>
  <c r="R24" i="251"/>
  <c r="Q24" i="251"/>
  <c r="P24" i="251"/>
  <c r="E24" i="251"/>
  <c r="T23" i="251"/>
  <c r="S23" i="251"/>
  <c r="R23" i="251"/>
  <c r="Q23" i="251"/>
  <c r="P23" i="251"/>
  <c r="E23" i="251"/>
  <c r="U23" i="251" s="1"/>
  <c r="U22" i="251"/>
  <c r="S22" i="251"/>
  <c r="R22" i="251"/>
  <c r="Q22" i="251"/>
  <c r="P22" i="251"/>
  <c r="E22" i="251"/>
  <c r="T22" i="251" s="1"/>
  <c r="T21" i="251"/>
  <c r="S21" i="251"/>
  <c r="R21" i="251"/>
  <c r="Q21" i="251"/>
  <c r="P21" i="251"/>
  <c r="E21" i="251"/>
  <c r="U21" i="251" s="1"/>
  <c r="S20" i="251"/>
  <c r="R20" i="251"/>
  <c r="Q20" i="251"/>
  <c r="P20" i="251"/>
  <c r="E20" i="251"/>
  <c r="S19" i="251"/>
  <c r="R19" i="251"/>
  <c r="Q19" i="251"/>
  <c r="P19" i="251"/>
  <c r="E19" i="251"/>
  <c r="U18" i="251"/>
  <c r="S18" i="251"/>
  <c r="R18" i="251"/>
  <c r="Q18" i="251"/>
  <c r="P18" i="251"/>
  <c r="E18" i="251"/>
  <c r="T18" i="251" s="1"/>
  <c r="S17" i="251"/>
  <c r="R17" i="251"/>
  <c r="Q17" i="251"/>
  <c r="P17" i="251"/>
  <c r="E17" i="251"/>
  <c r="U17" i="251" s="1"/>
  <c r="S16" i="251"/>
  <c r="R16" i="251"/>
  <c r="Q16" i="251"/>
  <c r="P16" i="251"/>
  <c r="E16" i="251"/>
  <c r="S15" i="251"/>
  <c r="R15" i="251"/>
  <c r="Q15" i="251"/>
  <c r="P15" i="251"/>
  <c r="E15" i="251"/>
  <c r="U15" i="251" s="1"/>
  <c r="U14" i="251"/>
  <c r="S14" i="251"/>
  <c r="R14" i="251"/>
  <c r="Q14" i="251"/>
  <c r="P14" i="251"/>
  <c r="E14" i="251"/>
  <c r="T14" i="251" s="1"/>
  <c r="S13" i="251"/>
  <c r="R13" i="251"/>
  <c r="Q13" i="251"/>
  <c r="U13" i="251" s="1"/>
  <c r="P13" i="251"/>
  <c r="T13" i="251" s="1"/>
  <c r="E13" i="251"/>
  <c r="S12" i="251"/>
  <c r="R12" i="251"/>
  <c r="Q12" i="251"/>
  <c r="P12" i="251"/>
  <c r="E12" i="251"/>
  <c r="S11" i="251"/>
  <c r="R11" i="251"/>
  <c r="Q11" i="251"/>
  <c r="P11" i="251"/>
  <c r="E11" i="251"/>
  <c r="S10" i="251"/>
  <c r="R10" i="251"/>
  <c r="Q10" i="251"/>
  <c r="U10" i="251" s="1"/>
  <c r="P10" i="251"/>
  <c r="E10" i="251"/>
  <c r="R9" i="251"/>
  <c r="S62" i="250"/>
  <c r="R62" i="250"/>
  <c r="Q62" i="250"/>
  <c r="P62" i="250"/>
  <c r="E62" i="250"/>
  <c r="U61" i="250"/>
  <c r="S61" i="250"/>
  <c r="R61" i="250"/>
  <c r="Q61" i="250"/>
  <c r="Q60" i="250" s="1"/>
  <c r="P61" i="250"/>
  <c r="P60" i="250" s="1"/>
  <c r="E61" i="250"/>
  <c r="T61" i="250" s="1"/>
  <c r="S60" i="250"/>
  <c r="S58" i="250"/>
  <c r="R58" i="250"/>
  <c r="Q58" i="250"/>
  <c r="P58" i="250"/>
  <c r="E58" i="250"/>
  <c r="S57" i="250"/>
  <c r="R57" i="250"/>
  <c r="Q57" i="250"/>
  <c r="P57" i="250"/>
  <c r="E57" i="250"/>
  <c r="T56" i="250"/>
  <c r="S56" i="250"/>
  <c r="R56" i="250"/>
  <c r="Q56" i="250"/>
  <c r="P56" i="250"/>
  <c r="E56" i="250"/>
  <c r="U56" i="250" s="1"/>
  <c r="T55" i="250"/>
  <c r="S55" i="250"/>
  <c r="R55" i="250"/>
  <c r="Q55" i="250"/>
  <c r="P55" i="250"/>
  <c r="E55" i="250"/>
  <c r="U55" i="250" s="1"/>
  <c r="S54" i="250"/>
  <c r="S53" i="250"/>
  <c r="R53" i="250"/>
  <c r="Q53" i="250"/>
  <c r="P53" i="250"/>
  <c r="E53" i="250"/>
  <c r="T53" i="250" s="1"/>
  <c r="T52" i="250"/>
  <c r="S52" i="250"/>
  <c r="R52" i="250"/>
  <c r="Q52" i="250"/>
  <c r="P52" i="250"/>
  <c r="E52" i="250"/>
  <c r="U52" i="250" s="1"/>
  <c r="T51" i="250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U49" i="250"/>
  <c r="S49" i="250"/>
  <c r="R49" i="250"/>
  <c r="Q49" i="250"/>
  <c r="P49" i="250"/>
  <c r="E49" i="250"/>
  <c r="T49" i="250" s="1"/>
  <c r="S48" i="250"/>
  <c r="R48" i="250"/>
  <c r="Q48" i="250"/>
  <c r="P48" i="250"/>
  <c r="E48" i="250"/>
  <c r="S47" i="250"/>
  <c r="R47" i="250"/>
  <c r="Q47" i="250"/>
  <c r="P47" i="250"/>
  <c r="E47" i="250"/>
  <c r="U47" i="250" s="1"/>
  <c r="U46" i="250"/>
  <c r="S46" i="250"/>
  <c r="R46" i="250"/>
  <c r="Q46" i="250"/>
  <c r="P46" i="250"/>
  <c r="E46" i="250"/>
  <c r="T46" i="250" s="1"/>
  <c r="S45" i="250"/>
  <c r="R45" i="250"/>
  <c r="Q45" i="250"/>
  <c r="P45" i="250"/>
  <c r="E45" i="250"/>
  <c r="U45" i="250" s="1"/>
  <c r="T44" i="250"/>
  <c r="S44" i="250"/>
  <c r="R44" i="250"/>
  <c r="Q44" i="250"/>
  <c r="P44" i="250"/>
  <c r="P43" i="250" s="1"/>
  <c r="E44" i="250"/>
  <c r="U44" i="250" s="1"/>
  <c r="S43" i="250"/>
  <c r="S42" i="250"/>
  <c r="U41" i="250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U39" i="250" s="1"/>
  <c r="U38" i="250"/>
  <c r="S38" i="250"/>
  <c r="R38" i="250"/>
  <c r="Q38" i="250"/>
  <c r="P38" i="250"/>
  <c r="E38" i="250"/>
  <c r="T38" i="250" s="1"/>
  <c r="S37" i="250"/>
  <c r="R37" i="250"/>
  <c r="Q37" i="250"/>
  <c r="P37" i="250"/>
  <c r="E37" i="250"/>
  <c r="S36" i="250"/>
  <c r="R36" i="250"/>
  <c r="Q36" i="250"/>
  <c r="U36" i="250" s="1"/>
  <c r="P36" i="250"/>
  <c r="T36" i="250" s="1"/>
  <c r="E36" i="250"/>
  <c r="U35" i="250"/>
  <c r="S35" i="250"/>
  <c r="R35" i="250"/>
  <c r="Q35" i="250"/>
  <c r="P35" i="250"/>
  <c r="E35" i="250"/>
  <c r="T35" i="250" s="1"/>
  <c r="T34" i="250"/>
  <c r="S34" i="250"/>
  <c r="R34" i="250"/>
  <c r="Q34" i="250"/>
  <c r="P34" i="250"/>
  <c r="E34" i="250"/>
  <c r="U34" i="250" s="1"/>
  <c r="S33" i="250"/>
  <c r="R33" i="250"/>
  <c r="Q33" i="250"/>
  <c r="P33" i="250"/>
  <c r="E33" i="250"/>
  <c r="T33" i="250" s="1"/>
  <c r="S32" i="250"/>
  <c r="R32" i="250"/>
  <c r="Q32" i="250"/>
  <c r="P32" i="250"/>
  <c r="E32" i="250"/>
  <c r="S31" i="250"/>
  <c r="R31" i="250"/>
  <c r="Q31" i="250"/>
  <c r="P31" i="250"/>
  <c r="E31" i="250"/>
  <c r="S30" i="250"/>
  <c r="R30" i="250"/>
  <c r="Q30" i="250"/>
  <c r="P30" i="250"/>
  <c r="E30" i="250"/>
  <c r="U29" i="250"/>
  <c r="S29" i="250"/>
  <c r="R29" i="250"/>
  <c r="Q29" i="250"/>
  <c r="P29" i="250"/>
  <c r="E29" i="250"/>
  <c r="T29" i="250" s="1"/>
  <c r="U28" i="250"/>
  <c r="S28" i="250"/>
  <c r="R28" i="250"/>
  <c r="Q28" i="250"/>
  <c r="P28" i="250"/>
  <c r="E28" i="250"/>
  <c r="T28" i="250" s="1"/>
  <c r="S27" i="250"/>
  <c r="S26" i="250"/>
  <c r="R26" i="250"/>
  <c r="Q26" i="250"/>
  <c r="P26" i="250"/>
  <c r="E26" i="250"/>
  <c r="S25" i="250"/>
  <c r="R25" i="250"/>
  <c r="Q25" i="250"/>
  <c r="P25" i="250"/>
  <c r="E25" i="250"/>
  <c r="T25" i="250" s="1"/>
  <c r="U24" i="250"/>
  <c r="T24" i="250"/>
  <c r="S24" i="250"/>
  <c r="R24" i="250"/>
  <c r="Q24" i="250"/>
  <c r="P24" i="250"/>
  <c r="E24" i="250"/>
  <c r="T23" i="250"/>
  <c r="S23" i="250"/>
  <c r="R23" i="250"/>
  <c r="Q23" i="250"/>
  <c r="P23" i="250"/>
  <c r="E23" i="250"/>
  <c r="U23" i="250" s="1"/>
  <c r="S22" i="250"/>
  <c r="R22" i="250"/>
  <c r="Q22" i="250"/>
  <c r="P22" i="250"/>
  <c r="E22" i="250"/>
  <c r="U22" i="250" s="1"/>
  <c r="S21" i="250"/>
  <c r="R21" i="250"/>
  <c r="Q21" i="250"/>
  <c r="P21" i="250"/>
  <c r="E21" i="250"/>
  <c r="S20" i="250"/>
  <c r="R20" i="250"/>
  <c r="Q20" i="250"/>
  <c r="P20" i="250"/>
  <c r="E20" i="250"/>
  <c r="U19" i="250"/>
  <c r="S19" i="250"/>
  <c r="R19" i="250"/>
  <c r="Q19" i="250"/>
  <c r="P19" i="250"/>
  <c r="E19" i="250"/>
  <c r="T19" i="250" s="1"/>
  <c r="T18" i="250"/>
  <c r="S18" i="250"/>
  <c r="R18" i="250"/>
  <c r="Q18" i="250"/>
  <c r="P18" i="250"/>
  <c r="E18" i="250"/>
  <c r="U18" i="250" s="1"/>
  <c r="S17" i="250"/>
  <c r="R17" i="250"/>
  <c r="Q17" i="250"/>
  <c r="P17" i="250"/>
  <c r="E17" i="250"/>
  <c r="U17" i="250" s="1"/>
  <c r="S16" i="250"/>
  <c r="R16" i="250"/>
  <c r="Q16" i="250"/>
  <c r="P16" i="250"/>
  <c r="E16" i="250"/>
  <c r="T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S13" i="250"/>
  <c r="R13" i="250"/>
  <c r="Q13" i="250"/>
  <c r="P13" i="250"/>
  <c r="E13" i="250"/>
  <c r="T12" i="250"/>
  <c r="S12" i="250"/>
  <c r="R12" i="250"/>
  <c r="Q12" i="250"/>
  <c r="P12" i="250"/>
  <c r="E12" i="250"/>
  <c r="U12" i="250" s="1"/>
  <c r="T11" i="250"/>
  <c r="S11" i="250"/>
  <c r="R11" i="250"/>
  <c r="Q11" i="250"/>
  <c r="P11" i="250"/>
  <c r="E11" i="250"/>
  <c r="U11" i="250" s="1"/>
  <c r="T10" i="250"/>
  <c r="S10" i="250"/>
  <c r="R10" i="250"/>
  <c r="Q10" i="250"/>
  <c r="P10" i="250"/>
  <c r="E10" i="250"/>
  <c r="S9" i="250"/>
  <c r="R9" i="250"/>
  <c r="S62" i="249"/>
  <c r="R62" i="249"/>
  <c r="Q62" i="249"/>
  <c r="P62" i="249"/>
  <c r="E62" i="249"/>
  <c r="S61" i="249"/>
  <c r="R61" i="249"/>
  <c r="Q61" i="249"/>
  <c r="P61" i="249"/>
  <c r="P60" i="249" s="1"/>
  <c r="E61" i="249"/>
  <c r="U61" i="249" s="1"/>
  <c r="S60" i="249"/>
  <c r="S58" i="249"/>
  <c r="R58" i="249"/>
  <c r="Q58" i="249"/>
  <c r="P58" i="249"/>
  <c r="E58" i="249"/>
  <c r="U58" i="249" s="1"/>
  <c r="S57" i="249"/>
  <c r="R57" i="249"/>
  <c r="Q57" i="249"/>
  <c r="P57" i="249"/>
  <c r="E57" i="249"/>
  <c r="S56" i="249"/>
  <c r="R56" i="249"/>
  <c r="Q56" i="249"/>
  <c r="P56" i="249"/>
  <c r="E56" i="249"/>
  <c r="U56" i="249" s="1"/>
  <c r="S55" i="249"/>
  <c r="R55" i="249"/>
  <c r="Q55" i="249"/>
  <c r="P55" i="249"/>
  <c r="E55" i="249"/>
  <c r="S54" i="249"/>
  <c r="R54" i="249"/>
  <c r="S53" i="249"/>
  <c r="R53" i="249"/>
  <c r="Q53" i="249"/>
  <c r="P53" i="249"/>
  <c r="E53" i="249"/>
  <c r="S52" i="249"/>
  <c r="R52" i="249"/>
  <c r="Q52" i="249"/>
  <c r="P52" i="249"/>
  <c r="E52" i="249"/>
  <c r="S51" i="249"/>
  <c r="R51" i="249"/>
  <c r="Q51" i="249"/>
  <c r="P51" i="249"/>
  <c r="E51" i="249"/>
  <c r="T51" i="249" s="1"/>
  <c r="T50" i="249"/>
  <c r="S50" i="249"/>
  <c r="R50" i="249"/>
  <c r="Q50" i="249"/>
  <c r="P50" i="249"/>
  <c r="E50" i="249"/>
  <c r="U50" i="249" s="1"/>
  <c r="T49" i="249"/>
  <c r="S49" i="249"/>
  <c r="R49" i="249"/>
  <c r="Q49" i="249"/>
  <c r="P49" i="249"/>
  <c r="E49" i="249"/>
  <c r="U49" i="249" s="1"/>
  <c r="T48" i="249"/>
  <c r="S48" i="249"/>
  <c r="R48" i="249"/>
  <c r="Q48" i="249"/>
  <c r="P48" i="249"/>
  <c r="E48" i="249"/>
  <c r="U48" i="249" s="1"/>
  <c r="S47" i="249"/>
  <c r="R47" i="249"/>
  <c r="Q47" i="249"/>
  <c r="P47" i="249"/>
  <c r="E47" i="249"/>
  <c r="U47" i="249" s="1"/>
  <c r="U46" i="249"/>
  <c r="S46" i="249"/>
  <c r="R46" i="249"/>
  <c r="Q46" i="249"/>
  <c r="P46" i="249"/>
  <c r="E46" i="249"/>
  <c r="T46" i="249" s="1"/>
  <c r="S45" i="249"/>
  <c r="R45" i="249"/>
  <c r="Q45" i="249"/>
  <c r="P45" i="249"/>
  <c r="E45" i="249"/>
  <c r="S44" i="249"/>
  <c r="R44" i="249"/>
  <c r="Q44" i="249"/>
  <c r="P44" i="249"/>
  <c r="E44" i="249"/>
  <c r="S43" i="249"/>
  <c r="S42" i="249"/>
  <c r="U41" i="249"/>
  <c r="S41" i="249"/>
  <c r="R41" i="249"/>
  <c r="Q41" i="249"/>
  <c r="P41" i="249"/>
  <c r="E41" i="249"/>
  <c r="T41" i="249" s="1"/>
  <c r="S40" i="249"/>
  <c r="R40" i="249"/>
  <c r="Q40" i="249"/>
  <c r="P40" i="249"/>
  <c r="E40" i="249"/>
  <c r="U40" i="249" s="1"/>
  <c r="S39" i="249"/>
  <c r="R39" i="249"/>
  <c r="Q39" i="249"/>
  <c r="P39" i="249"/>
  <c r="E39" i="249"/>
  <c r="U39" i="249" s="1"/>
  <c r="S38" i="249"/>
  <c r="R38" i="249"/>
  <c r="Q38" i="249"/>
  <c r="P38" i="249"/>
  <c r="E38" i="249"/>
  <c r="U38" i="249" s="1"/>
  <c r="S37" i="249"/>
  <c r="R37" i="249"/>
  <c r="Q37" i="249"/>
  <c r="P37" i="249"/>
  <c r="E37" i="249"/>
  <c r="S36" i="249"/>
  <c r="R36" i="249"/>
  <c r="Q36" i="249"/>
  <c r="P36" i="249"/>
  <c r="E36" i="249"/>
  <c r="S35" i="249"/>
  <c r="R35" i="249"/>
  <c r="Q35" i="249"/>
  <c r="P35" i="249"/>
  <c r="E35" i="249"/>
  <c r="T35" i="249" s="1"/>
  <c r="T34" i="249"/>
  <c r="S34" i="249"/>
  <c r="R34" i="249"/>
  <c r="Q34" i="249"/>
  <c r="P34" i="249"/>
  <c r="E34" i="249"/>
  <c r="U34" i="249" s="1"/>
  <c r="U33" i="249"/>
  <c r="S33" i="249"/>
  <c r="R33" i="249"/>
  <c r="Q33" i="249"/>
  <c r="P33" i="249"/>
  <c r="E33" i="249"/>
  <c r="T33" i="249" s="1"/>
  <c r="S32" i="249"/>
  <c r="R32" i="249"/>
  <c r="Q32" i="249"/>
  <c r="P32" i="249"/>
  <c r="E32" i="249"/>
  <c r="U32" i="249" s="1"/>
  <c r="S31" i="249"/>
  <c r="R31" i="249"/>
  <c r="Q31" i="249"/>
  <c r="P31" i="249"/>
  <c r="E31" i="249"/>
  <c r="U31" i="249" s="1"/>
  <c r="S30" i="249"/>
  <c r="R30" i="249"/>
  <c r="Q30" i="249"/>
  <c r="U30" i="249" s="1"/>
  <c r="P30" i="249"/>
  <c r="T30" i="249" s="1"/>
  <c r="E30" i="249"/>
  <c r="S29" i="249"/>
  <c r="R29" i="249"/>
  <c r="Q29" i="249"/>
  <c r="P29" i="249"/>
  <c r="E29" i="249"/>
  <c r="S28" i="249"/>
  <c r="R28" i="249"/>
  <c r="Q28" i="249"/>
  <c r="P28" i="249"/>
  <c r="E28" i="249"/>
  <c r="S27" i="249"/>
  <c r="S26" i="249"/>
  <c r="R26" i="249"/>
  <c r="Q26" i="249"/>
  <c r="P26" i="249"/>
  <c r="E26" i="249"/>
  <c r="U26" i="249" s="1"/>
  <c r="S25" i="249"/>
  <c r="R25" i="249"/>
  <c r="Q25" i="249"/>
  <c r="P25" i="249"/>
  <c r="E25" i="249"/>
  <c r="S24" i="249"/>
  <c r="R24" i="249"/>
  <c r="Q24" i="249"/>
  <c r="P24" i="249"/>
  <c r="E24" i="249"/>
  <c r="S23" i="249"/>
  <c r="R23" i="249"/>
  <c r="Q23" i="249"/>
  <c r="P23" i="249"/>
  <c r="E23" i="249"/>
  <c r="T23" i="249" s="1"/>
  <c r="T22" i="249"/>
  <c r="S22" i="249"/>
  <c r="R22" i="249"/>
  <c r="Q22" i="249"/>
  <c r="P22" i="249"/>
  <c r="E22" i="249"/>
  <c r="U22" i="249" s="1"/>
  <c r="U21" i="249"/>
  <c r="S21" i="249"/>
  <c r="R21" i="249"/>
  <c r="Q21" i="249"/>
  <c r="P21" i="249"/>
  <c r="E21" i="249"/>
  <c r="T21" i="249" s="1"/>
  <c r="S20" i="249"/>
  <c r="R20" i="249"/>
  <c r="Q20" i="249"/>
  <c r="P20" i="249"/>
  <c r="E20" i="249"/>
  <c r="U20" i="249" s="1"/>
  <c r="S19" i="249"/>
  <c r="R19" i="249"/>
  <c r="Q19" i="249"/>
  <c r="P19" i="249"/>
  <c r="E19" i="249"/>
  <c r="U19" i="249" s="1"/>
  <c r="S18" i="249"/>
  <c r="R18" i="249"/>
  <c r="Q18" i="249"/>
  <c r="P18" i="249"/>
  <c r="E18" i="249"/>
  <c r="U18" i="249" s="1"/>
  <c r="S17" i="249"/>
  <c r="R17" i="249"/>
  <c r="Q17" i="249"/>
  <c r="P17" i="249"/>
  <c r="E17" i="249"/>
  <c r="S16" i="249"/>
  <c r="R16" i="249"/>
  <c r="Q16" i="249"/>
  <c r="P16" i="249"/>
  <c r="E16" i="249"/>
  <c r="S15" i="249"/>
  <c r="R15" i="249"/>
  <c r="Q15" i="249"/>
  <c r="P15" i="249"/>
  <c r="E15" i="249"/>
  <c r="T15" i="249" s="1"/>
  <c r="T14" i="249"/>
  <c r="S14" i="249"/>
  <c r="R14" i="249"/>
  <c r="Q14" i="249"/>
  <c r="P14" i="249"/>
  <c r="E14" i="249"/>
  <c r="U14" i="249" s="1"/>
  <c r="U13" i="249"/>
  <c r="S13" i="249"/>
  <c r="R13" i="249"/>
  <c r="Q13" i="249"/>
  <c r="P13" i="249"/>
  <c r="E13" i="249"/>
  <c r="T13" i="249" s="1"/>
  <c r="S12" i="249"/>
  <c r="R12" i="249"/>
  <c r="Q12" i="249"/>
  <c r="P12" i="249"/>
  <c r="E12" i="249"/>
  <c r="U12" i="249" s="1"/>
  <c r="S11" i="249"/>
  <c r="R11" i="249"/>
  <c r="Q11" i="249"/>
  <c r="P11" i="249"/>
  <c r="E11" i="249"/>
  <c r="U11" i="249" s="1"/>
  <c r="S10" i="249"/>
  <c r="R10" i="249"/>
  <c r="Q10" i="249"/>
  <c r="P10" i="249"/>
  <c r="E10" i="249"/>
  <c r="R9" i="249"/>
  <c r="U62" i="248"/>
  <c r="S62" i="248"/>
  <c r="R62" i="248"/>
  <c r="Q62" i="248"/>
  <c r="P62" i="248"/>
  <c r="E62" i="248"/>
  <c r="T62" i="248" s="1"/>
  <c r="S61" i="248"/>
  <c r="R61" i="248"/>
  <c r="Q61" i="248"/>
  <c r="Q60" i="248" s="1"/>
  <c r="P61" i="248"/>
  <c r="E61" i="248"/>
  <c r="U61" i="248" s="1"/>
  <c r="S60" i="248"/>
  <c r="S58" i="248"/>
  <c r="R58" i="248"/>
  <c r="Q58" i="248"/>
  <c r="P58" i="248"/>
  <c r="E58" i="248"/>
  <c r="U58" i="248" s="1"/>
  <c r="U57" i="248"/>
  <c r="T57" i="248"/>
  <c r="S57" i="248"/>
  <c r="R57" i="248"/>
  <c r="Q57" i="248"/>
  <c r="P57" i="248"/>
  <c r="E57" i="248"/>
  <c r="S56" i="248"/>
  <c r="R56" i="248"/>
  <c r="Q56" i="248"/>
  <c r="P56" i="248"/>
  <c r="E56" i="248"/>
  <c r="S55" i="248"/>
  <c r="R55" i="248"/>
  <c r="Q55" i="248"/>
  <c r="P55" i="248"/>
  <c r="E55" i="248"/>
  <c r="S54" i="248"/>
  <c r="S53" i="248"/>
  <c r="R53" i="248"/>
  <c r="Q53" i="248"/>
  <c r="P53" i="248"/>
  <c r="E53" i="248"/>
  <c r="U53" i="248" s="1"/>
  <c r="S52" i="248"/>
  <c r="R52" i="248"/>
  <c r="Q52" i="248"/>
  <c r="P52" i="248"/>
  <c r="E52" i="248"/>
  <c r="S51" i="248"/>
  <c r="R51" i="248"/>
  <c r="Q51" i="248"/>
  <c r="P51" i="248"/>
  <c r="E51" i="248"/>
  <c r="S50" i="248"/>
  <c r="R50" i="248"/>
  <c r="Q50" i="248"/>
  <c r="P50" i="248"/>
  <c r="E50" i="248"/>
  <c r="T50" i="248" s="1"/>
  <c r="U49" i="248"/>
  <c r="S49" i="248"/>
  <c r="R49" i="248"/>
  <c r="Q49" i="248"/>
  <c r="P49" i="248"/>
  <c r="E49" i="248"/>
  <c r="T49" i="248" s="1"/>
  <c r="U48" i="248"/>
  <c r="T48" i="248"/>
  <c r="S48" i="248"/>
  <c r="R48" i="248"/>
  <c r="Q48" i="248"/>
  <c r="P48" i="248"/>
  <c r="E48" i="248"/>
  <c r="S47" i="248"/>
  <c r="R47" i="248"/>
  <c r="Q47" i="248"/>
  <c r="P47" i="248"/>
  <c r="E47" i="248"/>
  <c r="U47" i="248" s="1"/>
  <c r="S46" i="248"/>
  <c r="R46" i="248"/>
  <c r="Q46" i="248"/>
  <c r="P46" i="248"/>
  <c r="E46" i="248"/>
  <c r="U46" i="248" s="1"/>
  <c r="S45" i="248"/>
  <c r="R45" i="248"/>
  <c r="Q45" i="248"/>
  <c r="P45" i="248"/>
  <c r="E45" i="248"/>
  <c r="U45" i="248" s="1"/>
  <c r="S44" i="248"/>
  <c r="R44" i="248"/>
  <c r="Q44" i="248"/>
  <c r="P44" i="248"/>
  <c r="P43" i="248" s="1"/>
  <c r="E44" i="248"/>
  <c r="S43" i="248"/>
  <c r="S42" i="248"/>
  <c r="U41" i="248"/>
  <c r="T41" i="248"/>
  <c r="S41" i="248"/>
  <c r="R41" i="248"/>
  <c r="Q41" i="248"/>
  <c r="P41" i="248"/>
  <c r="E41" i="248"/>
  <c r="T40" i="248"/>
  <c r="S40" i="248"/>
  <c r="R40" i="248"/>
  <c r="Q40" i="248"/>
  <c r="P40" i="248"/>
  <c r="E40" i="248"/>
  <c r="U40" i="248" s="1"/>
  <c r="T39" i="248"/>
  <c r="S39" i="248"/>
  <c r="R39" i="248"/>
  <c r="Q39" i="248"/>
  <c r="P39" i="248"/>
  <c r="E39" i="248"/>
  <c r="U39" i="248" s="1"/>
  <c r="S38" i="248"/>
  <c r="R38" i="248"/>
  <c r="Q38" i="248"/>
  <c r="P38" i="248"/>
  <c r="E38" i="248"/>
  <c r="U38" i="248" s="1"/>
  <c r="U37" i="248"/>
  <c r="S37" i="248"/>
  <c r="R37" i="248"/>
  <c r="Q37" i="248"/>
  <c r="P37" i="248"/>
  <c r="E37" i="248"/>
  <c r="T37" i="248" s="1"/>
  <c r="S36" i="248"/>
  <c r="R36" i="248"/>
  <c r="Q36" i="248"/>
  <c r="P36" i="248"/>
  <c r="E36" i="248"/>
  <c r="S35" i="248"/>
  <c r="R35" i="248"/>
  <c r="Q35" i="248"/>
  <c r="P35" i="248"/>
  <c r="E35" i="248"/>
  <c r="S34" i="248"/>
  <c r="R34" i="248"/>
  <c r="Q34" i="248"/>
  <c r="P34" i="248"/>
  <c r="E34" i="248"/>
  <c r="T34" i="248" s="1"/>
  <c r="U33" i="248"/>
  <c r="T33" i="248"/>
  <c r="S33" i="248"/>
  <c r="R33" i="248"/>
  <c r="Q33" i="248"/>
  <c r="P33" i="248"/>
  <c r="E33" i="248"/>
  <c r="S32" i="248"/>
  <c r="R32" i="248"/>
  <c r="Q32" i="248"/>
  <c r="P32" i="248"/>
  <c r="T32" i="248" s="1"/>
  <c r="E32" i="248"/>
  <c r="U32" i="248" s="1"/>
  <c r="T31" i="248"/>
  <c r="S31" i="248"/>
  <c r="R31" i="248"/>
  <c r="Q31" i="248"/>
  <c r="P31" i="248"/>
  <c r="E31" i="248"/>
  <c r="U31" i="248" s="1"/>
  <c r="S30" i="248"/>
  <c r="R30" i="248"/>
  <c r="Q30" i="248"/>
  <c r="P30" i="248"/>
  <c r="E30" i="248"/>
  <c r="U29" i="248"/>
  <c r="S29" i="248"/>
  <c r="R29" i="248"/>
  <c r="Q29" i="248"/>
  <c r="P29" i="248"/>
  <c r="E29" i="248"/>
  <c r="T29" i="248" s="1"/>
  <c r="S28" i="248"/>
  <c r="R28" i="248"/>
  <c r="Q28" i="248"/>
  <c r="P28" i="248"/>
  <c r="E28" i="248"/>
  <c r="S27" i="248"/>
  <c r="S26" i="248"/>
  <c r="R26" i="248"/>
  <c r="Q26" i="248"/>
  <c r="P26" i="248"/>
  <c r="E26" i="248"/>
  <c r="U26" i="248" s="1"/>
  <c r="T25" i="248"/>
  <c r="S25" i="248"/>
  <c r="R25" i="248"/>
  <c r="Q25" i="248"/>
  <c r="P25" i="248"/>
  <c r="E25" i="248"/>
  <c r="U25" i="248" s="1"/>
  <c r="S24" i="248"/>
  <c r="R24" i="248"/>
  <c r="Q24" i="248"/>
  <c r="P24" i="248"/>
  <c r="E24" i="248"/>
  <c r="S23" i="248"/>
  <c r="R23" i="248"/>
  <c r="Q23" i="248"/>
  <c r="P23" i="248"/>
  <c r="E23" i="248"/>
  <c r="U22" i="248"/>
  <c r="S22" i="248"/>
  <c r="R22" i="248"/>
  <c r="Q22" i="248"/>
  <c r="P22" i="248"/>
  <c r="E22" i="248"/>
  <c r="T22" i="248" s="1"/>
  <c r="S21" i="248"/>
  <c r="R21" i="248"/>
  <c r="Q21" i="248"/>
  <c r="P21" i="248"/>
  <c r="E21" i="248"/>
  <c r="U21" i="248" s="1"/>
  <c r="U20" i="248"/>
  <c r="T20" i="248"/>
  <c r="S20" i="248"/>
  <c r="R20" i="248"/>
  <c r="Q20" i="248"/>
  <c r="P20" i="248"/>
  <c r="E20" i="248"/>
  <c r="T19" i="248"/>
  <c r="S19" i="248"/>
  <c r="R19" i="248"/>
  <c r="Q19" i="248"/>
  <c r="P19" i="248"/>
  <c r="E19" i="248"/>
  <c r="U19" i="248" s="1"/>
  <c r="S18" i="248"/>
  <c r="R18" i="248"/>
  <c r="Q18" i="248"/>
  <c r="P18" i="248"/>
  <c r="E18" i="248"/>
  <c r="U18" i="248" s="1"/>
  <c r="T17" i="248"/>
  <c r="S17" i="248"/>
  <c r="R17" i="248"/>
  <c r="Q17" i="248"/>
  <c r="P17" i="248"/>
  <c r="E17" i="248"/>
  <c r="U17" i="248" s="1"/>
  <c r="S16" i="248"/>
  <c r="R16" i="248"/>
  <c r="Q16" i="248"/>
  <c r="P16" i="248"/>
  <c r="E16" i="248"/>
  <c r="S15" i="248"/>
  <c r="R15" i="248"/>
  <c r="Q15" i="248"/>
  <c r="P15" i="248"/>
  <c r="E15" i="248"/>
  <c r="U14" i="248"/>
  <c r="S14" i="248"/>
  <c r="R14" i="248"/>
  <c r="Q14" i="248"/>
  <c r="P14" i="248"/>
  <c r="E14" i="248"/>
  <c r="T14" i="248" s="1"/>
  <c r="S13" i="248"/>
  <c r="R13" i="248"/>
  <c r="Q13" i="248"/>
  <c r="P13" i="248"/>
  <c r="E13" i="248"/>
  <c r="U13" i="248" s="1"/>
  <c r="U12" i="248"/>
  <c r="T12" i="248"/>
  <c r="S12" i="248"/>
  <c r="R12" i="248"/>
  <c r="Q12" i="248"/>
  <c r="P12" i="248"/>
  <c r="E12" i="248"/>
  <c r="T11" i="248"/>
  <c r="S11" i="248"/>
  <c r="R11" i="248"/>
  <c r="Q11" i="248"/>
  <c r="P11" i="248"/>
  <c r="E11" i="248"/>
  <c r="U11" i="248" s="1"/>
  <c r="S10" i="248"/>
  <c r="R10" i="248"/>
  <c r="Q10" i="248"/>
  <c r="P10" i="248"/>
  <c r="E10" i="248"/>
  <c r="S9" i="248"/>
  <c r="S62" i="247"/>
  <c r="R62" i="247"/>
  <c r="Q62" i="247"/>
  <c r="P62" i="247"/>
  <c r="E62" i="247"/>
  <c r="S61" i="247"/>
  <c r="R61" i="247"/>
  <c r="Q61" i="247"/>
  <c r="Q60" i="247" s="1"/>
  <c r="P61" i="247"/>
  <c r="E61" i="247"/>
  <c r="U61" i="247" s="1"/>
  <c r="S60" i="247"/>
  <c r="S58" i="247"/>
  <c r="R58" i="247"/>
  <c r="Q58" i="247"/>
  <c r="P58" i="247"/>
  <c r="E58" i="247"/>
  <c r="U58" i="247" s="1"/>
  <c r="T57" i="247"/>
  <c r="S57" i="247"/>
  <c r="R57" i="247"/>
  <c r="Q57" i="247"/>
  <c r="P57" i="247"/>
  <c r="E57" i="247"/>
  <c r="U57" i="247" s="1"/>
  <c r="S56" i="247"/>
  <c r="R56" i="247"/>
  <c r="Q56" i="247"/>
  <c r="P56" i="247"/>
  <c r="E56" i="247"/>
  <c r="S55" i="247"/>
  <c r="R55" i="247"/>
  <c r="Q55" i="247"/>
  <c r="P55" i="247"/>
  <c r="E55" i="247"/>
  <c r="S54" i="247"/>
  <c r="U53" i="247"/>
  <c r="T53" i="247"/>
  <c r="S53" i="247"/>
  <c r="R53" i="247"/>
  <c r="Q53" i="247"/>
  <c r="P53" i="247"/>
  <c r="E53" i="247"/>
  <c r="S52" i="247"/>
  <c r="R52" i="247"/>
  <c r="Q52" i="247"/>
  <c r="P52" i="247"/>
  <c r="E52" i="247"/>
  <c r="S51" i="247"/>
  <c r="R51" i="247"/>
  <c r="Q51" i="247"/>
  <c r="P51" i="247"/>
  <c r="E51" i="247"/>
  <c r="S50" i="247"/>
  <c r="R50" i="247"/>
  <c r="Q50" i="247"/>
  <c r="P50" i="247"/>
  <c r="E50" i="247"/>
  <c r="T49" i="247"/>
  <c r="S49" i="247"/>
  <c r="R49" i="247"/>
  <c r="Q49" i="247"/>
  <c r="P49" i="247"/>
  <c r="E49" i="247"/>
  <c r="U49" i="247" s="1"/>
  <c r="S48" i="247"/>
  <c r="R48" i="247"/>
  <c r="Q48" i="247"/>
  <c r="P48" i="247"/>
  <c r="E48" i="247"/>
  <c r="U48" i="247" s="1"/>
  <c r="S47" i="247"/>
  <c r="R47" i="247"/>
  <c r="Q47" i="247"/>
  <c r="P47" i="247"/>
  <c r="E47" i="247"/>
  <c r="U47" i="247" s="1"/>
  <c r="S46" i="247"/>
  <c r="R46" i="247"/>
  <c r="Q46" i="247"/>
  <c r="P46" i="247"/>
  <c r="E46" i="247"/>
  <c r="U46" i="247" s="1"/>
  <c r="T45" i="247"/>
  <c r="S45" i="247"/>
  <c r="R45" i="247"/>
  <c r="Q45" i="247"/>
  <c r="P45" i="247"/>
  <c r="E45" i="247"/>
  <c r="U45" i="247" s="1"/>
  <c r="S44" i="247"/>
  <c r="R44" i="247"/>
  <c r="Q44" i="247"/>
  <c r="P44" i="247"/>
  <c r="E44" i="247"/>
  <c r="S43" i="247"/>
  <c r="S42" i="247"/>
  <c r="S41" i="247"/>
  <c r="R41" i="247"/>
  <c r="Q41" i="247"/>
  <c r="P41" i="247"/>
  <c r="E41" i="247"/>
  <c r="U41" i="247" s="1"/>
  <c r="T40" i="247"/>
  <c r="S40" i="247"/>
  <c r="R40" i="247"/>
  <c r="Q40" i="247"/>
  <c r="P40" i="247"/>
  <c r="E40" i="247"/>
  <c r="U40" i="247" s="1"/>
  <c r="T39" i="247"/>
  <c r="S39" i="247"/>
  <c r="R39" i="247"/>
  <c r="Q39" i="247"/>
  <c r="P39" i="247"/>
  <c r="E39" i="247"/>
  <c r="U39" i="247" s="1"/>
  <c r="S38" i="247"/>
  <c r="R38" i="247"/>
  <c r="Q38" i="247"/>
  <c r="P38" i="247"/>
  <c r="E38" i="247"/>
  <c r="U38" i="247" s="1"/>
  <c r="T37" i="247"/>
  <c r="S37" i="247"/>
  <c r="R37" i="247"/>
  <c r="Q37" i="247"/>
  <c r="P37" i="247"/>
  <c r="E37" i="247"/>
  <c r="U37" i="247" s="1"/>
  <c r="S36" i="247"/>
  <c r="R36" i="247"/>
  <c r="Q36" i="247"/>
  <c r="P36" i="247"/>
  <c r="E36" i="247"/>
  <c r="S35" i="247"/>
  <c r="R35" i="247"/>
  <c r="Q35" i="247"/>
  <c r="P35" i="247"/>
  <c r="E35" i="247"/>
  <c r="S34" i="247"/>
  <c r="R34" i="247"/>
  <c r="Q34" i="247"/>
  <c r="P34" i="247"/>
  <c r="E34" i="247"/>
  <c r="T33" i="247"/>
  <c r="S33" i="247"/>
  <c r="R33" i="247"/>
  <c r="Q33" i="247"/>
  <c r="P33" i="247"/>
  <c r="E33" i="247"/>
  <c r="U33" i="247" s="1"/>
  <c r="U32" i="247"/>
  <c r="S32" i="247"/>
  <c r="R32" i="247"/>
  <c r="Q32" i="247"/>
  <c r="P32" i="247"/>
  <c r="E32" i="247"/>
  <c r="T32" i="247" s="1"/>
  <c r="S31" i="247"/>
  <c r="R31" i="247"/>
  <c r="Q31" i="247"/>
  <c r="P31" i="247"/>
  <c r="E31" i="247"/>
  <c r="U31" i="247" s="1"/>
  <c r="S30" i="247"/>
  <c r="R30" i="247"/>
  <c r="Q30" i="247"/>
  <c r="P30" i="247"/>
  <c r="E30" i="247"/>
  <c r="S29" i="247"/>
  <c r="R29" i="247"/>
  <c r="Q29" i="247"/>
  <c r="P29" i="247"/>
  <c r="E29" i="247"/>
  <c r="U29" i="247" s="1"/>
  <c r="S28" i="247"/>
  <c r="R28" i="247"/>
  <c r="Q28" i="247"/>
  <c r="P28" i="247"/>
  <c r="E28" i="247"/>
  <c r="S27" i="247"/>
  <c r="S26" i="247"/>
  <c r="R26" i="247"/>
  <c r="Q26" i="247"/>
  <c r="P26" i="247"/>
  <c r="E26" i="247"/>
  <c r="U26" i="247" s="1"/>
  <c r="T25" i="247"/>
  <c r="S25" i="247"/>
  <c r="R25" i="247"/>
  <c r="Q25" i="247"/>
  <c r="P25" i="247"/>
  <c r="E25" i="247"/>
  <c r="U25" i="247" s="1"/>
  <c r="S24" i="247"/>
  <c r="R24" i="247"/>
  <c r="Q24" i="247"/>
  <c r="P24" i="247"/>
  <c r="E24" i="247"/>
  <c r="S23" i="247"/>
  <c r="R23" i="247"/>
  <c r="Q23" i="247"/>
  <c r="P23" i="247"/>
  <c r="E23" i="247"/>
  <c r="U22" i="247"/>
  <c r="S22" i="247"/>
  <c r="R22" i="247"/>
  <c r="Q22" i="247"/>
  <c r="P22" i="247"/>
  <c r="E22" i="247"/>
  <c r="T22" i="247" s="1"/>
  <c r="T21" i="247"/>
  <c r="S21" i="247"/>
  <c r="R21" i="247"/>
  <c r="Q21" i="247"/>
  <c r="P21" i="247"/>
  <c r="E21" i="247"/>
  <c r="U21" i="247" s="1"/>
  <c r="S20" i="247"/>
  <c r="R20" i="247"/>
  <c r="Q20" i="247"/>
  <c r="P20" i="247"/>
  <c r="E20" i="247"/>
  <c r="U20" i="247" s="1"/>
  <c r="S19" i="247"/>
  <c r="R19" i="247"/>
  <c r="Q19" i="247"/>
  <c r="P19" i="247"/>
  <c r="E19" i="247"/>
  <c r="U19" i="247" s="1"/>
  <c r="S18" i="247"/>
  <c r="R18" i="247"/>
  <c r="Q18" i="247"/>
  <c r="P18" i="247"/>
  <c r="E18" i="247"/>
  <c r="U18" i="247" s="1"/>
  <c r="T17" i="247"/>
  <c r="S17" i="247"/>
  <c r="R17" i="247"/>
  <c r="Q17" i="247"/>
  <c r="P17" i="247"/>
  <c r="E17" i="247"/>
  <c r="U17" i="247" s="1"/>
  <c r="S16" i="247"/>
  <c r="R16" i="247"/>
  <c r="Q16" i="247"/>
  <c r="P16" i="247"/>
  <c r="E16" i="247"/>
  <c r="S15" i="247"/>
  <c r="R15" i="247"/>
  <c r="Q15" i="247"/>
  <c r="P15" i="247"/>
  <c r="E15" i="247"/>
  <c r="U14" i="247"/>
  <c r="S14" i="247"/>
  <c r="R14" i="247"/>
  <c r="Q14" i="247"/>
  <c r="P14" i="247"/>
  <c r="E14" i="247"/>
  <c r="T14" i="247" s="1"/>
  <c r="T13" i="247"/>
  <c r="S13" i="247"/>
  <c r="R13" i="247"/>
  <c r="Q13" i="247"/>
  <c r="P13" i="247"/>
  <c r="E13" i="247"/>
  <c r="U13" i="247" s="1"/>
  <c r="S12" i="247"/>
  <c r="R12" i="247"/>
  <c r="Q12" i="247"/>
  <c r="P12" i="247"/>
  <c r="E12" i="247"/>
  <c r="U12" i="247" s="1"/>
  <c r="S11" i="247"/>
  <c r="R11" i="247"/>
  <c r="Q11" i="247"/>
  <c r="P11" i="247"/>
  <c r="E11" i="247"/>
  <c r="U11" i="247" s="1"/>
  <c r="S10" i="247"/>
  <c r="R10" i="247"/>
  <c r="Q10" i="247"/>
  <c r="P10" i="247"/>
  <c r="E10" i="247"/>
  <c r="R9" i="247"/>
  <c r="S63" i="246"/>
  <c r="S62" i="246"/>
  <c r="R62" i="246"/>
  <c r="Q62" i="246"/>
  <c r="P62" i="246"/>
  <c r="E62" i="246"/>
  <c r="U62" i="246" s="1"/>
  <c r="S61" i="246"/>
  <c r="R61" i="246"/>
  <c r="Q61" i="246"/>
  <c r="P61" i="246"/>
  <c r="E61" i="246"/>
  <c r="S60" i="246"/>
  <c r="S59" i="246"/>
  <c r="T58" i="246"/>
  <c r="S58" i="246"/>
  <c r="R58" i="246"/>
  <c r="Q58" i="246"/>
  <c r="P58" i="246"/>
  <c r="E58" i="246"/>
  <c r="U58" i="246" s="1"/>
  <c r="T57" i="246"/>
  <c r="S57" i="246"/>
  <c r="R57" i="246"/>
  <c r="Q57" i="246"/>
  <c r="P57" i="246"/>
  <c r="E57" i="246"/>
  <c r="U57" i="246" s="1"/>
  <c r="T56" i="246"/>
  <c r="S56" i="246"/>
  <c r="R56" i="246"/>
  <c r="Q56" i="246"/>
  <c r="P56" i="246"/>
  <c r="E56" i="246"/>
  <c r="U56" i="246" s="1"/>
  <c r="S55" i="246"/>
  <c r="R55" i="246"/>
  <c r="Q55" i="246"/>
  <c r="P55" i="246"/>
  <c r="E55" i="246"/>
  <c r="E54" i="246" s="1"/>
  <c r="U54" i="246" s="1"/>
  <c r="S54" i="246"/>
  <c r="S53" i="246"/>
  <c r="R53" i="246"/>
  <c r="Q53" i="246"/>
  <c r="P53" i="246"/>
  <c r="E53" i="246"/>
  <c r="U53" i="246" s="1"/>
  <c r="T52" i="246"/>
  <c r="S52" i="246"/>
  <c r="R52" i="246"/>
  <c r="Q52" i="246"/>
  <c r="P52" i="246"/>
  <c r="E52" i="246"/>
  <c r="U52" i="246" s="1"/>
  <c r="S51" i="246"/>
  <c r="R51" i="246"/>
  <c r="Q51" i="246"/>
  <c r="P51" i="246"/>
  <c r="E51" i="246"/>
  <c r="U51" i="246" s="1"/>
  <c r="U50" i="246"/>
  <c r="S50" i="246"/>
  <c r="R50" i="246"/>
  <c r="Q50" i="246"/>
  <c r="P50" i="246"/>
  <c r="E50" i="246"/>
  <c r="T50" i="246" s="1"/>
  <c r="S49" i="246"/>
  <c r="R49" i="246"/>
  <c r="Q49" i="246"/>
  <c r="P49" i="246"/>
  <c r="E49" i="246"/>
  <c r="S48" i="246"/>
  <c r="R48" i="246"/>
  <c r="Q48" i="246"/>
  <c r="P48" i="246"/>
  <c r="E48" i="246"/>
  <c r="S47" i="246"/>
  <c r="R47" i="246"/>
  <c r="Q47" i="246"/>
  <c r="P47" i="246"/>
  <c r="E47" i="246"/>
  <c r="S46" i="246"/>
  <c r="R46" i="246"/>
  <c r="Q46" i="246"/>
  <c r="P46" i="246"/>
  <c r="E46" i="246"/>
  <c r="U46" i="246" s="1"/>
  <c r="U45" i="246"/>
  <c r="T45" i="246"/>
  <c r="S45" i="246"/>
  <c r="R45" i="246"/>
  <c r="Q45" i="246"/>
  <c r="P45" i="246"/>
  <c r="E45" i="246"/>
  <c r="T44" i="246"/>
  <c r="S44" i="246"/>
  <c r="R44" i="246"/>
  <c r="Q44" i="246"/>
  <c r="P44" i="246"/>
  <c r="E44" i="246"/>
  <c r="U44" i="246" s="1"/>
  <c r="S43" i="246"/>
  <c r="S42" i="246"/>
  <c r="S41" i="246"/>
  <c r="R41" i="246"/>
  <c r="Q41" i="246"/>
  <c r="P41" i="246"/>
  <c r="E41" i="246"/>
  <c r="S40" i="246"/>
  <c r="R40" i="246"/>
  <c r="Q40" i="246"/>
  <c r="P40" i="246"/>
  <c r="E40" i="246"/>
  <c r="S39" i="246"/>
  <c r="R39" i="246"/>
  <c r="Q39" i="246"/>
  <c r="P39" i="246"/>
  <c r="E39" i="246"/>
  <c r="T38" i="246"/>
  <c r="S38" i="246"/>
  <c r="R38" i="246"/>
  <c r="Q38" i="246"/>
  <c r="P38" i="246"/>
  <c r="E38" i="246"/>
  <c r="U38" i="246" s="1"/>
  <c r="S37" i="246"/>
  <c r="R37" i="246"/>
  <c r="Q37" i="246"/>
  <c r="P37" i="246"/>
  <c r="E37" i="246"/>
  <c r="U37" i="246" s="1"/>
  <c r="S36" i="246"/>
  <c r="R36" i="246"/>
  <c r="Q36" i="246"/>
  <c r="P36" i="246"/>
  <c r="E36" i="246"/>
  <c r="T36" i="246" s="1"/>
  <c r="S35" i="246"/>
  <c r="R35" i="246"/>
  <c r="Q35" i="246"/>
  <c r="P35" i="246"/>
  <c r="E35" i="246"/>
  <c r="T34" i="246"/>
  <c r="S34" i="246"/>
  <c r="R34" i="246"/>
  <c r="Q34" i="246"/>
  <c r="P34" i="246"/>
  <c r="E34" i="246"/>
  <c r="U34" i="246" s="1"/>
  <c r="S33" i="246"/>
  <c r="R33" i="246"/>
  <c r="Q33" i="246"/>
  <c r="P33" i="246"/>
  <c r="E33" i="246"/>
  <c r="S32" i="246"/>
  <c r="R32" i="246"/>
  <c r="Q32" i="246"/>
  <c r="P32" i="246"/>
  <c r="E32" i="246"/>
  <c r="S31" i="246"/>
  <c r="R31" i="246"/>
  <c r="Q31" i="246"/>
  <c r="P31" i="246"/>
  <c r="E31" i="246"/>
  <c r="S30" i="246"/>
  <c r="R30" i="246"/>
  <c r="Q30" i="246"/>
  <c r="P30" i="246"/>
  <c r="E30" i="246"/>
  <c r="U30" i="246" s="1"/>
  <c r="T29" i="246"/>
  <c r="S29" i="246"/>
  <c r="R29" i="246"/>
  <c r="Q29" i="246"/>
  <c r="P29" i="246"/>
  <c r="E29" i="246"/>
  <c r="U29" i="246" s="1"/>
  <c r="T28" i="246"/>
  <c r="S28" i="246"/>
  <c r="R28" i="246"/>
  <c r="Q28" i="246"/>
  <c r="P28" i="246"/>
  <c r="E28" i="246"/>
  <c r="U28" i="246" s="1"/>
  <c r="S27" i="246"/>
  <c r="T26" i="246"/>
  <c r="S26" i="246"/>
  <c r="R26" i="246"/>
  <c r="Q26" i="246"/>
  <c r="P26" i="246"/>
  <c r="E26" i="246"/>
  <c r="U26" i="246" s="1"/>
  <c r="S25" i="246"/>
  <c r="R25" i="246"/>
  <c r="Q25" i="246"/>
  <c r="P25" i="246"/>
  <c r="E25" i="246"/>
  <c r="U25" i="246" s="1"/>
  <c r="T24" i="246"/>
  <c r="S24" i="246"/>
  <c r="R24" i="246"/>
  <c r="Q24" i="246"/>
  <c r="P24" i="246"/>
  <c r="E24" i="246"/>
  <c r="U24" i="246" s="1"/>
  <c r="S23" i="246"/>
  <c r="R23" i="246"/>
  <c r="Q23" i="246"/>
  <c r="P23" i="246"/>
  <c r="E23" i="246"/>
  <c r="U22" i="246"/>
  <c r="S22" i="246"/>
  <c r="R22" i="246"/>
  <c r="Q22" i="246"/>
  <c r="P22" i="246"/>
  <c r="E22" i="246"/>
  <c r="T22" i="246" s="1"/>
  <c r="S21" i="246"/>
  <c r="R21" i="246"/>
  <c r="Q21" i="246"/>
  <c r="P21" i="246"/>
  <c r="E21" i="246"/>
  <c r="S20" i="246"/>
  <c r="R20" i="246"/>
  <c r="Q20" i="246"/>
  <c r="P20" i="246"/>
  <c r="E20" i="246"/>
  <c r="S19" i="246"/>
  <c r="R19" i="246"/>
  <c r="Q19" i="246"/>
  <c r="P19" i="246"/>
  <c r="E19" i="246"/>
  <c r="T19" i="246" s="1"/>
  <c r="T18" i="246"/>
  <c r="S18" i="246"/>
  <c r="R18" i="246"/>
  <c r="Q18" i="246"/>
  <c r="P18" i="246"/>
  <c r="E18" i="246"/>
  <c r="U18" i="246" s="1"/>
  <c r="S17" i="246"/>
  <c r="R17" i="246"/>
  <c r="Q17" i="246"/>
  <c r="P17" i="246"/>
  <c r="E17" i="246"/>
  <c r="U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U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E13" i="246"/>
  <c r="S12" i="246"/>
  <c r="R12" i="246"/>
  <c r="Q12" i="246"/>
  <c r="P12" i="246"/>
  <c r="E12" i="246"/>
  <c r="S11" i="246"/>
  <c r="R11" i="246"/>
  <c r="Q11" i="246"/>
  <c r="P11" i="246"/>
  <c r="E11" i="246"/>
  <c r="T11" i="246" s="1"/>
  <c r="T10" i="246"/>
  <c r="S10" i="246"/>
  <c r="R10" i="246"/>
  <c r="Q10" i="246"/>
  <c r="P10" i="246"/>
  <c r="E10" i="246"/>
  <c r="U10" i="246" s="1"/>
  <c r="S9" i="246"/>
  <c r="R9" i="246"/>
  <c r="S8" i="246"/>
  <c r="T62" i="245"/>
  <c r="S62" i="245"/>
  <c r="R62" i="245"/>
  <c r="Q62" i="245"/>
  <c r="P62" i="245"/>
  <c r="E62" i="245"/>
  <c r="U62" i="245" s="1"/>
  <c r="S61" i="245"/>
  <c r="R61" i="245"/>
  <c r="Q61" i="245"/>
  <c r="P61" i="245"/>
  <c r="E61" i="245"/>
  <c r="S60" i="245"/>
  <c r="S58" i="245"/>
  <c r="R58" i="245"/>
  <c r="Q58" i="245"/>
  <c r="P58" i="245"/>
  <c r="E58" i="245"/>
  <c r="U58" i="245" s="1"/>
  <c r="U57" i="245"/>
  <c r="T57" i="245"/>
  <c r="S57" i="245"/>
  <c r="R57" i="245"/>
  <c r="Q57" i="245"/>
  <c r="P57" i="245"/>
  <c r="E57" i="245"/>
  <c r="T56" i="245"/>
  <c r="S56" i="245"/>
  <c r="R56" i="245"/>
  <c r="Q56" i="245"/>
  <c r="P56" i="245"/>
  <c r="E56" i="245"/>
  <c r="U56" i="245" s="1"/>
  <c r="S55" i="245"/>
  <c r="R55" i="245"/>
  <c r="Q55" i="245"/>
  <c r="Q54" i="245" s="1"/>
  <c r="P55" i="245"/>
  <c r="E55" i="245"/>
  <c r="S54" i="245"/>
  <c r="U53" i="245"/>
  <c r="S53" i="245"/>
  <c r="R53" i="245"/>
  <c r="Q53" i="245"/>
  <c r="P53" i="245"/>
  <c r="E53" i="245"/>
  <c r="T53" i="245" s="1"/>
  <c r="S52" i="245"/>
  <c r="R52" i="245"/>
  <c r="Q52" i="245"/>
  <c r="P52" i="245"/>
  <c r="E52" i="245"/>
  <c r="U52" i="245" s="1"/>
  <c r="S51" i="245"/>
  <c r="R51" i="245"/>
  <c r="Q51" i="245"/>
  <c r="P51" i="245"/>
  <c r="E51" i="245"/>
  <c r="U51" i="245" s="1"/>
  <c r="S50" i="245"/>
  <c r="R50" i="245"/>
  <c r="Q50" i="245"/>
  <c r="P50" i="245"/>
  <c r="E50" i="245"/>
  <c r="U50" i="245" s="1"/>
  <c r="S49" i="245"/>
  <c r="R49" i="245"/>
  <c r="Q49" i="245"/>
  <c r="P49" i="245"/>
  <c r="E49" i="245"/>
  <c r="S48" i="245"/>
  <c r="R48" i="245"/>
  <c r="Q48" i="245"/>
  <c r="P48" i="245"/>
  <c r="E48" i="245"/>
  <c r="S47" i="245"/>
  <c r="R47" i="245"/>
  <c r="Q47" i="245"/>
  <c r="P47" i="245"/>
  <c r="E47" i="245"/>
  <c r="U46" i="245"/>
  <c r="S46" i="245"/>
  <c r="R46" i="245"/>
  <c r="Q46" i="245"/>
  <c r="P46" i="245"/>
  <c r="E46" i="245"/>
  <c r="T46" i="245" s="1"/>
  <c r="T45" i="245"/>
  <c r="S45" i="245"/>
  <c r="R45" i="245"/>
  <c r="Q45" i="245"/>
  <c r="P45" i="245"/>
  <c r="E45" i="245"/>
  <c r="U45" i="245" s="1"/>
  <c r="T44" i="245"/>
  <c r="S44" i="245"/>
  <c r="R44" i="245"/>
  <c r="Q44" i="245"/>
  <c r="P44" i="245"/>
  <c r="E44" i="245"/>
  <c r="U44" i="245" s="1"/>
  <c r="S43" i="245"/>
  <c r="S42" i="245"/>
  <c r="S41" i="245"/>
  <c r="R41" i="245"/>
  <c r="Q41" i="245"/>
  <c r="P41" i="245"/>
  <c r="E41" i="245"/>
  <c r="S40" i="245"/>
  <c r="R40" i="245"/>
  <c r="Q40" i="245"/>
  <c r="P40" i="245"/>
  <c r="E40" i="245"/>
  <c r="S39" i="245"/>
  <c r="R39" i="245"/>
  <c r="Q39" i="245"/>
  <c r="P39" i="245"/>
  <c r="E39" i="245"/>
  <c r="U38" i="245"/>
  <c r="T38" i="245"/>
  <c r="S38" i="245"/>
  <c r="R38" i="245"/>
  <c r="Q38" i="245"/>
  <c r="P38" i="245"/>
  <c r="E38" i="245"/>
  <c r="T37" i="245"/>
  <c r="S37" i="245"/>
  <c r="R37" i="245"/>
  <c r="Q37" i="245"/>
  <c r="P37" i="245"/>
  <c r="E37" i="245"/>
  <c r="U37" i="245" s="1"/>
  <c r="S36" i="245"/>
  <c r="R36" i="245"/>
  <c r="Q36" i="245"/>
  <c r="P36" i="245"/>
  <c r="E36" i="245"/>
  <c r="U36" i="245" s="1"/>
  <c r="S35" i="245"/>
  <c r="R35" i="245"/>
  <c r="Q35" i="245"/>
  <c r="P35" i="245"/>
  <c r="E35" i="245"/>
  <c r="S34" i="245"/>
  <c r="R34" i="245"/>
  <c r="Q34" i="245"/>
  <c r="P34" i="245"/>
  <c r="E34" i="245"/>
  <c r="U34" i="245" s="1"/>
  <c r="S33" i="245"/>
  <c r="R33" i="245"/>
  <c r="Q33" i="245"/>
  <c r="P33" i="245"/>
  <c r="E33" i="245"/>
  <c r="S32" i="245"/>
  <c r="R32" i="245"/>
  <c r="Q32" i="245"/>
  <c r="P32" i="245"/>
  <c r="E32" i="245"/>
  <c r="S31" i="245"/>
  <c r="R31" i="245"/>
  <c r="Q31" i="245"/>
  <c r="P31" i="245"/>
  <c r="E31" i="245"/>
  <c r="T30" i="245"/>
  <c r="S30" i="245"/>
  <c r="R30" i="245"/>
  <c r="Q30" i="245"/>
  <c r="P30" i="245"/>
  <c r="E30" i="245"/>
  <c r="U30" i="245" s="1"/>
  <c r="T29" i="245"/>
  <c r="S29" i="245"/>
  <c r="R29" i="245"/>
  <c r="Q29" i="245"/>
  <c r="P29" i="245"/>
  <c r="E29" i="245"/>
  <c r="U29" i="245" s="1"/>
  <c r="T28" i="245"/>
  <c r="S28" i="245"/>
  <c r="R28" i="245"/>
  <c r="Q28" i="245"/>
  <c r="P28" i="245"/>
  <c r="E28" i="245"/>
  <c r="U28" i="245" s="1"/>
  <c r="S27" i="245"/>
  <c r="T26" i="245"/>
  <c r="S26" i="245"/>
  <c r="R26" i="245"/>
  <c r="Q26" i="245"/>
  <c r="P26" i="245"/>
  <c r="E26" i="245"/>
  <c r="U26" i="245" s="1"/>
  <c r="U25" i="245"/>
  <c r="S25" i="245"/>
  <c r="R25" i="245"/>
  <c r="Q25" i="245"/>
  <c r="P25" i="245"/>
  <c r="E25" i="245"/>
  <c r="T25" i="245" s="1"/>
  <c r="S24" i="245"/>
  <c r="R24" i="245"/>
  <c r="Q24" i="245"/>
  <c r="P24" i="245"/>
  <c r="E24" i="245"/>
  <c r="U24" i="245" s="1"/>
  <c r="S23" i="245"/>
  <c r="R23" i="245"/>
  <c r="Q23" i="245"/>
  <c r="P23" i="245"/>
  <c r="E23" i="245"/>
  <c r="S22" i="245"/>
  <c r="R22" i="245"/>
  <c r="Q22" i="245"/>
  <c r="P22" i="245"/>
  <c r="E22" i="245"/>
  <c r="U22" i="245" s="1"/>
  <c r="S21" i="245"/>
  <c r="R21" i="245"/>
  <c r="Q21" i="245"/>
  <c r="P21" i="245"/>
  <c r="E21" i="245"/>
  <c r="S20" i="245"/>
  <c r="R20" i="245"/>
  <c r="Q20" i="245"/>
  <c r="P20" i="245"/>
  <c r="E20" i="245"/>
  <c r="S19" i="245"/>
  <c r="R19" i="245"/>
  <c r="Q19" i="245"/>
  <c r="P19" i="245"/>
  <c r="E19" i="245"/>
  <c r="T19" i="245" s="1"/>
  <c r="T18" i="245"/>
  <c r="S18" i="245"/>
  <c r="R18" i="245"/>
  <c r="Q18" i="245"/>
  <c r="P18" i="245"/>
  <c r="E18" i="245"/>
  <c r="U18" i="245" s="1"/>
  <c r="U17" i="245"/>
  <c r="S17" i="245"/>
  <c r="R17" i="245"/>
  <c r="Q17" i="245"/>
  <c r="P17" i="245"/>
  <c r="E17" i="245"/>
  <c r="T17" i="245" s="1"/>
  <c r="S16" i="245"/>
  <c r="R16" i="245"/>
  <c r="Q16" i="245"/>
  <c r="P16" i="245"/>
  <c r="E16" i="245"/>
  <c r="U16" i="245" s="1"/>
  <c r="S15" i="245"/>
  <c r="R15" i="245"/>
  <c r="Q15" i="245"/>
  <c r="P15" i="245"/>
  <c r="E15" i="245"/>
  <c r="U15" i="245" s="1"/>
  <c r="S14" i="245"/>
  <c r="R14" i="245"/>
  <c r="Q14" i="245"/>
  <c r="P14" i="245"/>
  <c r="E14" i="245"/>
  <c r="U14" i="245" s="1"/>
  <c r="S13" i="245"/>
  <c r="R13" i="245"/>
  <c r="Q13" i="245"/>
  <c r="P13" i="245"/>
  <c r="E13" i="245"/>
  <c r="S12" i="245"/>
  <c r="R12" i="245"/>
  <c r="Q12" i="245"/>
  <c r="P12" i="245"/>
  <c r="E12" i="245"/>
  <c r="S11" i="245"/>
  <c r="R11" i="245"/>
  <c r="Q11" i="245"/>
  <c r="P11" i="245"/>
  <c r="E11" i="245"/>
  <c r="T11" i="245" s="1"/>
  <c r="T10" i="245"/>
  <c r="S10" i="245"/>
  <c r="R10" i="245"/>
  <c r="Q10" i="245"/>
  <c r="P10" i="245"/>
  <c r="E10" i="245"/>
  <c r="U10" i="245" s="1"/>
  <c r="R9" i="245"/>
  <c r="S62" i="244"/>
  <c r="R62" i="244"/>
  <c r="Q62" i="244"/>
  <c r="P62" i="244"/>
  <c r="E62" i="244"/>
  <c r="U62" i="244" s="1"/>
  <c r="S61" i="244"/>
  <c r="R61" i="244"/>
  <c r="Q61" i="244"/>
  <c r="Q60" i="244" s="1"/>
  <c r="P61" i="244"/>
  <c r="E61" i="244"/>
  <c r="U61" i="244" s="1"/>
  <c r="S60" i="244"/>
  <c r="U58" i="244"/>
  <c r="S58" i="244"/>
  <c r="R58" i="244"/>
  <c r="Q58" i="244"/>
  <c r="P58" i="244"/>
  <c r="E58" i="244"/>
  <c r="T58" i="244" s="1"/>
  <c r="T57" i="244"/>
  <c r="S57" i="244"/>
  <c r="R57" i="244"/>
  <c r="Q57" i="244"/>
  <c r="P57" i="244"/>
  <c r="E57" i="244"/>
  <c r="U57" i="244" s="1"/>
  <c r="U56" i="244"/>
  <c r="T56" i="244"/>
  <c r="S56" i="244"/>
  <c r="R56" i="244"/>
  <c r="Q56" i="244"/>
  <c r="P56" i="244"/>
  <c r="E56" i="244"/>
  <c r="T55" i="244"/>
  <c r="S55" i="244"/>
  <c r="R55" i="244"/>
  <c r="Q55" i="244"/>
  <c r="P55" i="244"/>
  <c r="E55" i="244"/>
  <c r="U55" i="244" s="1"/>
  <c r="S54" i="244"/>
  <c r="T53" i="244"/>
  <c r="S53" i="244"/>
  <c r="R53" i="244"/>
  <c r="Q53" i="244"/>
  <c r="P53" i="244"/>
  <c r="E53" i="244"/>
  <c r="U53" i="244" s="1"/>
  <c r="U52" i="244"/>
  <c r="S52" i="244"/>
  <c r="R52" i="244"/>
  <c r="Q52" i="244"/>
  <c r="P52" i="244"/>
  <c r="E52" i="244"/>
  <c r="T52" i="244" s="1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S46" i="244"/>
  <c r="R46" i="244"/>
  <c r="Q46" i="244"/>
  <c r="P46" i="244"/>
  <c r="E46" i="244"/>
  <c r="T46" i="244" s="1"/>
  <c r="T45" i="244"/>
  <c r="S45" i="244"/>
  <c r="R45" i="244"/>
  <c r="Q45" i="244"/>
  <c r="P45" i="244"/>
  <c r="E45" i="244"/>
  <c r="U45" i="244" s="1"/>
  <c r="U44" i="244"/>
  <c r="S44" i="244"/>
  <c r="R44" i="244"/>
  <c r="Q44" i="244"/>
  <c r="P44" i="244"/>
  <c r="E44" i="244"/>
  <c r="T44" i="244" s="1"/>
  <c r="S43" i="244"/>
  <c r="S42" i="244"/>
  <c r="T41" i="244"/>
  <c r="S41" i="244"/>
  <c r="R41" i="244"/>
  <c r="Q41" i="244"/>
  <c r="P41" i="244"/>
  <c r="E41" i="244"/>
  <c r="U41" i="244" s="1"/>
  <c r="S40" i="244"/>
  <c r="R40" i="244"/>
  <c r="Q40" i="244"/>
  <c r="P40" i="244"/>
  <c r="E40" i="244"/>
  <c r="S39" i="244"/>
  <c r="R39" i="244"/>
  <c r="Q39" i="244"/>
  <c r="P39" i="244"/>
  <c r="E39" i="244"/>
  <c r="U38" i="244"/>
  <c r="S38" i="244"/>
  <c r="R38" i="244"/>
  <c r="Q38" i="244"/>
  <c r="P38" i="244"/>
  <c r="E38" i="244"/>
  <c r="T38" i="244" s="1"/>
  <c r="U37" i="244"/>
  <c r="S37" i="244"/>
  <c r="R37" i="244"/>
  <c r="Q37" i="244"/>
  <c r="P37" i="244"/>
  <c r="E37" i="244"/>
  <c r="T37" i="244" s="1"/>
  <c r="T36" i="244"/>
  <c r="S36" i="244"/>
  <c r="R36" i="244"/>
  <c r="Q36" i="244"/>
  <c r="P36" i="244"/>
  <c r="E36" i="244"/>
  <c r="U36" i="244" s="1"/>
  <c r="T35" i="244"/>
  <c r="S35" i="244"/>
  <c r="R35" i="244"/>
  <c r="Q35" i="244"/>
  <c r="P35" i="244"/>
  <c r="E35" i="244"/>
  <c r="U35" i="244" s="1"/>
  <c r="S34" i="244"/>
  <c r="R34" i="244"/>
  <c r="Q34" i="244"/>
  <c r="P34" i="244"/>
  <c r="E34" i="244"/>
  <c r="U34" i="244" s="1"/>
  <c r="T33" i="244"/>
  <c r="S33" i="244"/>
  <c r="R33" i="244"/>
  <c r="Q33" i="244"/>
  <c r="P33" i="244"/>
  <c r="E33" i="244"/>
  <c r="U33" i="244" s="1"/>
  <c r="S32" i="244"/>
  <c r="R32" i="244"/>
  <c r="Q32" i="244"/>
  <c r="P32" i="244"/>
  <c r="E32" i="244"/>
  <c r="S31" i="244"/>
  <c r="R31" i="244"/>
  <c r="Q31" i="244"/>
  <c r="P31" i="244"/>
  <c r="E31" i="244"/>
  <c r="S30" i="244"/>
  <c r="R30" i="244"/>
  <c r="Q30" i="244"/>
  <c r="U30" i="244" s="1"/>
  <c r="P30" i="244"/>
  <c r="E30" i="244"/>
  <c r="T30" i="244" s="1"/>
  <c r="U29" i="244"/>
  <c r="S29" i="244"/>
  <c r="R29" i="244"/>
  <c r="Q29" i="244"/>
  <c r="P29" i="244"/>
  <c r="E29" i="244"/>
  <c r="T29" i="244" s="1"/>
  <c r="T28" i="244"/>
  <c r="S28" i="244"/>
  <c r="R28" i="244"/>
  <c r="Q28" i="244"/>
  <c r="P28" i="244"/>
  <c r="E28" i="244"/>
  <c r="U28" i="244" s="1"/>
  <c r="S27" i="244"/>
  <c r="S26" i="244"/>
  <c r="R26" i="244"/>
  <c r="Q26" i="244"/>
  <c r="P26" i="244"/>
  <c r="E26" i="244"/>
  <c r="T25" i="244"/>
  <c r="S25" i="244"/>
  <c r="R25" i="244"/>
  <c r="Q25" i="244"/>
  <c r="P25" i="244"/>
  <c r="E25" i="244"/>
  <c r="U25" i="244" s="1"/>
  <c r="T24" i="244"/>
  <c r="S24" i="244"/>
  <c r="R24" i="244"/>
  <c r="Q24" i="244"/>
  <c r="P24" i="244"/>
  <c r="E24" i="244"/>
  <c r="U24" i="244" s="1"/>
  <c r="T23" i="244"/>
  <c r="S23" i="244"/>
  <c r="R23" i="244"/>
  <c r="Q23" i="244"/>
  <c r="P23" i="244"/>
  <c r="E23" i="244"/>
  <c r="U23" i="244" s="1"/>
  <c r="S22" i="244"/>
  <c r="R22" i="244"/>
  <c r="Q22" i="244"/>
  <c r="P22" i="244"/>
  <c r="E22" i="244"/>
  <c r="U22" i="244" s="1"/>
  <c r="U21" i="244"/>
  <c r="T21" i="244"/>
  <c r="S21" i="244"/>
  <c r="R21" i="244"/>
  <c r="Q21" i="244"/>
  <c r="P21" i="244"/>
  <c r="E21" i="244"/>
  <c r="S20" i="244"/>
  <c r="R20" i="244"/>
  <c r="Q20" i="244"/>
  <c r="P20" i="244"/>
  <c r="E20" i="244"/>
  <c r="S19" i="244"/>
  <c r="R19" i="244"/>
  <c r="Q19" i="244"/>
  <c r="P19" i="244"/>
  <c r="E19" i="244"/>
  <c r="S18" i="244"/>
  <c r="R18" i="244"/>
  <c r="Q18" i="244"/>
  <c r="P18" i="244"/>
  <c r="E18" i="244"/>
  <c r="T17" i="244"/>
  <c r="S17" i="244"/>
  <c r="R17" i="244"/>
  <c r="Q17" i="244"/>
  <c r="P17" i="244"/>
  <c r="E17" i="244"/>
  <c r="U17" i="244" s="1"/>
  <c r="S16" i="244"/>
  <c r="R16" i="244"/>
  <c r="Q16" i="244"/>
  <c r="P16" i="244"/>
  <c r="E16" i="244"/>
  <c r="U16" i="244" s="1"/>
  <c r="S15" i="244"/>
  <c r="R15" i="244"/>
  <c r="Q15" i="244"/>
  <c r="P15" i="244"/>
  <c r="E15" i="244"/>
  <c r="U15" i="244" s="1"/>
  <c r="S14" i="244"/>
  <c r="R14" i="244"/>
  <c r="Q14" i="244"/>
  <c r="P14" i="244"/>
  <c r="E14" i="244"/>
  <c r="S13" i="244"/>
  <c r="R13" i="244"/>
  <c r="Q13" i="244"/>
  <c r="P13" i="244"/>
  <c r="E13" i="244"/>
  <c r="S12" i="244"/>
  <c r="R12" i="244"/>
  <c r="Q12" i="244"/>
  <c r="P12" i="244"/>
  <c r="E12" i="244"/>
  <c r="S11" i="244"/>
  <c r="R11" i="244"/>
  <c r="Q11" i="244"/>
  <c r="P11" i="244"/>
  <c r="E11" i="244"/>
  <c r="S10" i="244"/>
  <c r="R10" i="244"/>
  <c r="Q10" i="244"/>
  <c r="P10" i="244"/>
  <c r="E10" i="244"/>
  <c r="S9" i="244"/>
  <c r="R9" i="244"/>
  <c r="S8" i="244"/>
  <c r="S62" i="243"/>
  <c r="R62" i="243"/>
  <c r="Q62" i="243"/>
  <c r="P62" i="243"/>
  <c r="E62" i="243"/>
  <c r="U62" i="243" s="1"/>
  <c r="U61" i="243"/>
  <c r="S61" i="243"/>
  <c r="R61" i="243"/>
  <c r="Q61" i="243"/>
  <c r="P61" i="243"/>
  <c r="P60" i="243" s="1"/>
  <c r="E61" i="243"/>
  <c r="T61" i="243" s="1"/>
  <c r="S60" i="243"/>
  <c r="S59" i="243"/>
  <c r="S58" i="243"/>
  <c r="R58" i="243"/>
  <c r="Q58" i="243"/>
  <c r="P58" i="243"/>
  <c r="E58" i="243"/>
  <c r="U57" i="243"/>
  <c r="S57" i="243"/>
  <c r="R57" i="243"/>
  <c r="Q57" i="243"/>
  <c r="P57" i="243"/>
  <c r="E57" i="243"/>
  <c r="T57" i="243" s="1"/>
  <c r="T56" i="243"/>
  <c r="S56" i="243"/>
  <c r="R56" i="243"/>
  <c r="Q56" i="243"/>
  <c r="P56" i="243"/>
  <c r="E56" i="243"/>
  <c r="U56" i="243" s="1"/>
  <c r="T55" i="243"/>
  <c r="S55" i="243"/>
  <c r="R55" i="243"/>
  <c r="Q55" i="243"/>
  <c r="P55" i="243"/>
  <c r="E55" i="243"/>
  <c r="U55" i="243" s="1"/>
  <c r="S54" i="243"/>
  <c r="S53" i="243"/>
  <c r="R53" i="243"/>
  <c r="Q53" i="243"/>
  <c r="P53" i="243"/>
  <c r="E53" i="243"/>
  <c r="T53" i="243" s="1"/>
  <c r="T52" i="243"/>
  <c r="S52" i="243"/>
  <c r="R52" i="243"/>
  <c r="Q52" i="243"/>
  <c r="P52" i="243"/>
  <c r="E52" i="243"/>
  <c r="U52" i="243" s="1"/>
  <c r="U51" i="243"/>
  <c r="S51" i="243"/>
  <c r="R51" i="243"/>
  <c r="Q51" i="243"/>
  <c r="P51" i="243"/>
  <c r="E51" i="243"/>
  <c r="T51" i="243" s="1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U48" i="243" s="1"/>
  <c r="S47" i="243"/>
  <c r="R47" i="243"/>
  <c r="Q47" i="243"/>
  <c r="P47" i="243"/>
  <c r="E47" i="243"/>
  <c r="S46" i="243"/>
  <c r="R46" i="243"/>
  <c r="Q46" i="243"/>
  <c r="P46" i="243"/>
  <c r="E46" i="243"/>
  <c r="S45" i="243"/>
  <c r="R45" i="243"/>
  <c r="Q45" i="243"/>
  <c r="P45" i="243"/>
  <c r="E45" i="243"/>
  <c r="T45" i="243" s="1"/>
  <c r="T44" i="243"/>
  <c r="S44" i="243"/>
  <c r="R44" i="243"/>
  <c r="Q44" i="243"/>
  <c r="P44" i="243"/>
  <c r="E44" i="243"/>
  <c r="U44" i="243" s="1"/>
  <c r="S43" i="243"/>
  <c r="S42" i="243"/>
  <c r="S41" i="243"/>
  <c r="R41" i="243"/>
  <c r="Q41" i="243"/>
  <c r="P41" i="243"/>
  <c r="E41" i="243"/>
  <c r="U41" i="243" s="1"/>
  <c r="T40" i="243"/>
  <c r="S40" i="243"/>
  <c r="R40" i="243"/>
  <c r="Q40" i="243"/>
  <c r="P40" i="243"/>
  <c r="E40" i="243"/>
  <c r="U40" i="243" s="1"/>
  <c r="S39" i="243"/>
  <c r="R39" i="243"/>
  <c r="Q39" i="243"/>
  <c r="P39" i="243"/>
  <c r="E39" i="243"/>
  <c r="S38" i="243"/>
  <c r="R38" i="243"/>
  <c r="Q38" i="243"/>
  <c r="P38" i="243"/>
  <c r="E38" i="243"/>
  <c r="U37" i="243"/>
  <c r="S37" i="243"/>
  <c r="R37" i="243"/>
  <c r="Q37" i="243"/>
  <c r="P37" i="243"/>
  <c r="E37" i="243"/>
  <c r="T37" i="243" s="1"/>
  <c r="S36" i="243"/>
  <c r="R36" i="243"/>
  <c r="Q36" i="243"/>
  <c r="P36" i="243"/>
  <c r="E36" i="243"/>
  <c r="U36" i="243" s="1"/>
  <c r="U35" i="243"/>
  <c r="S35" i="243"/>
  <c r="R35" i="243"/>
  <c r="Q35" i="243"/>
  <c r="P35" i="243"/>
  <c r="T35" i="243" s="1"/>
  <c r="E35" i="243"/>
  <c r="T34" i="243"/>
  <c r="S34" i="243"/>
  <c r="R34" i="243"/>
  <c r="Q34" i="243"/>
  <c r="P34" i="243"/>
  <c r="E34" i="243"/>
  <c r="U34" i="243" s="1"/>
  <c r="S33" i="243"/>
  <c r="R33" i="243"/>
  <c r="Q33" i="243"/>
  <c r="P33" i="243"/>
  <c r="E33" i="243"/>
  <c r="U33" i="243" s="1"/>
  <c r="S32" i="243"/>
  <c r="R32" i="243"/>
  <c r="Q32" i="243"/>
  <c r="U32" i="243" s="1"/>
  <c r="P32" i="243"/>
  <c r="T32" i="243" s="1"/>
  <c r="E32" i="243"/>
  <c r="S31" i="243"/>
  <c r="R31" i="243"/>
  <c r="Q31" i="243"/>
  <c r="P31" i="243"/>
  <c r="E31" i="243"/>
  <c r="S30" i="243"/>
  <c r="R30" i="243"/>
  <c r="Q30" i="243"/>
  <c r="P30" i="243"/>
  <c r="E30" i="243"/>
  <c r="S29" i="243"/>
  <c r="R29" i="243"/>
  <c r="Q29" i="243"/>
  <c r="P29" i="243"/>
  <c r="E29" i="243"/>
  <c r="T28" i="243"/>
  <c r="S28" i="243"/>
  <c r="R28" i="243"/>
  <c r="Q28" i="243"/>
  <c r="P28" i="243"/>
  <c r="E28" i="243"/>
  <c r="U28" i="243" s="1"/>
  <c r="S27" i="243"/>
  <c r="S26" i="243"/>
  <c r="R26" i="243"/>
  <c r="Q26" i="243"/>
  <c r="P26" i="243"/>
  <c r="E26" i="243"/>
  <c r="U25" i="243"/>
  <c r="S25" i="243"/>
  <c r="R25" i="243"/>
  <c r="Q25" i="243"/>
  <c r="P25" i="243"/>
  <c r="E25" i="243"/>
  <c r="T25" i="243" s="1"/>
  <c r="S24" i="243"/>
  <c r="R24" i="243"/>
  <c r="Q24" i="243"/>
  <c r="P24" i="243"/>
  <c r="E24" i="243"/>
  <c r="U24" i="243" s="1"/>
  <c r="U23" i="243"/>
  <c r="T23" i="243"/>
  <c r="S23" i="243"/>
  <c r="R23" i="243"/>
  <c r="Q23" i="243"/>
  <c r="P23" i="243"/>
  <c r="E23" i="243"/>
  <c r="T22" i="243"/>
  <c r="S22" i="243"/>
  <c r="R22" i="243"/>
  <c r="Q22" i="243"/>
  <c r="P22" i="243"/>
  <c r="E22" i="243"/>
  <c r="U22" i="243" s="1"/>
  <c r="S21" i="243"/>
  <c r="R21" i="243"/>
  <c r="Q21" i="243"/>
  <c r="P21" i="243"/>
  <c r="E21" i="243"/>
  <c r="U21" i="243" s="1"/>
  <c r="T20" i="243"/>
  <c r="S20" i="243"/>
  <c r="R20" i="243"/>
  <c r="Q20" i="243"/>
  <c r="P20" i="243"/>
  <c r="E20" i="243"/>
  <c r="U20" i="243" s="1"/>
  <c r="S19" i="243"/>
  <c r="R19" i="243"/>
  <c r="Q19" i="243"/>
  <c r="P19" i="243"/>
  <c r="E19" i="243"/>
  <c r="S18" i="243"/>
  <c r="R18" i="243"/>
  <c r="Q18" i="243"/>
  <c r="P18" i="243"/>
  <c r="E18" i="243"/>
  <c r="U17" i="243"/>
  <c r="S17" i="243"/>
  <c r="R17" i="243"/>
  <c r="Q17" i="243"/>
  <c r="P17" i="243"/>
  <c r="E17" i="243"/>
  <c r="T17" i="243" s="1"/>
  <c r="S16" i="243"/>
  <c r="R16" i="243"/>
  <c r="Q16" i="243"/>
  <c r="P16" i="243"/>
  <c r="E16" i="243"/>
  <c r="U16" i="243" s="1"/>
  <c r="U15" i="243"/>
  <c r="T15" i="243"/>
  <c r="S15" i="243"/>
  <c r="R15" i="243"/>
  <c r="Q15" i="243"/>
  <c r="P15" i="243"/>
  <c r="E15" i="243"/>
  <c r="T14" i="243"/>
  <c r="S14" i="243"/>
  <c r="R14" i="243"/>
  <c r="Q14" i="243"/>
  <c r="P14" i="243"/>
  <c r="E14" i="243"/>
  <c r="U14" i="243" s="1"/>
  <c r="S13" i="243"/>
  <c r="R13" i="243"/>
  <c r="Q13" i="243"/>
  <c r="P13" i="243"/>
  <c r="E13" i="243"/>
  <c r="T12" i="243"/>
  <c r="S12" i="243"/>
  <c r="R12" i="243"/>
  <c r="Q12" i="243"/>
  <c r="P12" i="243"/>
  <c r="E12" i="243"/>
  <c r="U12" i="243" s="1"/>
  <c r="S11" i="243"/>
  <c r="R11" i="243"/>
  <c r="Q11" i="243"/>
  <c r="P11" i="243"/>
  <c r="E11" i="243"/>
  <c r="S10" i="243"/>
  <c r="R10" i="243"/>
  <c r="Q10" i="243"/>
  <c r="P10" i="243"/>
  <c r="E10" i="243"/>
  <c r="S9" i="243"/>
  <c r="R9" i="243"/>
  <c r="S8" i="243"/>
  <c r="S62" i="242"/>
  <c r="R62" i="242"/>
  <c r="Q62" i="242"/>
  <c r="P62" i="242"/>
  <c r="E62" i="242"/>
  <c r="T62" i="242" s="1"/>
  <c r="T61" i="242"/>
  <c r="S61" i="242"/>
  <c r="R61" i="242"/>
  <c r="Q61" i="242"/>
  <c r="Q60" i="242" s="1"/>
  <c r="P61" i="242"/>
  <c r="P60" i="242" s="1"/>
  <c r="E61" i="242"/>
  <c r="U61" i="242" s="1"/>
  <c r="S60" i="242"/>
  <c r="S58" i="242"/>
  <c r="R58" i="242"/>
  <c r="Q58" i="242"/>
  <c r="P58" i="242"/>
  <c r="E58" i="242"/>
  <c r="U58" i="242" s="1"/>
  <c r="T57" i="242"/>
  <c r="S57" i="242"/>
  <c r="R57" i="242"/>
  <c r="Q57" i="242"/>
  <c r="P57" i="242"/>
  <c r="E57" i="242"/>
  <c r="U57" i="242" s="1"/>
  <c r="S56" i="242"/>
  <c r="R56" i="242"/>
  <c r="Q56" i="242"/>
  <c r="P56" i="242"/>
  <c r="E56" i="242"/>
  <c r="S55" i="242"/>
  <c r="R55" i="242"/>
  <c r="Q55" i="242"/>
  <c r="P55" i="242"/>
  <c r="E55" i="242"/>
  <c r="S54" i="242"/>
  <c r="R54" i="242"/>
  <c r="S53" i="242"/>
  <c r="R53" i="242"/>
  <c r="Q53" i="242"/>
  <c r="P53" i="242"/>
  <c r="E53" i="242"/>
  <c r="U53" i="242" s="1"/>
  <c r="T52" i="242"/>
  <c r="S52" i="242"/>
  <c r="R52" i="242"/>
  <c r="Q52" i="242"/>
  <c r="P52" i="242"/>
  <c r="E52" i="242"/>
  <c r="U52" i="242" s="1"/>
  <c r="S51" i="242"/>
  <c r="R51" i="242"/>
  <c r="Q51" i="242"/>
  <c r="P51" i="242"/>
  <c r="E51" i="242"/>
  <c r="S50" i="242"/>
  <c r="R50" i="242"/>
  <c r="Q50" i="242"/>
  <c r="P50" i="242"/>
  <c r="E50" i="242"/>
  <c r="U49" i="242"/>
  <c r="S49" i="242"/>
  <c r="R49" i="242"/>
  <c r="Q49" i="242"/>
  <c r="P49" i="242"/>
  <c r="E49" i="242"/>
  <c r="T49" i="242" s="1"/>
  <c r="S48" i="242"/>
  <c r="R48" i="242"/>
  <c r="Q48" i="242"/>
  <c r="P48" i="242"/>
  <c r="E48" i="242"/>
  <c r="U48" i="242" s="1"/>
  <c r="U47" i="242"/>
  <c r="T47" i="242"/>
  <c r="S47" i="242"/>
  <c r="R47" i="242"/>
  <c r="Q47" i="242"/>
  <c r="P47" i="242"/>
  <c r="E47" i="242"/>
  <c r="T46" i="242"/>
  <c r="S46" i="242"/>
  <c r="R46" i="242"/>
  <c r="Q46" i="242"/>
  <c r="P46" i="242"/>
  <c r="E46" i="242"/>
  <c r="U46" i="242" s="1"/>
  <c r="S45" i="242"/>
  <c r="R45" i="242"/>
  <c r="Q45" i="242"/>
  <c r="P45" i="242"/>
  <c r="E45" i="242"/>
  <c r="T44" i="242"/>
  <c r="S44" i="242"/>
  <c r="R44" i="242"/>
  <c r="Q44" i="242"/>
  <c r="P44" i="242"/>
  <c r="E44" i="242"/>
  <c r="U44" i="242" s="1"/>
  <c r="S43" i="242"/>
  <c r="S42" i="242"/>
  <c r="U41" i="242"/>
  <c r="S41" i="242"/>
  <c r="R41" i="242"/>
  <c r="Q41" i="242"/>
  <c r="P41" i="242"/>
  <c r="E41" i="242"/>
  <c r="T41" i="242" s="1"/>
  <c r="S40" i="242"/>
  <c r="R40" i="242"/>
  <c r="Q40" i="242"/>
  <c r="P40" i="242"/>
  <c r="E40" i="242"/>
  <c r="U40" i="242" s="1"/>
  <c r="U39" i="242"/>
  <c r="T39" i="242"/>
  <c r="S39" i="242"/>
  <c r="R39" i="242"/>
  <c r="Q39" i="242"/>
  <c r="P39" i="242"/>
  <c r="E39" i="242"/>
  <c r="T38" i="242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S36" i="242"/>
  <c r="R36" i="242"/>
  <c r="Q36" i="242"/>
  <c r="U36" i="242" s="1"/>
  <c r="P36" i="242"/>
  <c r="T36" i="242" s="1"/>
  <c r="E36" i="242"/>
  <c r="S35" i="242"/>
  <c r="R35" i="242"/>
  <c r="Q35" i="242"/>
  <c r="P35" i="242"/>
  <c r="E35" i="242"/>
  <c r="S34" i="242"/>
  <c r="R34" i="242"/>
  <c r="Q34" i="242"/>
  <c r="P34" i="242"/>
  <c r="E34" i="242"/>
  <c r="U33" i="242"/>
  <c r="S33" i="242"/>
  <c r="R33" i="242"/>
  <c r="Q33" i="242"/>
  <c r="P33" i="242"/>
  <c r="E33" i="242"/>
  <c r="T33" i="242" s="1"/>
  <c r="T32" i="242"/>
  <c r="S32" i="242"/>
  <c r="R32" i="242"/>
  <c r="Q32" i="242"/>
  <c r="P32" i="242"/>
  <c r="E32" i="242"/>
  <c r="U32" i="242" s="1"/>
  <c r="T31" i="242"/>
  <c r="S31" i="242"/>
  <c r="R31" i="242"/>
  <c r="Q31" i="242"/>
  <c r="P31" i="242"/>
  <c r="E31" i="242"/>
  <c r="U31" i="242" s="1"/>
  <c r="T30" i="242"/>
  <c r="S30" i="242"/>
  <c r="R30" i="242"/>
  <c r="Q30" i="242"/>
  <c r="P30" i="242"/>
  <c r="E30" i="242"/>
  <c r="S29" i="242"/>
  <c r="R29" i="242"/>
  <c r="Q29" i="242"/>
  <c r="P29" i="242"/>
  <c r="E29" i="242"/>
  <c r="U29" i="242" s="1"/>
  <c r="U28" i="242"/>
  <c r="T28" i="242"/>
  <c r="S28" i="242"/>
  <c r="R28" i="242"/>
  <c r="Q28" i="242"/>
  <c r="P28" i="242"/>
  <c r="E28" i="242"/>
  <c r="S27" i="242"/>
  <c r="T26" i="242"/>
  <c r="S26" i="242"/>
  <c r="R26" i="242"/>
  <c r="Q26" i="242"/>
  <c r="P26" i="242"/>
  <c r="E26" i="242"/>
  <c r="U26" i="242" s="1"/>
  <c r="S25" i="242"/>
  <c r="R25" i="242"/>
  <c r="Q25" i="242"/>
  <c r="P25" i="242"/>
  <c r="E25" i="242"/>
  <c r="U24" i="242"/>
  <c r="S24" i="242"/>
  <c r="R24" i="242"/>
  <c r="Q24" i="242"/>
  <c r="P24" i="242"/>
  <c r="E24" i="242"/>
  <c r="T24" i="242" s="1"/>
  <c r="S23" i="242"/>
  <c r="R23" i="242"/>
  <c r="Q23" i="242"/>
  <c r="P23" i="242"/>
  <c r="E23" i="242"/>
  <c r="S22" i="242"/>
  <c r="R22" i="242"/>
  <c r="Q22" i="242"/>
  <c r="P22" i="242"/>
  <c r="E22" i="242"/>
  <c r="S21" i="242"/>
  <c r="R21" i="242"/>
  <c r="Q21" i="242"/>
  <c r="P21" i="242"/>
  <c r="E21" i="242"/>
  <c r="T21" i="242" s="1"/>
  <c r="T20" i="242"/>
  <c r="S20" i="242"/>
  <c r="R20" i="242"/>
  <c r="Q20" i="242"/>
  <c r="P20" i="242"/>
  <c r="E20" i="242"/>
  <c r="U20" i="242" s="1"/>
  <c r="S19" i="242"/>
  <c r="R19" i="242"/>
  <c r="Q19" i="242"/>
  <c r="P19" i="242"/>
  <c r="E19" i="242"/>
  <c r="U19" i="242" s="1"/>
  <c r="T18" i="242"/>
  <c r="S18" i="242"/>
  <c r="R18" i="242"/>
  <c r="Q18" i="242"/>
  <c r="P18" i="242"/>
  <c r="E18" i="242"/>
  <c r="U18" i="242" s="1"/>
  <c r="S17" i="242"/>
  <c r="R17" i="242"/>
  <c r="Q17" i="242"/>
  <c r="P17" i="242"/>
  <c r="E17" i="242"/>
  <c r="U17" i="242" s="1"/>
  <c r="U16" i="242"/>
  <c r="S16" i="242"/>
  <c r="R16" i="242"/>
  <c r="Q16" i="242"/>
  <c r="P16" i="242"/>
  <c r="E16" i="242"/>
  <c r="T16" i="242" s="1"/>
  <c r="S15" i="242"/>
  <c r="R15" i="242"/>
  <c r="Q15" i="242"/>
  <c r="P15" i="242"/>
  <c r="E15" i="242"/>
  <c r="S14" i="242"/>
  <c r="R14" i="242"/>
  <c r="Q14" i="242"/>
  <c r="P14" i="242"/>
  <c r="E14" i="242"/>
  <c r="S13" i="242"/>
  <c r="R13" i="242"/>
  <c r="Q13" i="242"/>
  <c r="P13" i="242"/>
  <c r="E13" i="242"/>
  <c r="U13" i="242" s="1"/>
  <c r="T12" i="242"/>
  <c r="S12" i="242"/>
  <c r="R12" i="242"/>
  <c r="Q12" i="242"/>
  <c r="P12" i="242"/>
  <c r="E12" i="242"/>
  <c r="U12" i="242" s="1"/>
  <c r="S11" i="242"/>
  <c r="R11" i="242"/>
  <c r="Q11" i="242"/>
  <c r="P11" i="242"/>
  <c r="E11" i="242"/>
  <c r="U11" i="242" s="1"/>
  <c r="T10" i="242"/>
  <c r="S10" i="242"/>
  <c r="R10" i="242"/>
  <c r="Q10" i="242"/>
  <c r="P10" i="242"/>
  <c r="E10" i="242"/>
  <c r="U10" i="242" s="1"/>
  <c r="S9" i="242"/>
  <c r="R9" i="242"/>
  <c r="S62" i="241"/>
  <c r="R62" i="241"/>
  <c r="Q62" i="241"/>
  <c r="P62" i="241"/>
  <c r="E62" i="241"/>
  <c r="U62" i="241" s="1"/>
  <c r="S61" i="241"/>
  <c r="R61" i="241"/>
  <c r="Q61" i="241"/>
  <c r="P61" i="241"/>
  <c r="P60" i="241" s="1"/>
  <c r="E61" i="241"/>
  <c r="S60" i="241"/>
  <c r="T58" i="241"/>
  <c r="S58" i="241"/>
  <c r="R58" i="241"/>
  <c r="Q58" i="241"/>
  <c r="P58" i="241"/>
  <c r="E58" i="241"/>
  <c r="U58" i="241" s="1"/>
  <c r="S57" i="241"/>
  <c r="R57" i="241"/>
  <c r="Q57" i="241"/>
  <c r="P57" i="241"/>
  <c r="E57" i="241"/>
  <c r="U57" i="241" s="1"/>
  <c r="S56" i="241"/>
  <c r="R56" i="241"/>
  <c r="Q56" i="241"/>
  <c r="P56" i="241"/>
  <c r="E56" i="241"/>
  <c r="U56" i="241" s="1"/>
  <c r="S55" i="241"/>
  <c r="R55" i="241"/>
  <c r="Q55" i="241"/>
  <c r="P55" i="241"/>
  <c r="E55" i="241"/>
  <c r="U55" i="241" s="1"/>
  <c r="S54" i="241"/>
  <c r="U53" i="241"/>
  <c r="T53" i="241"/>
  <c r="S53" i="241"/>
  <c r="R53" i="241"/>
  <c r="Q53" i="241"/>
  <c r="P53" i="241"/>
  <c r="E53" i="241"/>
  <c r="T52" i="241"/>
  <c r="S52" i="241"/>
  <c r="R52" i="241"/>
  <c r="Q52" i="241"/>
  <c r="P52" i="241"/>
  <c r="E52" i="241"/>
  <c r="U52" i="241" s="1"/>
  <c r="S51" i="241"/>
  <c r="R51" i="241"/>
  <c r="Q51" i="241"/>
  <c r="P51" i="241"/>
  <c r="E51" i="241"/>
  <c r="U51" i="241" s="1"/>
  <c r="T50" i="241"/>
  <c r="S50" i="241"/>
  <c r="R50" i="241"/>
  <c r="Q50" i="241"/>
  <c r="P50" i="241"/>
  <c r="E50" i="241"/>
  <c r="U50" i="241" s="1"/>
  <c r="S49" i="241"/>
  <c r="R49" i="241"/>
  <c r="Q49" i="241"/>
  <c r="P49" i="241"/>
  <c r="E49" i="241"/>
  <c r="S48" i="241"/>
  <c r="R48" i="241"/>
  <c r="Q48" i="241"/>
  <c r="P48" i="241"/>
  <c r="E48" i="241"/>
  <c r="S47" i="241"/>
  <c r="R47" i="241"/>
  <c r="Q47" i="241"/>
  <c r="P47" i="241"/>
  <c r="E47" i="241"/>
  <c r="U46" i="241"/>
  <c r="T46" i="241"/>
  <c r="S46" i="241"/>
  <c r="R46" i="241"/>
  <c r="Q46" i="241"/>
  <c r="P46" i="241"/>
  <c r="E46" i="241"/>
  <c r="T45" i="241"/>
  <c r="S45" i="241"/>
  <c r="R45" i="241"/>
  <c r="Q45" i="241"/>
  <c r="P45" i="241"/>
  <c r="E45" i="241"/>
  <c r="U45" i="241" s="1"/>
  <c r="S44" i="241"/>
  <c r="R44" i="241"/>
  <c r="Q44" i="241"/>
  <c r="P44" i="241"/>
  <c r="E44" i="241"/>
  <c r="U44" i="241" s="1"/>
  <c r="S43" i="241"/>
  <c r="S42" i="241"/>
  <c r="S41" i="241"/>
  <c r="R41" i="241"/>
  <c r="Q41" i="241"/>
  <c r="P41" i="241"/>
  <c r="E41" i="241"/>
  <c r="S40" i="241"/>
  <c r="R40" i="241"/>
  <c r="Q40" i="241"/>
  <c r="P40" i="241"/>
  <c r="E40" i="241"/>
  <c r="S39" i="241"/>
  <c r="R39" i="241"/>
  <c r="Q39" i="241"/>
  <c r="P39" i="241"/>
  <c r="E39" i="241"/>
  <c r="S38" i="241"/>
  <c r="R38" i="241"/>
  <c r="Q38" i="241"/>
  <c r="P38" i="241"/>
  <c r="E38" i="241"/>
  <c r="U38" i="241" s="1"/>
  <c r="T37" i="241"/>
  <c r="S37" i="241"/>
  <c r="R37" i="241"/>
  <c r="Q37" i="241"/>
  <c r="P37" i="241"/>
  <c r="E37" i="241"/>
  <c r="U37" i="241" s="1"/>
  <c r="T36" i="241"/>
  <c r="S36" i="241"/>
  <c r="R36" i="241"/>
  <c r="Q36" i="241"/>
  <c r="P36" i="241"/>
  <c r="E36" i="241"/>
  <c r="U36" i="241" s="1"/>
  <c r="S35" i="241"/>
  <c r="R35" i="241"/>
  <c r="Q35" i="241"/>
  <c r="P35" i="241"/>
  <c r="E35" i="241"/>
  <c r="U35" i="241" s="1"/>
  <c r="T34" i="241"/>
  <c r="S34" i="241"/>
  <c r="R34" i="241"/>
  <c r="Q34" i="241"/>
  <c r="P34" i="241"/>
  <c r="E34" i="241"/>
  <c r="U34" i="241" s="1"/>
  <c r="S33" i="241"/>
  <c r="R33" i="241"/>
  <c r="Q33" i="241"/>
  <c r="P33" i="241"/>
  <c r="E33" i="241"/>
  <c r="S32" i="241"/>
  <c r="R32" i="241"/>
  <c r="Q32" i="241"/>
  <c r="P32" i="241"/>
  <c r="E32" i="241"/>
  <c r="S31" i="241"/>
  <c r="R31" i="241"/>
  <c r="Q31" i="241"/>
  <c r="P31" i="241"/>
  <c r="E31" i="241"/>
  <c r="T30" i="241"/>
  <c r="S30" i="241"/>
  <c r="R30" i="241"/>
  <c r="Q30" i="241"/>
  <c r="P30" i="241"/>
  <c r="E30" i="241"/>
  <c r="U30" i="241" s="1"/>
  <c r="U29" i="241"/>
  <c r="S29" i="241"/>
  <c r="R29" i="241"/>
  <c r="Q29" i="241"/>
  <c r="P29" i="241"/>
  <c r="E29" i="241"/>
  <c r="T29" i="241" s="1"/>
  <c r="S28" i="241"/>
  <c r="R28" i="241"/>
  <c r="Q28" i="241"/>
  <c r="P28" i="241"/>
  <c r="E28" i="241"/>
  <c r="U28" i="241" s="1"/>
  <c r="S27" i="241"/>
  <c r="S26" i="241"/>
  <c r="R26" i="241"/>
  <c r="Q26" i="241"/>
  <c r="P26" i="241"/>
  <c r="E26" i="241"/>
  <c r="U26" i="241" s="1"/>
  <c r="U25" i="241"/>
  <c r="S25" i="241"/>
  <c r="R25" i="241"/>
  <c r="Q25" i="241"/>
  <c r="P25" i="241"/>
  <c r="T25" i="241" s="1"/>
  <c r="E25" i="241"/>
  <c r="T24" i="241"/>
  <c r="S24" i="241"/>
  <c r="R24" i="241"/>
  <c r="Q24" i="241"/>
  <c r="P24" i="241"/>
  <c r="E24" i="241"/>
  <c r="U24" i="241" s="1"/>
  <c r="S23" i="241"/>
  <c r="R23" i="241"/>
  <c r="Q23" i="241"/>
  <c r="P23" i="241"/>
  <c r="E23" i="241"/>
  <c r="S22" i="241"/>
  <c r="R22" i="241"/>
  <c r="Q22" i="241"/>
  <c r="U22" i="241" s="1"/>
  <c r="P22" i="241"/>
  <c r="T22" i="241" s="1"/>
  <c r="E22" i="241"/>
  <c r="S21" i="241"/>
  <c r="R21" i="241"/>
  <c r="Q21" i="241"/>
  <c r="P21" i="241"/>
  <c r="E21" i="241"/>
  <c r="S20" i="241"/>
  <c r="R20" i="241"/>
  <c r="Q20" i="241"/>
  <c r="P20" i="241"/>
  <c r="E20" i="241"/>
  <c r="U19" i="241"/>
  <c r="S19" i="241"/>
  <c r="R19" i="241"/>
  <c r="Q19" i="241"/>
  <c r="P19" i="241"/>
  <c r="E19" i="241"/>
  <c r="T19" i="241" s="1"/>
  <c r="T18" i="241"/>
  <c r="S18" i="241"/>
  <c r="R18" i="241"/>
  <c r="Q18" i="241"/>
  <c r="P18" i="241"/>
  <c r="E18" i="241"/>
  <c r="U18" i="241" s="1"/>
  <c r="T17" i="241"/>
  <c r="S17" i="241"/>
  <c r="R17" i="241"/>
  <c r="Q17" i="241"/>
  <c r="P17" i="241"/>
  <c r="E17" i="241"/>
  <c r="U17" i="241" s="1"/>
  <c r="T16" i="241"/>
  <c r="S16" i="241"/>
  <c r="R16" i="241"/>
  <c r="Q16" i="241"/>
  <c r="P16" i="241"/>
  <c r="E16" i="241"/>
  <c r="U16" i="241" s="1"/>
  <c r="S15" i="241"/>
  <c r="R15" i="241"/>
  <c r="Q15" i="241"/>
  <c r="P15" i="241"/>
  <c r="E15" i="241"/>
  <c r="U15" i="241" s="1"/>
  <c r="S14" i="241"/>
  <c r="R14" i="241"/>
  <c r="Q14" i="241"/>
  <c r="U14" i="241" s="1"/>
  <c r="P14" i="241"/>
  <c r="T14" i="241" s="1"/>
  <c r="E14" i="241"/>
  <c r="S13" i="241"/>
  <c r="R13" i="241"/>
  <c r="Q13" i="241"/>
  <c r="P13" i="241"/>
  <c r="E13" i="241"/>
  <c r="S12" i="241"/>
  <c r="R12" i="241"/>
  <c r="Q12" i="241"/>
  <c r="P12" i="241"/>
  <c r="E12" i="241"/>
  <c r="S11" i="241"/>
  <c r="R11" i="241"/>
  <c r="Q11" i="241"/>
  <c r="P11" i="241"/>
  <c r="E11" i="241"/>
  <c r="T10" i="241"/>
  <c r="S10" i="241"/>
  <c r="R10" i="241"/>
  <c r="Q10" i="241"/>
  <c r="P10" i="241"/>
  <c r="E10" i="241"/>
  <c r="U10" i="241" s="1"/>
  <c r="R9" i="241"/>
  <c r="S62" i="240"/>
  <c r="R62" i="240"/>
  <c r="Q62" i="240"/>
  <c r="P62" i="240"/>
  <c r="E62" i="240"/>
  <c r="U62" i="240" s="1"/>
  <c r="S61" i="240"/>
  <c r="R61" i="240"/>
  <c r="Q61" i="240"/>
  <c r="P61" i="240"/>
  <c r="E61" i="240"/>
  <c r="U61" i="240" s="1"/>
  <c r="S60" i="240"/>
  <c r="S58" i="240"/>
  <c r="R58" i="240"/>
  <c r="Q58" i="240"/>
  <c r="P58" i="240"/>
  <c r="E58" i="240"/>
  <c r="T57" i="240"/>
  <c r="S57" i="240"/>
  <c r="R57" i="240"/>
  <c r="Q57" i="240"/>
  <c r="P57" i="240"/>
  <c r="E57" i="240"/>
  <c r="U57" i="240" s="1"/>
  <c r="T56" i="240"/>
  <c r="S56" i="240"/>
  <c r="R56" i="240"/>
  <c r="Q56" i="240"/>
  <c r="P56" i="240"/>
  <c r="E56" i="240"/>
  <c r="U56" i="240" s="1"/>
  <c r="T55" i="240"/>
  <c r="S55" i="240"/>
  <c r="R55" i="240"/>
  <c r="Q55" i="240"/>
  <c r="P55" i="240"/>
  <c r="E55" i="240"/>
  <c r="U55" i="240" s="1"/>
  <c r="S54" i="240"/>
  <c r="T53" i="240"/>
  <c r="S53" i="240"/>
  <c r="R53" i="240"/>
  <c r="Q53" i="240"/>
  <c r="P53" i="240"/>
  <c r="E53" i="240"/>
  <c r="U53" i="240" s="1"/>
  <c r="U52" i="240"/>
  <c r="S52" i="240"/>
  <c r="R52" i="240"/>
  <c r="Q52" i="240"/>
  <c r="P52" i="240"/>
  <c r="E52" i="240"/>
  <c r="T52" i="240" s="1"/>
  <c r="S51" i="240"/>
  <c r="R51" i="240"/>
  <c r="Q51" i="240"/>
  <c r="P51" i="240"/>
  <c r="E51" i="240"/>
  <c r="U51" i="240" s="1"/>
  <c r="S50" i="240"/>
  <c r="R50" i="240"/>
  <c r="Q50" i="240"/>
  <c r="P50" i="240"/>
  <c r="E50" i="240"/>
  <c r="U50" i="240" s="1"/>
  <c r="S49" i="240"/>
  <c r="R49" i="240"/>
  <c r="Q49" i="240"/>
  <c r="P49" i="240"/>
  <c r="E49" i="240"/>
  <c r="U49" i="240" s="1"/>
  <c r="S48" i="240"/>
  <c r="R48" i="240"/>
  <c r="Q48" i="240"/>
  <c r="P48" i="240"/>
  <c r="E48" i="240"/>
  <c r="S47" i="240"/>
  <c r="R47" i="240"/>
  <c r="Q47" i="240"/>
  <c r="P47" i="240"/>
  <c r="E47" i="240"/>
  <c r="S46" i="240"/>
  <c r="R46" i="240"/>
  <c r="Q46" i="240"/>
  <c r="P46" i="240"/>
  <c r="E46" i="240"/>
  <c r="T46" i="240" s="1"/>
  <c r="T45" i="240"/>
  <c r="S45" i="240"/>
  <c r="R45" i="240"/>
  <c r="Q45" i="240"/>
  <c r="P45" i="240"/>
  <c r="E45" i="240"/>
  <c r="U45" i="240" s="1"/>
  <c r="U44" i="240"/>
  <c r="S44" i="240"/>
  <c r="R44" i="240"/>
  <c r="Q44" i="240"/>
  <c r="P44" i="240"/>
  <c r="E44" i="240"/>
  <c r="T44" i="240" s="1"/>
  <c r="S43" i="240"/>
  <c r="S42" i="240"/>
  <c r="T41" i="240"/>
  <c r="S41" i="240"/>
  <c r="R41" i="240"/>
  <c r="Q41" i="240"/>
  <c r="P41" i="240"/>
  <c r="E41" i="240"/>
  <c r="U41" i="240" s="1"/>
  <c r="S40" i="240"/>
  <c r="R40" i="240"/>
  <c r="Q40" i="240"/>
  <c r="P40" i="240"/>
  <c r="E40" i="240"/>
  <c r="S39" i="240"/>
  <c r="R39" i="240"/>
  <c r="Q39" i="240"/>
  <c r="P39" i="240"/>
  <c r="E39" i="240"/>
  <c r="U38" i="240"/>
  <c r="S38" i="240"/>
  <c r="R38" i="240"/>
  <c r="Q38" i="240"/>
  <c r="P38" i="240"/>
  <c r="E38" i="240"/>
  <c r="T38" i="240" s="1"/>
  <c r="U37" i="240"/>
  <c r="S37" i="240"/>
  <c r="R37" i="240"/>
  <c r="Q37" i="240"/>
  <c r="P37" i="240"/>
  <c r="E37" i="240"/>
  <c r="T37" i="240" s="1"/>
  <c r="T36" i="240"/>
  <c r="S36" i="240"/>
  <c r="R36" i="240"/>
  <c r="Q36" i="240"/>
  <c r="P36" i="240"/>
  <c r="E36" i="240"/>
  <c r="U36" i="240" s="1"/>
  <c r="T35" i="240"/>
  <c r="S35" i="240"/>
  <c r="R35" i="240"/>
  <c r="Q35" i="240"/>
  <c r="P35" i="240"/>
  <c r="E35" i="240"/>
  <c r="U35" i="240" s="1"/>
  <c r="S34" i="240"/>
  <c r="R34" i="240"/>
  <c r="Q34" i="240"/>
  <c r="P34" i="240"/>
  <c r="E34" i="240"/>
  <c r="U34" i="240" s="1"/>
  <c r="T33" i="240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S30" i="240"/>
  <c r="R30" i="240"/>
  <c r="Q30" i="240"/>
  <c r="U30" i="240" s="1"/>
  <c r="P30" i="240"/>
  <c r="E30" i="240"/>
  <c r="T30" i="240" s="1"/>
  <c r="U29" i="240"/>
  <c r="S29" i="240"/>
  <c r="R29" i="240"/>
  <c r="Q29" i="240"/>
  <c r="P29" i="240"/>
  <c r="E29" i="240"/>
  <c r="T29" i="240" s="1"/>
  <c r="T28" i="240"/>
  <c r="S28" i="240"/>
  <c r="R28" i="240"/>
  <c r="Q28" i="240"/>
  <c r="P28" i="240"/>
  <c r="E28" i="240"/>
  <c r="U28" i="240" s="1"/>
  <c r="S27" i="240"/>
  <c r="S26" i="240"/>
  <c r="R26" i="240"/>
  <c r="Q26" i="240"/>
  <c r="P26" i="240"/>
  <c r="E26" i="240"/>
  <c r="T26" i="240" s="1"/>
  <c r="U25" i="240"/>
  <c r="T25" i="240"/>
  <c r="S25" i="240"/>
  <c r="R25" i="240"/>
  <c r="Q25" i="240"/>
  <c r="P25" i="240"/>
  <c r="E25" i="240"/>
  <c r="T24" i="240"/>
  <c r="S24" i="240"/>
  <c r="R24" i="240"/>
  <c r="Q24" i="240"/>
  <c r="P24" i="240"/>
  <c r="E24" i="240"/>
  <c r="U24" i="240" s="1"/>
  <c r="S23" i="240"/>
  <c r="R23" i="240"/>
  <c r="Q23" i="240"/>
  <c r="P23" i="240"/>
  <c r="E23" i="240"/>
  <c r="U23" i="240" s="1"/>
  <c r="S22" i="240"/>
  <c r="R22" i="240"/>
  <c r="Q22" i="240"/>
  <c r="P22" i="240"/>
  <c r="E22" i="240"/>
  <c r="U22" i="240" s="1"/>
  <c r="S21" i="240"/>
  <c r="R21" i="240"/>
  <c r="Q21" i="240"/>
  <c r="P21" i="240"/>
  <c r="E21" i="240"/>
  <c r="U21" i="240" s="1"/>
  <c r="S20" i="240"/>
  <c r="R20" i="240"/>
  <c r="Q20" i="240"/>
  <c r="P20" i="240"/>
  <c r="E20" i="240"/>
  <c r="S19" i="240"/>
  <c r="R19" i="240"/>
  <c r="Q19" i="240"/>
  <c r="P19" i="240"/>
  <c r="E19" i="240"/>
  <c r="S18" i="240"/>
  <c r="R18" i="240"/>
  <c r="Q18" i="240"/>
  <c r="P18" i="240"/>
  <c r="E18" i="240"/>
  <c r="T18" i="240" s="1"/>
  <c r="U17" i="240"/>
  <c r="T17" i="240"/>
  <c r="S17" i="240"/>
  <c r="R17" i="240"/>
  <c r="Q17" i="240"/>
  <c r="P17" i="240"/>
  <c r="E17" i="240"/>
  <c r="T16" i="240"/>
  <c r="S16" i="240"/>
  <c r="R16" i="240"/>
  <c r="Q16" i="240"/>
  <c r="P16" i="240"/>
  <c r="E16" i="240"/>
  <c r="U16" i="240" s="1"/>
  <c r="S15" i="240"/>
  <c r="R15" i="240"/>
  <c r="Q15" i="240"/>
  <c r="P15" i="240"/>
  <c r="E15" i="240"/>
  <c r="U15" i="240" s="1"/>
  <c r="S14" i="240"/>
  <c r="R14" i="240"/>
  <c r="Q14" i="240"/>
  <c r="P14" i="240"/>
  <c r="E14" i="240"/>
  <c r="U14" i="240" s="1"/>
  <c r="S13" i="240"/>
  <c r="R13" i="240"/>
  <c r="Q13" i="240"/>
  <c r="U13" i="240" s="1"/>
  <c r="P13" i="240"/>
  <c r="E13" i="240"/>
  <c r="S12" i="240"/>
  <c r="R12" i="240"/>
  <c r="Q12" i="240"/>
  <c r="P12" i="240"/>
  <c r="E12" i="240"/>
  <c r="S11" i="240"/>
  <c r="R11" i="240"/>
  <c r="Q11" i="240"/>
  <c r="P11" i="240"/>
  <c r="E11" i="240"/>
  <c r="S10" i="240"/>
  <c r="R10" i="240"/>
  <c r="Q10" i="240"/>
  <c r="P10" i="240"/>
  <c r="P9" i="240" s="1"/>
  <c r="E10" i="240"/>
  <c r="S9" i="240"/>
  <c r="R9" i="240"/>
  <c r="T62" i="239"/>
  <c r="S62" i="239"/>
  <c r="R62" i="239"/>
  <c r="Q62" i="239"/>
  <c r="P62" i="239"/>
  <c r="E62" i="239"/>
  <c r="U62" i="239" s="1"/>
  <c r="S61" i="239"/>
  <c r="R61" i="239"/>
  <c r="Q61" i="239"/>
  <c r="P61" i="239"/>
  <c r="E61" i="239"/>
  <c r="S60" i="239"/>
  <c r="S58" i="239"/>
  <c r="R58" i="239"/>
  <c r="Q58" i="239"/>
  <c r="P58" i="239"/>
  <c r="E58" i="239"/>
  <c r="U57" i="239"/>
  <c r="S57" i="239"/>
  <c r="R57" i="239"/>
  <c r="Q57" i="239"/>
  <c r="P57" i="239"/>
  <c r="E57" i="239"/>
  <c r="T57" i="239" s="1"/>
  <c r="T56" i="239"/>
  <c r="S56" i="239"/>
  <c r="R56" i="239"/>
  <c r="Q56" i="239"/>
  <c r="P56" i="239"/>
  <c r="E56" i="239"/>
  <c r="U56" i="239" s="1"/>
  <c r="T55" i="239"/>
  <c r="S55" i="239"/>
  <c r="R55" i="239"/>
  <c r="Q55" i="239"/>
  <c r="P55" i="239"/>
  <c r="E55" i="239"/>
  <c r="U55" i="239" s="1"/>
  <c r="S54" i="239"/>
  <c r="S53" i="239"/>
  <c r="R53" i="239"/>
  <c r="Q53" i="239"/>
  <c r="P53" i="239"/>
  <c r="E53" i="239"/>
  <c r="T53" i="239" s="1"/>
  <c r="T52" i="239"/>
  <c r="S52" i="239"/>
  <c r="R52" i="239"/>
  <c r="Q52" i="239"/>
  <c r="P52" i="239"/>
  <c r="E52" i="239"/>
  <c r="U52" i="239" s="1"/>
  <c r="U51" i="239"/>
  <c r="S51" i="239"/>
  <c r="R51" i="239"/>
  <c r="Q51" i="239"/>
  <c r="P51" i="239"/>
  <c r="E51" i="239"/>
  <c r="T51" i="239" s="1"/>
  <c r="S50" i="239"/>
  <c r="R50" i="239"/>
  <c r="Q50" i="239"/>
  <c r="P50" i="239"/>
  <c r="E50" i="239"/>
  <c r="U50" i="239" s="1"/>
  <c r="S49" i="239"/>
  <c r="R49" i="239"/>
  <c r="Q49" i="239"/>
  <c r="P49" i="239"/>
  <c r="E49" i="239"/>
  <c r="U49" i="239" s="1"/>
  <c r="S48" i="239"/>
  <c r="R48" i="239"/>
  <c r="Q48" i="239"/>
  <c r="P48" i="239"/>
  <c r="E48" i="239"/>
  <c r="U48" i="239" s="1"/>
  <c r="S47" i="239"/>
  <c r="R47" i="239"/>
  <c r="Q47" i="239"/>
  <c r="P47" i="239"/>
  <c r="E47" i="239"/>
  <c r="S46" i="239"/>
  <c r="R46" i="239"/>
  <c r="Q46" i="239"/>
  <c r="P46" i="239"/>
  <c r="E46" i="239"/>
  <c r="S45" i="239"/>
  <c r="R45" i="239"/>
  <c r="Q45" i="239"/>
  <c r="P45" i="239"/>
  <c r="E45" i="239"/>
  <c r="T45" i="239" s="1"/>
  <c r="T44" i="239"/>
  <c r="S44" i="239"/>
  <c r="R44" i="239"/>
  <c r="Q44" i="239"/>
  <c r="P44" i="239"/>
  <c r="E44" i="239"/>
  <c r="U44" i="239" s="1"/>
  <c r="S43" i="239"/>
  <c r="S42" i="239"/>
  <c r="S41" i="239"/>
  <c r="R41" i="239"/>
  <c r="Q41" i="239"/>
  <c r="P41" i="239"/>
  <c r="E41" i="239"/>
  <c r="U41" i="239" s="1"/>
  <c r="T40" i="239"/>
  <c r="S40" i="239"/>
  <c r="R40" i="239"/>
  <c r="Q40" i="239"/>
  <c r="P40" i="239"/>
  <c r="E40" i="239"/>
  <c r="U40" i="239" s="1"/>
  <c r="S39" i="239"/>
  <c r="R39" i="239"/>
  <c r="Q39" i="239"/>
  <c r="P39" i="239"/>
  <c r="E39" i="239"/>
  <c r="S38" i="239"/>
  <c r="R38" i="239"/>
  <c r="Q38" i="239"/>
  <c r="P38" i="239"/>
  <c r="E38" i="239"/>
  <c r="U37" i="239"/>
  <c r="S37" i="239"/>
  <c r="R37" i="239"/>
  <c r="Q37" i="239"/>
  <c r="P37" i="239"/>
  <c r="E37" i="239"/>
  <c r="T37" i="239" s="1"/>
  <c r="S36" i="239"/>
  <c r="R36" i="239"/>
  <c r="Q36" i="239"/>
  <c r="P36" i="239"/>
  <c r="E36" i="239"/>
  <c r="U36" i="239" s="1"/>
  <c r="U35" i="239"/>
  <c r="T35" i="239"/>
  <c r="S35" i="239"/>
  <c r="R35" i="239"/>
  <c r="Q35" i="239"/>
  <c r="P35" i="239"/>
  <c r="E35" i="239"/>
  <c r="T34" i="239"/>
  <c r="S34" i="239"/>
  <c r="R34" i="239"/>
  <c r="Q34" i="239"/>
  <c r="P34" i="239"/>
  <c r="E34" i="239"/>
  <c r="U34" i="239" s="1"/>
  <c r="S33" i="239"/>
  <c r="R33" i="239"/>
  <c r="Q33" i="239"/>
  <c r="P33" i="239"/>
  <c r="E33" i="239"/>
  <c r="U33" i="239" s="1"/>
  <c r="S32" i="239"/>
  <c r="R32" i="239"/>
  <c r="Q32" i="239"/>
  <c r="U32" i="239" s="1"/>
  <c r="P32" i="239"/>
  <c r="T32" i="239" s="1"/>
  <c r="E32" i="239"/>
  <c r="S31" i="239"/>
  <c r="R31" i="239"/>
  <c r="Q31" i="239"/>
  <c r="P31" i="239"/>
  <c r="E31" i="239"/>
  <c r="S30" i="239"/>
  <c r="R30" i="239"/>
  <c r="Q30" i="239"/>
  <c r="P30" i="239"/>
  <c r="E30" i="239"/>
  <c r="S29" i="239"/>
  <c r="R29" i="239"/>
  <c r="Q29" i="239"/>
  <c r="P29" i="239"/>
  <c r="E29" i="239"/>
  <c r="T28" i="239"/>
  <c r="S28" i="239"/>
  <c r="R28" i="239"/>
  <c r="Q28" i="239"/>
  <c r="P28" i="239"/>
  <c r="E28" i="239"/>
  <c r="U28" i="239" s="1"/>
  <c r="S27" i="239"/>
  <c r="S26" i="239"/>
  <c r="R26" i="239"/>
  <c r="Q26" i="239"/>
  <c r="P26" i="239"/>
  <c r="E26" i="239"/>
  <c r="U25" i="239"/>
  <c r="S25" i="239"/>
  <c r="R25" i="239"/>
  <c r="Q25" i="239"/>
  <c r="P25" i="239"/>
  <c r="E25" i="239"/>
  <c r="T25" i="239" s="1"/>
  <c r="S24" i="239"/>
  <c r="R24" i="239"/>
  <c r="Q24" i="239"/>
  <c r="P24" i="239"/>
  <c r="E24" i="239"/>
  <c r="U24" i="239" s="1"/>
  <c r="U23" i="239"/>
  <c r="T23" i="239"/>
  <c r="S23" i="239"/>
  <c r="R23" i="239"/>
  <c r="Q23" i="239"/>
  <c r="P23" i="239"/>
  <c r="E23" i="239"/>
  <c r="T22" i="239"/>
  <c r="S22" i="239"/>
  <c r="R22" i="239"/>
  <c r="Q22" i="239"/>
  <c r="P22" i="239"/>
  <c r="E22" i="239"/>
  <c r="U22" i="239" s="1"/>
  <c r="S21" i="239"/>
  <c r="R21" i="239"/>
  <c r="Q21" i="239"/>
  <c r="P21" i="239"/>
  <c r="E21" i="239"/>
  <c r="U21" i="239" s="1"/>
  <c r="T20" i="239"/>
  <c r="S20" i="239"/>
  <c r="R20" i="239"/>
  <c r="Q20" i="239"/>
  <c r="P20" i="239"/>
  <c r="E20" i="239"/>
  <c r="U20" i="239" s="1"/>
  <c r="S19" i="239"/>
  <c r="R19" i="239"/>
  <c r="Q19" i="239"/>
  <c r="P19" i="239"/>
  <c r="E19" i="239"/>
  <c r="S18" i="239"/>
  <c r="R18" i="239"/>
  <c r="Q18" i="239"/>
  <c r="P18" i="239"/>
  <c r="E18" i="239"/>
  <c r="U17" i="239"/>
  <c r="S17" i="239"/>
  <c r="R17" i="239"/>
  <c r="Q17" i="239"/>
  <c r="P17" i="239"/>
  <c r="E17" i="239"/>
  <c r="T17" i="239" s="1"/>
  <c r="S16" i="239"/>
  <c r="R16" i="239"/>
  <c r="Q16" i="239"/>
  <c r="P16" i="239"/>
  <c r="E16" i="239"/>
  <c r="U16" i="239" s="1"/>
  <c r="U15" i="239"/>
  <c r="T15" i="239"/>
  <c r="S15" i="239"/>
  <c r="R15" i="239"/>
  <c r="Q15" i="239"/>
  <c r="P15" i="239"/>
  <c r="E15" i="239"/>
  <c r="T14" i="239"/>
  <c r="S14" i="239"/>
  <c r="R14" i="239"/>
  <c r="Q14" i="239"/>
  <c r="P14" i="239"/>
  <c r="E14" i="239"/>
  <c r="U14" i="239" s="1"/>
  <c r="S13" i="239"/>
  <c r="R13" i="239"/>
  <c r="Q13" i="239"/>
  <c r="P13" i="239"/>
  <c r="E13" i="239"/>
  <c r="T12" i="239"/>
  <c r="S12" i="239"/>
  <c r="R12" i="239"/>
  <c r="Q12" i="239"/>
  <c r="P12" i="239"/>
  <c r="E12" i="239"/>
  <c r="U12" i="239" s="1"/>
  <c r="S11" i="239"/>
  <c r="R11" i="239"/>
  <c r="Q11" i="239"/>
  <c r="P11" i="239"/>
  <c r="E11" i="239"/>
  <c r="S10" i="239"/>
  <c r="R10" i="239"/>
  <c r="Q10" i="239"/>
  <c r="P10" i="239"/>
  <c r="E10" i="239"/>
  <c r="S9" i="239"/>
  <c r="R9" i="239"/>
  <c r="S62" i="238"/>
  <c r="R62" i="238"/>
  <c r="Q62" i="238"/>
  <c r="P62" i="238"/>
  <c r="E62" i="238"/>
  <c r="U62" i="238" s="1"/>
  <c r="T61" i="238"/>
  <c r="S61" i="238"/>
  <c r="R61" i="238"/>
  <c r="Q61" i="238"/>
  <c r="Q60" i="238" s="1"/>
  <c r="P61" i="238"/>
  <c r="P60" i="238" s="1"/>
  <c r="E61" i="238"/>
  <c r="U61" i="238" s="1"/>
  <c r="S60" i="238"/>
  <c r="S58" i="238"/>
  <c r="R58" i="238"/>
  <c r="Q58" i="238"/>
  <c r="P58" i="238"/>
  <c r="E58" i="238"/>
  <c r="U58" i="238" s="1"/>
  <c r="S57" i="238"/>
  <c r="R57" i="238"/>
  <c r="Q57" i="238"/>
  <c r="P57" i="238"/>
  <c r="E57" i="238"/>
  <c r="S56" i="238"/>
  <c r="R56" i="238"/>
  <c r="Q56" i="238"/>
  <c r="P56" i="238"/>
  <c r="E56" i="238"/>
  <c r="S55" i="238"/>
  <c r="R55" i="238"/>
  <c r="Q55" i="238"/>
  <c r="P55" i="238"/>
  <c r="E55" i="238"/>
  <c r="U55" i="238" s="1"/>
  <c r="S54" i="238"/>
  <c r="S53" i="238"/>
  <c r="R53" i="238"/>
  <c r="Q53" i="238"/>
  <c r="P53" i="238"/>
  <c r="E53" i="238"/>
  <c r="S52" i="238"/>
  <c r="R52" i="238"/>
  <c r="Q52" i="238"/>
  <c r="P52" i="238"/>
  <c r="E52" i="238"/>
  <c r="S51" i="238"/>
  <c r="R51" i="238"/>
  <c r="Q51" i="238"/>
  <c r="P51" i="238"/>
  <c r="E51" i="238"/>
  <c r="T50" i="238"/>
  <c r="S50" i="238"/>
  <c r="R50" i="238"/>
  <c r="Q50" i="238"/>
  <c r="P50" i="238"/>
  <c r="E50" i="238"/>
  <c r="U50" i="238" s="1"/>
  <c r="U49" i="238"/>
  <c r="S49" i="238"/>
  <c r="R49" i="238"/>
  <c r="Q49" i="238"/>
  <c r="P49" i="238"/>
  <c r="E49" i="238"/>
  <c r="T49" i="238" s="1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U46" i="238" s="1"/>
  <c r="S45" i="238"/>
  <c r="R45" i="238"/>
  <c r="Q45" i="238"/>
  <c r="P45" i="238"/>
  <c r="E45" i="238"/>
  <c r="S44" i="238"/>
  <c r="R44" i="238"/>
  <c r="Q44" i="238"/>
  <c r="P44" i="238"/>
  <c r="E44" i="238"/>
  <c r="S43" i="238"/>
  <c r="S42" i="238"/>
  <c r="U41" i="238"/>
  <c r="T41" i="238"/>
  <c r="S41" i="238"/>
  <c r="R41" i="238"/>
  <c r="Q41" i="238"/>
  <c r="P41" i="238"/>
  <c r="E41" i="238"/>
  <c r="T40" i="238"/>
  <c r="S40" i="238"/>
  <c r="R40" i="238"/>
  <c r="Q40" i="238"/>
  <c r="P40" i="238"/>
  <c r="E40" i="238"/>
  <c r="U40" i="238" s="1"/>
  <c r="S39" i="238"/>
  <c r="R39" i="238"/>
  <c r="Q39" i="238"/>
  <c r="P39" i="238"/>
  <c r="E39" i="238"/>
  <c r="U39" i="238" s="1"/>
  <c r="T38" i="238"/>
  <c r="S38" i="238"/>
  <c r="R38" i="238"/>
  <c r="Q38" i="238"/>
  <c r="P38" i="238"/>
  <c r="E38" i="238"/>
  <c r="U38" i="238" s="1"/>
  <c r="S37" i="238"/>
  <c r="R37" i="238"/>
  <c r="Q37" i="238"/>
  <c r="P37" i="238"/>
  <c r="E37" i="238"/>
  <c r="S36" i="238"/>
  <c r="R36" i="238"/>
  <c r="Q36" i="238"/>
  <c r="P36" i="238"/>
  <c r="E36" i="238"/>
  <c r="U35" i="238"/>
  <c r="S35" i="238"/>
  <c r="R35" i="238"/>
  <c r="Q35" i="238"/>
  <c r="P35" i="238"/>
  <c r="E35" i="238"/>
  <c r="T35" i="238" s="1"/>
  <c r="S34" i="238"/>
  <c r="R34" i="238"/>
  <c r="Q34" i="238"/>
  <c r="P34" i="238"/>
  <c r="E34" i="238"/>
  <c r="U34" i="238" s="1"/>
  <c r="U33" i="238"/>
  <c r="T33" i="238"/>
  <c r="S33" i="238"/>
  <c r="R33" i="238"/>
  <c r="Q33" i="238"/>
  <c r="P33" i="238"/>
  <c r="E33" i="238"/>
  <c r="S32" i="238"/>
  <c r="R32" i="238"/>
  <c r="Q32" i="238"/>
  <c r="P32" i="238"/>
  <c r="T32" i="238" s="1"/>
  <c r="E32" i="238"/>
  <c r="U32" i="238" s="1"/>
  <c r="S31" i="238"/>
  <c r="R31" i="238"/>
  <c r="Q31" i="238"/>
  <c r="P31" i="238"/>
  <c r="E31" i="238"/>
  <c r="U31" i="238" s="1"/>
  <c r="S30" i="238"/>
  <c r="R30" i="238"/>
  <c r="Q30" i="238"/>
  <c r="U30" i="238" s="1"/>
  <c r="P30" i="238"/>
  <c r="T30" i="238" s="1"/>
  <c r="E30" i="238"/>
  <c r="S29" i="238"/>
  <c r="R29" i="238"/>
  <c r="Q29" i="238"/>
  <c r="P29" i="238"/>
  <c r="E29" i="238"/>
  <c r="S28" i="238"/>
  <c r="R28" i="238"/>
  <c r="Q28" i="238"/>
  <c r="P28" i="238"/>
  <c r="E28" i="238"/>
  <c r="S27" i="238"/>
  <c r="T26" i="238"/>
  <c r="S26" i="238"/>
  <c r="R26" i="238"/>
  <c r="Q26" i="238"/>
  <c r="P26" i="238"/>
  <c r="E26" i="238"/>
  <c r="U26" i="238" s="1"/>
  <c r="S25" i="238"/>
  <c r="R25" i="238"/>
  <c r="Q25" i="238"/>
  <c r="P25" i="238"/>
  <c r="E25" i="238"/>
  <c r="S24" i="238"/>
  <c r="R24" i="238"/>
  <c r="Q24" i="238"/>
  <c r="P24" i="238"/>
  <c r="E24" i="238"/>
  <c r="U23" i="238"/>
  <c r="S23" i="238"/>
  <c r="R23" i="238"/>
  <c r="Q23" i="238"/>
  <c r="P23" i="238"/>
  <c r="E23" i="238"/>
  <c r="T23" i="238" s="1"/>
  <c r="S22" i="238"/>
  <c r="R22" i="238"/>
  <c r="Q22" i="238"/>
  <c r="P22" i="238"/>
  <c r="E22" i="238"/>
  <c r="U22" i="238" s="1"/>
  <c r="U21" i="238"/>
  <c r="T21" i="238"/>
  <c r="S21" i="238"/>
  <c r="R21" i="238"/>
  <c r="Q21" i="238"/>
  <c r="P21" i="238"/>
  <c r="E21" i="238"/>
  <c r="T20" i="238"/>
  <c r="S20" i="238"/>
  <c r="R20" i="238"/>
  <c r="Q20" i="238"/>
  <c r="P20" i="238"/>
  <c r="E20" i="238"/>
  <c r="U20" i="238" s="1"/>
  <c r="S19" i="238"/>
  <c r="R19" i="238"/>
  <c r="Q19" i="238"/>
  <c r="P19" i="238"/>
  <c r="E19" i="238"/>
  <c r="U19" i="238" s="1"/>
  <c r="T18" i="238"/>
  <c r="S18" i="238"/>
  <c r="R18" i="238"/>
  <c r="Q18" i="238"/>
  <c r="P18" i="238"/>
  <c r="E18" i="238"/>
  <c r="U18" i="238" s="1"/>
  <c r="S17" i="238"/>
  <c r="R17" i="238"/>
  <c r="Q17" i="238"/>
  <c r="P17" i="238"/>
  <c r="E17" i="238"/>
  <c r="S16" i="238"/>
  <c r="R16" i="238"/>
  <c r="Q16" i="238"/>
  <c r="P16" i="238"/>
  <c r="E16" i="238"/>
  <c r="U15" i="238"/>
  <c r="S15" i="238"/>
  <c r="R15" i="238"/>
  <c r="Q15" i="238"/>
  <c r="P15" i="238"/>
  <c r="E15" i="238"/>
  <c r="T15" i="238" s="1"/>
  <c r="S14" i="238"/>
  <c r="R14" i="238"/>
  <c r="Q14" i="238"/>
  <c r="P14" i="238"/>
  <c r="E14" i="238"/>
  <c r="U14" i="238" s="1"/>
  <c r="U13" i="238"/>
  <c r="S13" i="238"/>
  <c r="R13" i="238"/>
  <c r="Q13" i="238"/>
  <c r="P13" i="238"/>
  <c r="T13" i="238" s="1"/>
  <c r="E13" i="238"/>
  <c r="T12" i="238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P10" i="238"/>
  <c r="T10" i="238" s="1"/>
  <c r="E10" i="238"/>
  <c r="S9" i="238"/>
  <c r="R9" i="238"/>
  <c r="S8" i="238"/>
  <c r="T62" i="237"/>
  <c r="S62" i="237"/>
  <c r="R62" i="237"/>
  <c r="Q62" i="237"/>
  <c r="P62" i="237"/>
  <c r="E62" i="237"/>
  <c r="U62" i="237" s="1"/>
  <c r="S61" i="237"/>
  <c r="R61" i="237"/>
  <c r="Q61" i="237"/>
  <c r="Q60" i="237" s="1"/>
  <c r="P61" i="237"/>
  <c r="E61" i="237"/>
  <c r="S60" i="237"/>
  <c r="S58" i="237"/>
  <c r="R58" i="237"/>
  <c r="Q58" i="237"/>
  <c r="P58" i="237"/>
  <c r="E58" i="237"/>
  <c r="U57" i="237"/>
  <c r="S57" i="237"/>
  <c r="R57" i="237"/>
  <c r="Q57" i="237"/>
  <c r="P57" i="237"/>
  <c r="E57" i="237"/>
  <c r="T57" i="237" s="1"/>
  <c r="U56" i="237"/>
  <c r="S56" i="237"/>
  <c r="R56" i="237"/>
  <c r="Q56" i="237"/>
  <c r="P56" i="237"/>
  <c r="E56" i="237"/>
  <c r="T56" i="237" s="1"/>
  <c r="T55" i="237"/>
  <c r="S55" i="237"/>
  <c r="R55" i="237"/>
  <c r="Q55" i="237"/>
  <c r="P55" i="237"/>
  <c r="E55" i="237"/>
  <c r="U55" i="237" s="1"/>
  <c r="S54" i="237"/>
  <c r="S53" i="237"/>
  <c r="R53" i="237"/>
  <c r="Q53" i="237"/>
  <c r="P53" i="237"/>
  <c r="E53" i="237"/>
  <c r="T53" i="237" s="1"/>
  <c r="U52" i="237"/>
  <c r="S52" i="237"/>
  <c r="R52" i="237"/>
  <c r="Q52" i="237"/>
  <c r="P52" i="237"/>
  <c r="E52" i="237"/>
  <c r="T52" i="237" s="1"/>
  <c r="T51" i="237"/>
  <c r="S51" i="237"/>
  <c r="R51" i="237"/>
  <c r="Q51" i="237"/>
  <c r="P51" i="237"/>
  <c r="E51" i="237"/>
  <c r="U51" i="237" s="1"/>
  <c r="S50" i="237"/>
  <c r="R50" i="237"/>
  <c r="Q50" i="237"/>
  <c r="P50" i="237"/>
  <c r="E50" i="237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S47" i="237"/>
  <c r="R47" i="237"/>
  <c r="Q47" i="237"/>
  <c r="P47" i="237"/>
  <c r="E47" i="237"/>
  <c r="S46" i="237"/>
  <c r="R46" i="237"/>
  <c r="Q46" i="237"/>
  <c r="P46" i="237"/>
  <c r="E46" i="237"/>
  <c r="S45" i="237"/>
  <c r="R45" i="237"/>
  <c r="Q45" i="237"/>
  <c r="P45" i="237"/>
  <c r="E45" i="237"/>
  <c r="T45" i="237" s="1"/>
  <c r="T44" i="237"/>
  <c r="S44" i="237"/>
  <c r="R44" i="237"/>
  <c r="Q44" i="237"/>
  <c r="P44" i="237"/>
  <c r="E44" i="237"/>
  <c r="U44" i="237" s="1"/>
  <c r="S43" i="237"/>
  <c r="S42" i="237"/>
  <c r="S41" i="237"/>
  <c r="R41" i="237"/>
  <c r="Q41" i="237"/>
  <c r="P41" i="237"/>
  <c r="E41" i="237"/>
  <c r="U41" i="237" s="1"/>
  <c r="S40" i="237"/>
  <c r="R40" i="237"/>
  <c r="Q40" i="237"/>
  <c r="P40" i="237"/>
  <c r="E40" i="237"/>
  <c r="S39" i="237"/>
  <c r="R39" i="237"/>
  <c r="Q39" i="237"/>
  <c r="P39" i="237"/>
  <c r="E39" i="237"/>
  <c r="S38" i="237"/>
  <c r="R38" i="237"/>
  <c r="Q38" i="237"/>
  <c r="P38" i="237"/>
  <c r="E38" i="237"/>
  <c r="S37" i="237"/>
  <c r="R37" i="237"/>
  <c r="Q37" i="237"/>
  <c r="P37" i="237"/>
  <c r="E37" i="237"/>
  <c r="U36" i="237"/>
  <c r="S36" i="237"/>
  <c r="R36" i="237"/>
  <c r="Q36" i="237"/>
  <c r="P36" i="237"/>
  <c r="E36" i="237"/>
  <c r="T36" i="237" s="1"/>
  <c r="T35" i="237"/>
  <c r="S35" i="237"/>
  <c r="R35" i="237"/>
  <c r="Q35" i="237"/>
  <c r="P35" i="237"/>
  <c r="E35" i="237"/>
  <c r="U35" i="237" s="1"/>
  <c r="S34" i="237"/>
  <c r="R34" i="237"/>
  <c r="Q34" i="237"/>
  <c r="P34" i="237"/>
  <c r="E34" i="237"/>
  <c r="U34" i="237" s="1"/>
  <c r="S33" i="237"/>
  <c r="R33" i="237"/>
  <c r="Q33" i="237"/>
  <c r="P33" i="237"/>
  <c r="E33" i="237"/>
  <c r="U33" i="237" s="1"/>
  <c r="S32" i="237"/>
  <c r="R32" i="237"/>
  <c r="Q32" i="237"/>
  <c r="P32" i="237"/>
  <c r="E32" i="237"/>
  <c r="S31" i="237"/>
  <c r="R31" i="237"/>
  <c r="Q31" i="237"/>
  <c r="P31" i="237"/>
  <c r="E31" i="237"/>
  <c r="S30" i="237"/>
  <c r="R30" i="237"/>
  <c r="Q30" i="237"/>
  <c r="P30" i="237"/>
  <c r="E30" i="237"/>
  <c r="S29" i="237"/>
  <c r="R29" i="237"/>
  <c r="Q29" i="237"/>
  <c r="P29" i="237"/>
  <c r="E29" i="237"/>
  <c r="U28" i="237"/>
  <c r="S28" i="237"/>
  <c r="R28" i="237"/>
  <c r="Q28" i="237"/>
  <c r="P28" i="237"/>
  <c r="E28" i="237"/>
  <c r="T28" i="237" s="1"/>
  <c r="S27" i="237"/>
  <c r="S26" i="237"/>
  <c r="R26" i="237"/>
  <c r="Q26" i="237"/>
  <c r="P26" i="237"/>
  <c r="E26" i="237"/>
  <c r="U25" i="237"/>
  <c r="S25" i="237"/>
  <c r="R25" i="237"/>
  <c r="Q25" i="237"/>
  <c r="P25" i="237"/>
  <c r="E25" i="237"/>
  <c r="T25" i="237" s="1"/>
  <c r="U24" i="237"/>
  <c r="S24" i="237"/>
  <c r="R24" i="237"/>
  <c r="Q24" i="237"/>
  <c r="P24" i="237"/>
  <c r="E24" i="237"/>
  <c r="T24" i="237" s="1"/>
  <c r="T23" i="237"/>
  <c r="S23" i="237"/>
  <c r="R23" i="237"/>
  <c r="Q23" i="237"/>
  <c r="P23" i="237"/>
  <c r="E23" i="237"/>
  <c r="U23" i="237" s="1"/>
  <c r="S22" i="237"/>
  <c r="R22" i="237"/>
  <c r="Q22" i="237"/>
  <c r="P22" i="237"/>
  <c r="E22" i="237"/>
  <c r="U22" i="237" s="1"/>
  <c r="S21" i="237"/>
  <c r="R21" i="237"/>
  <c r="Q21" i="237"/>
  <c r="P21" i="237"/>
  <c r="E21" i="237"/>
  <c r="U21" i="237" s="1"/>
  <c r="T20" i="237"/>
  <c r="S20" i="237"/>
  <c r="R20" i="237"/>
  <c r="Q20" i="237"/>
  <c r="P20" i="237"/>
  <c r="E20" i="237"/>
  <c r="U20" i="237" s="1"/>
  <c r="S19" i="237"/>
  <c r="R19" i="237"/>
  <c r="Q19" i="237"/>
  <c r="P19" i="237"/>
  <c r="E19" i="237"/>
  <c r="S18" i="237"/>
  <c r="R18" i="237"/>
  <c r="Q18" i="237"/>
  <c r="P18" i="237"/>
  <c r="E18" i="237"/>
  <c r="U17" i="237"/>
  <c r="S17" i="237"/>
  <c r="R17" i="237"/>
  <c r="Q17" i="237"/>
  <c r="P17" i="237"/>
  <c r="E17" i="237"/>
  <c r="T17" i="237" s="1"/>
  <c r="U16" i="237"/>
  <c r="S16" i="237"/>
  <c r="R16" i="237"/>
  <c r="Q16" i="237"/>
  <c r="P16" i="237"/>
  <c r="E16" i="237"/>
  <c r="T16" i="237" s="1"/>
  <c r="T15" i="237"/>
  <c r="S15" i="237"/>
  <c r="R15" i="237"/>
  <c r="Q15" i="237"/>
  <c r="P15" i="237"/>
  <c r="E15" i="237"/>
  <c r="U15" i="237" s="1"/>
  <c r="S14" i="237"/>
  <c r="R14" i="237"/>
  <c r="Q14" i="237"/>
  <c r="P14" i="237"/>
  <c r="E14" i="237"/>
  <c r="U14" i="237" s="1"/>
  <c r="S13" i="237"/>
  <c r="R13" i="237"/>
  <c r="Q13" i="237"/>
  <c r="P13" i="237"/>
  <c r="E13" i="237"/>
  <c r="U13" i="237" s="1"/>
  <c r="T12" i="237"/>
  <c r="S12" i="237"/>
  <c r="R12" i="237"/>
  <c r="Q12" i="237"/>
  <c r="P12" i="237"/>
  <c r="E12" i="237"/>
  <c r="U12" i="237" s="1"/>
  <c r="S11" i="237"/>
  <c r="R11" i="237"/>
  <c r="Q11" i="237"/>
  <c r="P11" i="237"/>
  <c r="E11" i="237"/>
  <c r="S10" i="237"/>
  <c r="R10" i="237"/>
  <c r="Q10" i="237"/>
  <c r="P10" i="237"/>
  <c r="E10" i="237"/>
  <c r="S9" i="237"/>
  <c r="S62" i="236"/>
  <c r="R62" i="236"/>
  <c r="Q62" i="236"/>
  <c r="P62" i="236"/>
  <c r="E62" i="236"/>
  <c r="S61" i="236"/>
  <c r="R61" i="236"/>
  <c r="Q61" i="236"/>
  <c r="P61" i="236"/>
  <c r="E61" i="236"/>
  <c r="S60" i="236"/>
  <c r="U58" i="236"/>
  <c r="S58" i="236"/>
  <c r="R58" i="236"/>
  <c r="Q58" i="236"/>
  <c r="P58" i="236"/>
  <c r="E58" i="236"/>
  <c r="T58" i="236" s="1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S55" i="236"/>
  <c r="R55" i="236"/>
  <c r="Q55" i="236"/>
  <c r="P55" i="236"/>
  <c r="E55" i="236"/>
  <c r="S54" i="236"/>
  <c r="T53" i="236"/>
  <c r="S53" i="236"/>
  <c r="R53" i="236"/>
  <c r="Q53" i="236"/>
  <c r="P53" i="236"/>
  <c r="E53" i="236"/>
  <c r="U53" i="236" s="1"/>
  <c r="S52" i="236"/>
  <c r="R52" i="236"/>
  <c r="Q52" i="236"/>
  <c r="P52" i="236"/>
  <c r="E52" i="236"/>
  <c r="U52" i="236" s="1"/>
  <c r="U51" i="236"/>
  <c r="S51" i="236"/>
  <c r="R51" i="236"/>
  <c r="Q51" i="236"/>
  <c r="P51" i="236"/>
  <c r="E51" i="236"/>
  <c r="T51" i="236" s="1"/>
  <c r="S50" i="236"/>
  <c r="R50" i="236"/>
  <c r="Q50" i="236"/>
  <c r="P50" i="236"/>
  <c r="E50" i="236"/>
  <c r="S49" i="236"/>
  <c r="R49" i="236"/>
  <c r="Q49" i="236"/>
  <c r="P49" i="236"/>
  <c r="E49" i="236"/>
  <c r="S48" i="236"/>
  <c r="R48" i="236"/>
  <c r="Q48" i="236"/>
  <c r="P48" i="236"/>
  <c r="E48" i="236"/>
  <c r="T48" i="236" s="1"/>
  <c r="T47" i="236"/>
  <c r="S47" i="236"/>
  <c r="R47" i="236"/>
  <c r="Q47" i="236"/>
  <c r="P47" i="236"/>
  <c r="E47" i="236"/>
  <c r="U47" i="236" s="1"/>
  <c r="T46" i="236"/>
  <c r="S46" i="236"/>
  <c r="R46" i="236"/>
  <c r="Q46" i="236"/>
  <c r="P46" i="236"/>
  <c r="E46" i="236"/>
  <c r="U46" i="236" s="1"/>
  <c r="T45" i="236"/>
  <c r="S45" i="236"/>
  <c r="R45" i="236"/>
  <c r="Q45" i="236"/>
  <c r="P45" i="236"/>
  <c r="E45" i="236"/>
  <c r="S44" i="236"/>
  <c r="R44" i="236"/>
  <c r="Q44" i="236"/>
  <c r="P44" i="236"/>
  <c r="E44" i="236"/>
  <c r="U44" i="236" s="1"/>
  <c r="S43" i="236"/>
  <c r="S42" i="236"/>
  <c r="S41" i="236"/>
  <c r="R41" i="236"/>
  <c r="Q41" i="236"/>
  <c r="P41" i="236"/>
  <c r="E41" i="236"/>
  <c r="U40" i="236"/>
  <c r="S40" i="236"/>
  <c r="R40" i="236"/>
  <c r="Q40" i="236"/>
  <c r="P40" i="236"/>
  <c r="E40" i="236"/>
  <c r="T40" i="236" s="1"/>
  <c r="S39" i="236"/>
  <c r="R39" i="236"/>
  <c r="Q39" i="236"/>
  <c r="P39" i="236"/>
  <c r="E39" i="236"/>
  <c r="T38" i="236"/>
  <c r="S38" i="236"/>
  <c r="R38" i="236"/>
  <c r="Q38" i="236"/>
  <c r="P38" i="236"/>
  <c r="E38" i="236"/>
  <c r="U38" i="236" s="1"/>
  <c r="T37" i="236"/>
  <c r="S37" i="236"/>
  <c r="R37" i="236"/>
  <c r="Q37" i="236"/>
  <c r="P37" i="236"/>
  <c r="E37" i="236"/>
  <c r="U37" i="236" s="1"/>
  <c r="S36" i="236"/>
  <c r="R36" i="236"/>
  <c r="Q36" i="236"/>
  <c r="P36" i="236"/>
  <c r="E36" i="236"/>
  <c r="T35" i="236"/>
  <c r="S35" i="236"/>
  <c r="R35" i="236"/>
  <c r="Q35" i="236"/>
  <c r="P35" i="236"/>
  <c r="E35" i="236"/>
  <c r="U35" i="236" s="1"/>
  <c r="S34" i="236"/>
  <c r="R34" i="236"/>
  <c r="Q34" i="236"/>
  <c r="P34" i="236"/>
  <c r="E34" i="236"/>
  <c r="S33" i="236"/>
  <c r="R33" i="236"/>
  <c r="Q33" i="236"/>
  <c r="P33" i="236"/>
  <c r="E33" i="236"/>
  <c r="U32" i="236"/>
  <c r="S32" i="236"/>
  <c r="R32" i="236"/>
  <c r="Q32" i="236"/>
  <c r="P32" i="236"/>
  <c r="E32" i="236"/>
  <c r="S31" i="236"/>
  <c r="R31" i="236"/>
  <c r="Q31" i="236"/>
  <c r="P31" i="236"/>
  <c r="E31" i="236"/>
  <c r="T30" i="236"/>
  <c r="S30" i="236"/>
  <c r="R30" i="236"/>
  <c r="Q30" i="236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U28" i="236" s="1"/>
  <c r="S27" i="236"/>
  <c r="R27" i="236"/>
  <c r="U26" i="236"/>
  <c r="S26" i="236"/>
  <c r="R26" i="236"/>
  <c r="Q26" i="236"/>
  <c r="P26" i="236"/>
  <c r="E26" i="236"/>
  <c r="T26" i="236" s="1"/>
  <c r="T25" i="236"/>
  <c r="S25" i="236"/>
  <c r="R25" i="236"/>
  <c r="Q25" i="236"/>
  <c r="P25" i="236"/>
  <c r="E25" i="236"/>
  <c r="U25" i="236" s="1"/>
  <c r="S24" i="236"/>
  <c r="R24" i="236"/>
  <c r="Q24" i="236"/>
  <c r="P24" i="236"/>
  <c r="E24" i="236"/>
  <c r="S23" i="236"/>
  <c r="R23" i="236"/>
  <c r="Q23" i="236"/>
  <c r="P23" i="236"/>
  <c r="E23" i="236"/>
  <c r="U23" i="236" s="1"/>
  <c r="S22" i="236"/>
  <c r="R22" i="236"/>
  <c r="Q22" i="236"/>
  <c r="P22" i="236"/>
  <c r="E22" i="236"/>
  <c r="U22" i="236" s="1"/>
  <c r="S21" i="236"/>
  <c r="R21" i="236"/>
  <c r="Q21" i="236"/>
  <c r="P21" i="236"/>
  <c r="E21" i="236"/>
  <c r="S20" i="236"/>
  <c r="R20" i="236"/>
  <c r="Q20" i="236"/>
  <c r="P20" i="236"/>
  <c r="E20" i="236"/>
  <c r="S19" i="236"/>
  <c r="R19" i="236"/>
  <c r="Q19" i="236"/>
  <c r="P19" i="236"/>
  <c r="E19" i="236"/>
  <c r="T18" i="236"/>
  <c r="S18" i="236"/>
  <c r="R18" i="236"/>
  <c r="Q18" i="236"/>
  <c r="P18" i="236"/>
  <c r="E18" i="236"/>
  <c r="U18" i="236" s="1"/>
  <c r="T17" i="236"/>
  <c r="S17" i="236"/>
  <c r="R17" i="236"/>
  <c r="Q17" i="236"/>
  <c r="P17" i="236"/>
  <c r="E17" i="236"/>
  <c r="U17" i="236" s="1"/>
  <c r="T16" i="236"/>
  <c r="S16" i="236"/>
  <c r="R16" i="236"/>
  <c r="Q16" i="236"/>
  <c r="P16" i="236"/>
  <c r="E16" i="236"/>
  <c r="U16" i="236" s="1"/>
  <c r="S15" i="236"/>
  <c r="R15" i="236"/>
  <c r="Q15" i="236"/>
  <c r="P15" i="236"/>
  <c r="E15" i="236"/>
  <c r="U15" i="236" s="1"/>
  <c r="U14" i="236"/>
  <c r="S14" i="236"/>
  <c r="R14" i="236"/>
  <c r="Q14" i="236"/>
  <c r="P14" i="236"/>
  <c r="E14" i="236"/>
  <c r="T14" i="236" s="1"/>
  <c r="S13" i="236"/>
  <c r="R13" i="236"/>
  <c r="Q13" i="236"/>
  <c r="P13" i="236"/>
  <c r="E13" i="236"/>
  <c r="S12" i="236"/>
  <c r="R12" i="236"/>
  <c r="Q12" i="236"/>
  <c r="P12" i="236"/>
  <c r="E12" i="236"/>
  <c r="S11" i="236"/>
  <c r="R11" i="236"/>
  <c r="Q11" i="236"/>
  <c r="P11" i="236"/>
  <c r="E11" i="236"/>
  <c r="S10" i="236"/>
  <c r="R10" i="236"/>
  <c r="Q10" i="236"/>
  <c r="P10" i="236"/>
  <c r="T10" i="236" s="1"/>
  <c r="E10" i="236"/>
  <c r="U10" i="236" s="1"/>
  <c r="S9" i="236"/>
  <c r="R9" i="236"/>
  <c r="U62" i="235"/>
  <c r="T62" i="235"/>
  <c r="S62" i="235"/>
  <c r="R62" i="235"/>
  <c r="Q62" i="235"/>
  <c r="P62" i="235"/>
  <c r="E62" i="235"/>
  <c r="T61" i="235"/>
  <c r="S61" i="235"/>
  <c r="R61" i="235"/>
  <c r="Q61" i="235"/>
  <c r="Q60" i="235" s="1"/>
  <c r="P61" i="235"/>
  <c r="E61" i="235"/>
  <c r="E60" i="235" s="1"/>
  <c r="U60" i="235" s="1"/>
  <c r="S60" i="235"/>
  <c r="S59" i="235"/>
  <c r="S58" i="235"/>
  <c r="R58" i="235"/>
  <c r="Q58" i="235"/>
  <c r="P58" i="235"/>
  <c r="E58" i="235"/>
  <c r="U58" i="235" s="1"/>
  <c r="S57" i="235"/>
  <c r="R57" i="235"/>
  <c r="Q57" i="235"/>
  <c r="P57" i="235"/>
  <c r="E57" i="235"/>
  <c r="S56" i="235"/>
  <c r="R56" i="235"/>
  <c r="Q56" i="235"/>
  <c r="P56" i="235"/>
  <c r="E56" i="235"/>
  <c r="S55" i="235"/>
  <c r="R55" i="235"/>
  <c r="Q55" i="235"/>
  <c r="P55" i="235"/>
  <c r="E55" i="235"/>
  <c r="U55" i="235" s="1"/>
  <c r="S54" i="235"/>
  <c r="S53" i="235"/>
  <c r="R53" i="235"/>
  <c r="Q53" i="235"/>
  <c r="P53" i="235"/>
  <c r="E53" i="235"/>
  <c r="S52" i="235"/>
  <c r="R52" i="235"/>
  <c r="Q52" i="235"/>
  <c r="P52" i="235"/>
  <c r="E52" i="235"/>
  <c r="S51" i="235"/>
  <c r="R51" i="235"/>
  <c r="Q51" i="235"/>
  <c r="P51" i="235"/>
  <c r="E51" i="235"/>
  <c r="U50" i="235"/>
  <c r="S50" i="235"/>
  <c r="R50" i="235"/>
  <c r="Q50" i="235"/>
  <c r="P50" i="235"/>
  <c r="E50" i="235"/>
  <c r="T50" i="235" s="1"/>
  <c r="U49" i="235"/>
  <c r="T49" i="235"/>
  <c r="S49" i="235"/>
  <c r="R49" i="235"/>
  <c r="Q49" i="235"/>
  <c r="P49" i="235"/>
  <c r="E49" i="235"/>
  <c r="S48" i="235"/>
  <c r="R48" i="235"/>
  <c r="Q48" i="235"/>
  <c r="P48" i="235"/>
  <c r="E48" i="235"/>
  <c r="S47" i="235"/>
  <c r="R47" i="235"/>
  <c r="Q47" i="235"/>
  <c r="P47" i="235"/>
  <c r="E47" i="235"/>
  <c r="U47" i="235" s="1"/>
  <c r="S46" i="235"/>
  <c r="R46" i="235"/>
  <c r="Q46" i="235"/>
  <c r="P46" i="235"/>
  <c r="E46" i="235"/>
  <c r="S45" i="235"/>
  <c r="R45" i="235"/>
  <c r="Q45" i="235"/>
  <c r="P45" i="235"/>
  <c r="E45" i="235"/>
  <c r="S44" i="235"/>
  <c r="R44" i="235"/>
  <c r="Q44" i="235"/>
  <c r="P44" i="235"/>
  <c r="E44" i="235"/>
  <c r="S43" i="235"/>
  <c r="S42" i="235"/>
  <c r="U41" i="235"/>
  <c r="S41" i="235"/>
  <c r="R41" i="235"/>
  <c r="Q41" i="235"/>
  <c r="P41" i="235"/>
  <c r="E41" i="235"/>
  <c r="T41" i="235" s="1"/>
  <c r="T40" i="235"/>
  <c r="S40" i="235"/>
  <c r="R40" i="235"/>
  <c r="Q40" i="235"/>
  <c r="P40" i="235"/>
  <c r="E40" i="235"/>
  <c r="U40" i="235" s="1"/>
  <c r="S39" i="235"/>
  <c r="R39" i="235"/>
  <c r="Q39" i="235"/>
  <c r="P39" i="235"/>
  <c r="E39" i="235"/>
  <c r="U39" i="235" s="1"/>
  <c r="S38" i="235"/>
  <c r="R38" i="235"/>
  <c r="Q38" i="235"/>
  <c r="P38" i="235"/>
  <c r="E38" i="235"/>
  <c r="U38" i="235" s="1"/>
  <c r="S37" i="235"/>
  <c r="R37" i="235"/>
  <c r="Q37" i="235"/>
  <c r="P37" i="235"/>
  <c r="E37" i="235"/>
  <c r="S36" i="235"/>
  <c r="R36" i="235"/>
  <c r="Q36" i="235"/>
  <c r="P36" i="235"/>
  <c r="E36" i="235"/>
  <c r="S35" i="235"/>
  <c r="R35" i="235"/>
  <c r="Q35" i="235"/>
  <c r="P35" i="235"/>
  <c r="E35" i="235"/>
  <c r="T35" i="235" s="1"/>
  <c r="S34" i="235"/>
  <c r="R34" i="235"/>
  <c r="Q34" i="235"/>
  <c r="P34" i="235"/>
  <c r="E34" i="235"/>
  <c r="U34" i="235" s="1"/>
  <c r="U33" i="235"/>
  <c r="S33" i="235"/>
  <c r="R33" i="235"/>
  <c r="Q33" i="235"/>
  <c r="P33" i="235"/>
  <c r="E33" i="235"/>
  <c r="T33" i="235" s="1"/>
  <c r="T32" i="235"/>
  <c r="S32" i="235"/>
  <c r="R32" i="235"/>
  <c r="Q32" i="235"/>
  <c r="P32" i="235"/>
  <c r="E32" i="235"/>
  <c r="U32" i="235" s="1"/>
  <c r="S31" i="235"/>
  <c r="R31" i="235"/>
  <c r="Q31" i="235"/>
  <c r="P31" i="235"/>
  <c r="E31" i="235"/>
  <c r="U31" i="235" s="1"/>
  <c r="S30" i="235"/>
  <c r="R30" i="235"/>
  <c r="Q30" i="235"/>
  <c r="P30" i="235"/>
  <c r="E30" i="235"/>
  <c r="S29" i="235"/>
  <c r="R29" i="235"/>
  <c r="Q29" i="235"/>
  <c r="P29" i="235"/>
  <c r="E29" i="235"/>
  <c r="S28" i="235"/>
  <c r="R28" i="235"/>
  <c r="Q28" i="235"/>
  <c r="P28" i="235"/>
  <c r="E28" i="235"/>
  <c r="S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S24" i="235"/>
  <c r="R24" i="235"/>
  <c r="Q24" i="235"/>
  <c r="P24" i="235"/>
  <c r="E24" i="235"/>
  <c r="S23" i="235"/>
  <c r="R23" i="235"/>
  <c r="Q23" i="235"/>
  <c r="P23" i="235"/>
  <c r="E23" i="235"/>
  <c r="U22" i="235"/>
  <c r="S22" i="235"/>
  <c r="R22" i="235"/>
  <c r="Q22" i="235"/>
  <c r="P22" i="235"/>
  <c r="E22" i="235"/>
  <c r="T22" i="235" s="1"/>
  <c r="U21" i="235"/>
  <c r="T21" i="235"/>
  <c r="S21" i="235"/>
  <c r="R21" i="235"/>
  <c r="Q21" i="235"/>
  <c r="P21" i="235"/>
  <c r="E21" i="235"/>
  <c r="S20" i="235"/>
  <c r="R20" i="235"/>
  <c r="Q20" i="235"/>
  <c r="P20" i="235"/>
  <c r="E20" i="235"/>
  <c r="U20" i="235" s="1"/>
  <c r="S19" i="235"/>
  <c r="R19" i="235"/>
  <c r="Q19" i="235"/>
  <c r="P19" i="235"/>
  <c r="E19" i="235"/>
  <c r="U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S16" i="235"/>
  <c r="R16" i="235"/>
  <c r="Q16" i="235"/>
  <c r="P16" i="235"/>
  <c r="E16" i="235"/>
  <c r="S15" i="235"/>
  <c r="R15" i="235"/>
  <c r="Q15" i="235"/>
  <c r="P15" i="235"/>
  <c r="E15" i="235"/>
  <c r="U14" i="235"/>
  <c r="T14" i="235"/>
  <c r="S14" i="235"/>
  <c r="R14" i="235"/>
  <c r="Q14" i="235"/>
  <c r="P14" i="235"/>
  <c r="E14" i="235"/>
  <c r="U13" i="235"/>
  <c r="T13" i="235"/>
  <c r="S13" i="235"/>
  <c r="R13" i="235"/>
  <c r="Q13" i="235"/>
  <c r="P13" i="235"/>
  <c r="E13" i="235"/>
  <c r="T12" i="235"/>
  <c r="S12" i="235"/>
  <c r="R12" i="235"/>
  <c r="Q12" i="235"/>
  <c r="P12" i="235"/>
  <c r="E12" i="235"/>
  <c r="U12" i="235" s="1"/>
  <c r="S11" i="235"/>
  <c r="R11" i="235"/>
  <c r="Q11" i="235"/>
  <c r="P11" i="235"/>
  <c r="E11" i="235"/>
  <c r="U11" i="235" s="1"/>
  <c r="S10" i="235"/>
  <c r="R10" i="235"/>
  <c r="Q10" i="235"/>
  <c r="P10" i="235"/>
  <c r="T10" i="235" s="1"/>
  <c r="E10" i="235"/>
  <c r="S9" i="235"/>
  <c r="R9" i="235"/>
  <c r="S8" i="235"/>
  <c r="U62" i="234"/>
  <c r="S62" i="234"/>
  <c r="R62" i="234"/>
  <c r="Q62" i="234"/>
  <c r="P62" i="234"/>
  <c r="E62" i="234"/>
  <c r="T62" i="234" s="1"/>
  <c r="S61" i="234"/>
  <c r="R61" i="234"/>
  <c r="Q61" i="234"/>
  <c r="P61" i="234"/>
  <c r="E61" i="234"/>
  <c r="S60" i="234"/>
  <c r="S59" i="234"/>
  <c r="U58" i="234"/>
  <c r="T58" i="234"/>
  <c r="S58" i="234"/>
  <c r="R58" i="234"/>
  <c r="Q58" i="234"/>
  <c r="P58" i="234"/>
  <c r="E58" i="234"/>
  <c r="S57" i="234"/>
  <c r="R57" i="234"/>
  <c r="Q57" i="234"/>
  <c r="P57" i="234"/>
  <c r="E57" i="234"/>
  <c r="U57" i="234" s="1"/>
  <c r="S56" i="234"/>
  <c r="R56" i="234"/>
  <c r="Q56" i="234"/>
  <c r="P56" i="234"/>
  <c r="E56" i="234"/>
  <c r="U56" i="234" s="1"/>
  <c r="S55" i="234"/>
  <c r="R55" i="234"/>
  <c r="Q55" i="234"/>
  <c r="P55" i="234"/>
  <c r="E55" i="234"/>
  <c r="S54" i="234"/>
  <c r="U53" i="234"/>
  <c r="S53" i="234"/>
  <c r="R53" i="234"/>
  <c r="Q53" i="234"/>
  <c r="P53" i="234"/>
  <c r="E53" i="234"/>
  <c r="T53" i="234" s="1"/>
  <c r="T52" i="234"/>
  <c r="S52" i="234"/>
  <c r="R52" i="234"/>
  <c r="Q52" i="234"/>
  <c r="P52" i="234"/>
  <c r="E52" i="234"/>
  <c r="U52" i="234" s="1"/>
  <c r="S51" i="234"/>
  <c r="R51" i="234"/>
  <c r="Q51" i="234"/>
  <c r="P51" i="234"/>
  <c r="E51" i="234"/>
  <c r="U51" i="234" s="1"/>
  <c r="S50" i="234"/>
  <c r="R50" i="234"/>
  <c r="Q50" i="234"/>
  <c r="P50" i="234"/>
  <c r="E50" i="234"/>
  <c r="U50" i="234" s="1"/>
  <c r="S49" i="234"/>
  <c r="R49" i="234"/>
  <c r="Q49" i="234"/>
  <c r="P49" i="234"/>
  <c r="E49" i="234"/>
  <c r="S48" i="234"/>
  <c r="R48" i="234"/>
  <c r="Q48" i="234"/>
  <c r="P48" i="234"/>
  <c r="E48" i="234"/>
  <c r="S47" i="234"/>
  <c r="R47" i="234"/>
  <c r="Q47" i="234"/>
  <c r="P47" i="234"/>
  <c r="E47" i="234"/>
  <c r="T47" i="234" s="1"/>
  <c r="S46" i="234"/>
  <c r="R46" i="234"/>
  <c r="Q46" i="234"/>
  <c r="P46" i="234"/>
  <c r="E46" i="234"/>
  <c r="U46" i="234" s="1"/>
  <c r="U45" i="234"/>
  <c r="S45" i="234"/>
  <c r="R45" i="234"/>
  <c r="Q45" i="234"/>
  <c r="P45" i="234"/>
  <c r="E45" i="234"/>
  <c r="T45" i="234" s="1"/>
  <c r="T44" i="234"/>
  <c r="S44" i="234"/>
  <c r="R44" i="234"/>
  <c r="Q44" i="234"/>
  <c r="P44" i="234"/>
  <c r="E44" i="234"/>
  <c r="U44" i="234" s="1"/>
  <c r="S43" i="234"/>
  <c r="S42" i="234"/>
  <c r="S41" i="234"/>
  <c r="R41" i="234"/>
  <c r="Q41" i="234"/>
  <c r="P41" i="234"/>
  <c r="E41" i="234"/>
  <c r="S40" i="234"/>
  <c r="R40" i="234"/>
  <c r="Q40" i="234"/>
  <c r="P40" i="234"/>
  <c r="E40" i="234"/>
  <c r="S39" i="234"/>
  <c r="R39" i="234"/>
  <c r="Q39" i="234"/>
  <c r="P39" i="234"/>
  <c r="E39" i="234"/>
  <c r="T39" i="234" s="1"/>
  <c r="U38" i="234"/>
  <c r="T38" i="234"/>
  <c r="S38" i="234"/>
  <c r="R38" i="234"/>
  <c r="Q38" i="234"/>
  <c r="P38" i="234"/>
  <c r="E38" i="234"/>
  <c r="U37" i="234"/>
  <c r="T37" i="234"/>
  <c r="S37" i="234"/>
  <c r="R37" i="234"/>
  <c r="Q37" i="234"/>
  <c r="P37" i="234"/>
  <c r="E37" i="234"/>
  <c r="T36" i="234"/>
  <c r="S36" i="234"/>
  <c r="R36" i="234"/>
  <c r="Q36" i="234"/>
  <c r="P36" i="234"/>
  <c r="E36" i="234"/>
  <c r="U36" i="234" s="1"/>
  <c r="S35" i="234"/>
  <c r="R35" i="234"/>
  <c r="Q35" i="234"/>
  <c r="P35" i="234"/>
  <c r="E35" i="234"/>
  <c r="U34" i="234"/>
  <c r="S34" i="234"/>
  <c r="R34" i="234"/>
  <c r="Q34" i="234"/>
  <c r="P34" i="234"/>
  <c r="E34" i="234"/>
  <c r="T34" i="234" s="1"/>
  <c r="S33" i="234"/>
  <c r="R33" i="234"/>
  <c r="Q33" i="234"/>
  <c r="P33" i="234"/>
  <c r="E33" i="234"/>
  <c r="S32" i="234"/>
  <c r="R32" i="234"/>
  <c r="Q32" i="234"/>
  <c r="P32" i="234"/>
  <c r="E32" i="234"/>
  <c r="S31" i="234"/>
  <c r="R31" i="234"/>
  <c r="Q31" i="234"/>
  <c r="P31" i="234"/>
  <c r="E31" i="234"/>
  <c r="T31" i="234" s="1"/>
  <c r="U30" i="234"/>
  <c r="T30" i="234"/>
  <c r="S30" i="234"/>
  <c r="R30" i="234"/>
  <c r="Q30" i="234"/>
  <c r="P30" i="234"/>
  <c r="E30" i="234"/>
  <c r="U29" i="234"/>
  <c r="T29" i="234"/>
  <c r="S29" i="234"/>
  <c r="R29" i="234"/>
  <c r="Q29" i="234"/>
  <c r="P29" i="234"/>
  <c r="E29" i="234"/>
  <c r="T28" i="234"/>
  <c r="S28" i="234"/>
  <c r="R28" i="234"/>
  <c r="Q28" i="234"/>
  <c r="P28" i="234"/>
  <c r="E28" i="234"/>
  <c r="U28" i="234" s="1"/>
  <c r="S27" i="234"/>
  <c r="S26" i="234"/>
  <c r="R26" i="234"/>
  <c r="Q26" i="234"/>
  <c r="P26" i="234"/>
  <c r="T26" i="234" s="1"/>
  <c r="E26" i="234"/>
  <c r="U26" i="234" s="1"/>
  <c r="U25" i="234"/>
  <c r="S25" i="234"/>
  <c r="R25" i="234"/>
  <c r="Q25" i="234"/>
  <c r="P25" i="234"/>
  <c r="E25" i="234"/>
  <c r="T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U22" i="234" s="1"/>
  <c r="S21" i="234"/>
  <c r="R21" i="234"/>
  <c r="Q21" i="234"/>
  <c r="P21" i="234"/>
  <c r="E21" i="234"/>
  <c r="S20" i="234"/>
  <c r="R20" i="234"/>
  <c r="Q20" i="234"/>
  <c r="P20" i="234"/>
  <c r="E20" i="234"/>
  <c r="S19" i="234"/>
  <c r="R19" i="234"/>
  <c r="Q19" i="234"/>
  <c r="P19" i="234"/>
  <c r="E19" i="234"/>
  <c r="U18" i="234"/>
  <c r="S18" i="234"/>
  <c r="R18" i="234"/>
  <c r="Q18" i="234"/>
  <c r="P18" i="234"/>
  <c r="E18" i="234"/>
  <c r="T18" i="234" s="1"/>
  <c r="S17" i="234"/>
  <c r="R17" i="234"/>
  <c r="Q17" i="234"/>
  <c r="P17" i="234"/>
  <c r="E17" i="234"/>
  <c r="U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P14" i="234"/>
  <c r="T14" i="234" s="1"/>
  <c r="E14" i="234"/>
  <c r="S13" i="234"/>
  <c r="R13" i="234"/>
  <c r="Q13" i="234"/>
  <c r="P13" i="234"/>
  <c r="E13" i="234"/>
  <c r="S12" i="234"/>
  <c r="R12" i="234"/>
  <c r="Q12" i="234"/>
  <c r="P12" i="234"/>
  <c r="E12" i="234"/>
  <c r="S11" i="234"/>
  <c r="R11" i="234"/>
  <c r="Q11" i="234"/>
  <c r="P11" i="234"/>
  <c r="E11" i="234"/>
  <c r="T11" i="234" s="1"/>
  <c r="S10" i="234"/>
  <c r="R10" i="234"/>
  <c r="Q10" i="234"/>
  <c r="P10" i="234"/>
  <c r="E10" i="234"/>
  <c r="U10" i="234" s="1"/>
  <c r="S9" i="234"/>
  <c r="S8" i="234"/>
  <c r="S62" i="233"/>
  <c r="R62" i="233"/>
  <c r="Q62" i="233"/>
  <c r="P62" i="233"/>
  <c r="E62" i="233"/>
  <c r="U62" i="233" s="1"/>
  <c r="S61" i="233"/>
  <c r="R61" i="233"/>
  <c r="Q61" i="233"/>
  <c r="P61" i="233"/>
  <c r="E61" i="233"/>
  <c r="E60" i="233" s="1"/>
  <c r="U60" i="233" s="1"/>
  <c r="S60" i="233"/>
  <c r="R60" i="233"/>
  <c r="S59" i="233"/>
  <c r="S58" i="233"/>
  <c r="R58" i="233"/>
  <c r="Q58" i="233"/>
  <c r="P58" i="233"/>
  <c r="E58" i="233"/>
  <c r="U58" i="233" s="1"/>
  <c r="S57" i="233"/>
  <c r="R57" i="233"/>
  <c r="Q57" i="233"/>
  <c r="P57" i="233"/>
  <c r="E57" i="233"/>
  <c r="U57" i="233" s="1"/>
  <c r="S56" i="233"/>
  <c r="R56" i="233"/>
  <c r="Q56" i="233"/>
  <c r="P56" i="233"/>
  <c r="E56" i="233"/>
  <c r="S55" i="233"/>
  <c r="R55" i="233"/>
  <c r="Q55" i="233"/>
  <c r="P55" i="233"/>
  <c r="E55" i="233"/>
  <c r="S54" i="233"/>
  <c r="R54" i="233"/>
  <c r="S53" i="233"/>
  <c r="R53" i="233"/>
  <c r="Q53" i="233"/>
  <c r="P53" i="233"/>
  <c r="E53" i="233"/>
  <c r="U53" i="233" s="1"/>
  <c r="S52" i="233"/>
  <c r="R52" i="233"/>
  <c r="Q52" i="233"/>
  <c r="P52" i="233"/>
  <c r="E52" i="233"/>
  <c r="U52" i="233" s="1"/>
  <c r="S51" i="233"/>
  <c r="R51" i="233"/>
  <c r="Q51" i="233"/>
  <c r="P51" i="233"/>
  <c r="E51" i="233"/>
  <c r="S50" i="233"/>
  <c r="R50" i="233"/>
  <c r="Q50" i="233"/>
  <c r="P50" i="233"/>
  <c r="E50" i="233"/>
  <c r="S49" i="233"/>
  <c r="R49" i="233"/>
  <c r="Q49" i="233"/>
  <c r="P49" i="233"/>
  <c r="E49" i="233"/>
  <c r="U48" i="233"/>
  <c r="T48" i="233"/>
  <c r="S48" i="233"/>
  <c r="R48" i="233"/>
  <c r="Q48" i="233"/>
  <c r="P48" i="233"/>
  <c r="E48" i="233"/>
  <c r="U47" i="233"/>
  <c r="T47" i="233"/>
  <c r="S47" i="233"/>
  <c r="R47" i="233"/>
  <c r="Q47" i="233"/>
  <c r="P47" i="233"/>
  <c r="E47" i="233"/>
  <c r="T46" i="233"/>
  <c r="S46" i="233"/>
  <c r="R46" i="233"/>
  <c r="Q46" i="233"/>
  <c r="P46" i="233"/>
  <c r="E46" i="233"/>
  <c r="S45" i="233"/>
  <c r="R45" i="233"/>
  <c r="Q45" i="233"/>
  <c r="P45" i="233"/>
  <c r="E45" i="233"/>
  <c r="S44" i="233"/>
  <c r="R44" i="233"/>
  <c r="Q44" i="233"/>
  <c r="P44" i="233"/>
  <c r="E44" i="233"/>
  <c r="S43" i="233"/>
  <c r="S42" i="233"/>
  <c r="S41" i="233"/>
  <c r="R41" i="233"/>
  <c r="Q41" i="233"/>
  <c r="P41" i="233"/>
  <c r="E41" i="233"/>
  <c r="T40" i="233"/>
  <c r="S40" i="233"/>
  <c r="R40" i="233"/>
  <c r="Q40" i="233"/>
  <c r="P40" i="233"/>
  <c r="E40" i="233"/>
  <c r="U40" i="233" s="1"/>
  <c r="U39" i="233"/>
  <c r="S39" i="233"/>
  <c r="R39" i="233"/>
  <c r="Q39" i="233"/>
  <c r="P39" i="233"/>
  <c r="E39" i="233"/>
  <c r="T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U37" i="233" s="1"/>
  <c r="S36" i="233"/>
  <c r="R36" i="233"/>
  <c r="Q36" i="233"/>
  <c r="P36" i="233"/>
  <c r="E36" i="233"/>
  <c r="U36" i="233" s="1"/>
  <c r="S35" i="233"/>
  <c r="R35" i="233"/>
  <c r="Q35" i="233"/>
  <c r="P35" i="233"/>
  <c r="E35" i="233"/>
  <c r="S34" i="233"/>
  <c r="R34" i="233"/>
  <c r="Q34" i="233"/>
  <c r="P34" i="233"/>
  <c r="E34" i="233"/>
  <c r="S33" i="233"/>
  <c r="R33" i="233"/>
  <c r="Q33" i="233"/>
  <c r="P33" i="233"/>
  <c r="E33" i="233"/>
  <c r="S32" i="233"/>
  <c r="R32" i="233"/>
  <c r="Q32" i="233"/>
  <c r="U32" i="233" s="1"/>
  <c r="P32" i="233"/>
  <c r="E32" i="233"/>
  <c r="T32" i="233" s="1"/>
  <c r="S31" i="233"/>
  <c r="R31" i="233"/>
  <c r="Q31" i="233"/>
  <c r="P31" i="233"/>
  <c r="E31" i="233"/>
  <c r="U31" i="233" s="1"/>
  <c r="S30" i="233"/>
  <c r="R30" i="233"/>
  <c r="Q30" i="233"/>
  <c r="P30" i="233"/>
  <c r="E30" i="233"/>
  <c r="U30" i="233" s="1"/>
  <c r="S29" i="233"/>
  <c r="R29" i="233"/>
  <c r="Q29" i="233"/>
  <c r="P29" i="233"/>
  <c r="E29" i="233"/>
  <c r="U29" i="233" s="1"/>
  <c r="S28" i="233"/>
  <c r="R28" i="233"/>
  <c r="Q28" i="233"/>
  <c r="P28" i="233"/>
  <c r="E28" i="233"/>
  <c r="T28" i="233" s="1"/>
  <c r="S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U24" i="233"/>
  <c r="T24" i="233"/>
  <c r="S24" i="233"/>
  <c r="R24" i="233"/>
  <c r="Q24" i="233"/>
  <c r="P24" i="233"/>
  <c r="E24" i="233"/>
  <c r="S23" i="233"/>
  <c r="R23" i="233"/>
  <c r="Q23" i="233"/>
  <c r="P23" i="233"/>
  <c r="E23" i="233"/>
  <c r="S22" i="233"/>
  <c r="R22" i="233"/>
  <c r="Q22" i="233"/>
  <c r="P22" i="233"/>
  <c r="E22" i="233"/>
  <c r="U21" i="233"/>
  <c r="S21" i="233"/>
  <c r="R21" i="233"/>
  <c r="Q21" i="233"/>
  <c r="P21" i="233"/>
  <c r="E21" i="233"/>
  <c r="T21" i="233" s="1"/>
  <c r="U20" i="233"/>
  <c r="T20" i="233"/>
  <c r="S20" i="233"/>
  <c r="R20" i="233"/>
  <c r="Q20" i="233"/>
  <c r="P20" i="233"/>
  <c r="E20" i="233"/>
  <c r="S19" i="233"/>
  <c r="R19" i="233"/>
  <c r="Q19" i="233"/>
  <c r="P19" i="233"/>
  <c r="E19" i="233"/>
  <c r="U19" i="233" s="1"/>
  <c r="S18" i="233"/>
  <c r="R18" i="233"/>
  <c r="Q18" i="233"/>
  <c r="P18" i="233"/>
  <c r="E18" i="233"/>
  <c r="U18" i="233" s="1"/>
  <c r="S17" i="233"/>
  <c r="R17" i="233"/>
  <c r="Q17" i="233"/>
  <c r="P17" i="233"/>
  <c r="E17" i="233"/>
  <c r="U17" i="233" s="1"/>
  <c r="U16" i="233"/>
  <c r="T16" i="233"/>
  <c r="S16" i="233"/>
  <c r="R16" i="233"/>
  <c r="Q16" i="233"/>
  <c r="P16" i="233"/>
  <c r="E16" i="233"/>
  <c r="S15" i="233"/>
  <c r="R15" i="233"/>
  <c r="Q15" i="233"/>
  <c r="P15" i="233"/>
  <c r="E15" i="233"/>
  <c r="S14" i="233"/>
  <c r="R14" i="233"/>
  <c r="Q14" i="233"/>
  <c r="P14" i="233"/>
  <c r="E14" i="233"/>
  <c r="S13" i="233"/>
  <c r="R13" i="233"/>
  <c r="Q13" i="233"/>
  <c r="U13" i="233" s="1"/>
  <c r="P13" i="233"/>
  <c r="E13" i="233"/>
  <c r="T13" i="233" s="1"/>
  <c r="U12" i="233"/>
  <c r="T12" i="233"/>
  <c r="S12" i="233"/>
  <c r="R12" i="233"/>
  <c r="Q12" i="233"/>
  <c r="P12" i="233"/>
  <c r="E12" i="233"/>
  <c r="S11" i="233"/>
  <c r="R11" i="233"/>
  <c r="Q11" i="233"/>
  <c r="P11" i="233"/>
  <c r="E11" i="233"/>
  <c r="U11" i="233" s="1"/>
  <c r="S10" i="233"/>
  <c r="R10" i="233"/>
  <c r="Q10" i="233"/>
  <c r="P10" i="233"/>
  <c r="E10" i="233"/>
  <c r="T10" i="233" s="1"/>
  <c r="S9" i="233"/>
  <c r="R9" i="233"/>
  <c r="S8" i="233"/>
  <c r="T62" i="232"/>
  <c r="S62" i="232"/>
  <c r="R62" i="232"/>
  <c r="Q62" i="232"/>
  <c r="P62" i="232"/>
  <c r="E62" i="232"/>
  <c r="U62" i="232" s="1"/>
  <c r="S61" i="232"/>
  <c r="R61" i="232"/>
  <c r="Q61" i="232"/>
  <c r="P61" i="232"/>
  <c r="E61" i="232"/>
  <c r="E60" i="232" s="1"/>
  <c r="U60" i="232" s="1"/>
  <c r="S60" i="232"/>
  <c r="S59" i="232"/>
  <c r="S58" i="232"/>
  <c r="R58" i="232"/>
  <c r="Q58" i="232"/>
  <c r="P58" i="232"/>
  <c r="E58" i="232"/>
  <c r="S57" i="232"/>
  <c r="R57" i="232"/>
  <c r="Q57" i="232"/>
  <c r="P57" i="232"/>
  <c r="E57" i="232"/>
  <c r="S56" i="232"/>
  <c r="R56" i="232"/>
  <c r="Q56" i="232"/>
  <c r="P56" i="232"/>
  <c r="E56" i="232"/>
  <c r="T56" i="232" s="1"/>
  <c r="T55" i="232"/>
  <c r="S55" i="232"/>
  <c r="R55" i="232"/>
  <c r="Q55" i="232"/>
  <c r="P55" i="232"/>
  <c r="E55" i="232"/>
  <c r="U55" i="232" s="1"/>
  <c r="S54" i="232"/>
  <c r="S53" i="232"/>
  <c r="R53" i="232"/>
  <c r="Q53" i="232"/>
  <c r="P53" i="232"/>
  <c r="E53" i="232"/>
  <c r="S52" i="232"/>
  <c r="R52" i="232"/>
  <c r="Q52" i="232"/>
  <c r="P52" i="232"/>
  <c r="E52" i="232"/>
  <c r="S51" i="232"/>
  <c r="R51" i="232"/>
  <c r="Q51" i="232"/>
  <c r="P51" i="232"/>
  <c r="E51" i="232"/>
  <c r="T51" i="232" s="1"/>
  <c r="U50" i="232"/>
  <c r="S50" i="232"/>
  <c r="R50" i="232"/>
  <c r="Q50" i="232"/>
  <c r="P50" i="232"/>
  <c r="E50" i="232"/>
  <c r="T50" i="232" s="1"/>
  <c r="S49" i="232"/>
  <c r="R49" i="232"/>
  <c r="Q49" i="232"/>
  <c r="P49" i="232"/>
  <c r="E49" i="232"/>
  <c r="U49" i="232" s="1"/>
  <c r="S48" i="232"/>
  <c r="R48" i="232"/>
  <c r="Q48" i="232"/>
  <c r="P48" i="232"/>
  <c r="E48" i="232"/>
  <c r="U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S45" i="232"/>
  <c r="R45" i="232"/>
  <c r="Q45" i="232"/>
  <c r="P45" i="232"/>
  <c r="E45" i="232"/>
  <c r="S44" i="232"/>
  <c r="R44" i="232"/>
  <c r="Q44" i="232"/>
  <c r="P44" i="232"/>
  <c r="E44" i="232"/>
  <c r="S43" i="232"/>
  <c r="S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U39" i="232"/>
  <c r="S39" i="232"/>
  <c r="R39" i="232"/>
  <c r="Q39" i="232"/>
  <c r="P39" i="232"/>
  <c r="E39" i="232"/>
  <c r="T39" i="232" s="1"/>
  <c r="S38" i="232"/>
  <c r="R38" i="232"/>
  <c r="Q38" i="232"/>
  <c r="P38" i="232"/>
  <c r="E38" i="232"/>
  <c r="S37" i="232"/>
  <c r="R37" i="232"/>
  <c r="Q37" i="232"/>
  <c r="P37" i="232"/>
  <c r="E37" i="232"/>
  <c r="S36" i="232"/>
  <c r="R36" i="232"/>
  <c r="Q36" i="232"/>
  <c r="P36" i="232"/>
  <c r="E36" i="232"/>
  <c r="T36" i="232" s="1"/>
  <c r="U35" i="232"/>
  <c r="T35" i="232"/>
  <c r="S35" i="232"/>
  <c r="R35" i="232"/>
  <c r="Q35" i="232"/>
  <c r="P35" i="232"/>
  <c r="E35" i="232"/>
  <c r="U34" i="232"/>
  <c r="T34" i="232"/>
  <c r="S34" i="232"/>
  <c r="R34" i="232"/>
  <c r="Q34" i="232"/>
  <c r="P34" i="232"/>
  <c r="E34" i="232"/>
  <c r="S33" i="232"/>
  <c r="R33" i="232"/>
  <c r="Q33" i="232"/>
  <c r="P33" i="232"/>
  <c r="E33" i="232"/>
  <c r="U33" i="232" s="1"/>
  <c r="S32" i="232"/>
  <c r="R32" i="232"/>
  <c r="Q32" i="232"/>
  <c r="P32" i="232"/>
  <c r="E32" i="232"/>
  <c r="U31" i="232"/>
  <c r="S31" i="232"/>
  <c r="R31" i="232"/>
  <c r="Q31" i="232"/>
  <c r="P31" i="232"/>
  <c r="E31" i="232"/>
  <c r="T31" i="232" s="1"/>
  <c r="S30" i="232"/>
  <c r="R30" i="232"/>
  <c r="Q30" i="232"/>
  <c r="P30" i="232"/>
  <c r="E30" i="232"/>
  <c r="S29" i="232"/>
  <c r="R29" i="232"/>
  <c r="Q29" i="232"/>
  <c r="P29" i="232"/>
  <c r="E29" i="232"/>
  <c r="S28" i="232"/>
  <c r="R28" i="232"/>
  <c r="Q28" i="232"/>
  <c r="P28" i="232"/>
  <c r="E28" i="232"/>
  <c r="U28" i="232" s="1"/>
  <c r="S27" i="232"/>
  <c r="S26" i="232"/>
  <c r="R26" i="232"/>
  <c r="Q26" i="232"/>
  <c r="P26" i="232"/>
  <c r="E26" i="232"/>
  <c r="S25" i="232"/>
  <c r="R25" i="232"/>
  <c r="Q25" i="232"/>
  <c r="P25" i="232"/>
  <c r="E25" i="232"/>
  <c r="S24" i="232"/>
  <c r="R24" i="232"/>
  <c r="Q24" i="232"/>
  <c r="P24" i="232"/>
  <c r="E24" i="232"/>
  <c r="U23" i="232"/>
  <c r="T23" i="232"/>
  <c r="S23" i="232"/>
  <c r="R23" i="232"/>
  <c r="Q23" i="232"/>
  <c r="P23" i="232"/>
  <c r="E23" i="232"/>
  <c r="U22" i="232"/>
  <c r="T22" i="232"/>
  <c r="S22" i="232"/>
  <c r="R22" i="232"/>
  <c r="Q22" i="232"/>
  <c r="P22" i="232"/>
  <c r="E22" i="232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U19" i="232"/>
  <c r="S19" i="232"/>
  <c r="R19" i="232"/>
  <c r="Q19" i="232"/>
  <c r="P19" i="232"/>
  <c r="E19" i="232"/>
  <c r="T19" i="232" s="1"/>
  <c r="S18" i="232"/>
  <c r="R18" i="232"/>
  <c r="Q18" i="232"/>
  <c r="P18" i="232"/>
  <c r="E18" i="232"/>
  <c r="S17" i="232"/>
  <c r="R17" i="232"/>
  <c r="Q17" i="232"/>
  <c r="P17" i="232"/>
  <c r="E17" i="232"/>
  <c r="S16" i="232"/>
  <c r="R16" i="232"/>
  <c r="Q16" i="232"/>
  <c r="P16" i="232"/>
  <c r="E16" i="232"/>
  <c r="U15" i="232"/>
  <c r="T15" i="232"/>
  <c r="S15" i="232"/>
  <c r="R15" i="232"/>
  <c r="Q15" i="232"/>
  <c r="P15" i="232"/>
  <c r="E15" i="232"/>
  <c r="S14" i="232"/>
  <c r="R14" i="232"/>
  <c r="Q14" i="232"/>
  <c r="P14" i="232"/>
  <c r="E14" i="232"/>
  <c r="U14" i="232" s="1"/>
  <c r="T13" i="232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U11" i="232"/>
  <c r="T11" i="232"/>
  <c r="S11" i="232"/>
  <c r="R11" i="232"/>
  <c r="Q11" i="232"/>
  <c r="P11" i="232"/>
  <c r="E11" i="232"/>
  <c r="S10" i="232"/>
  <c r="R10" i="232"/>
  <c r="Q10" i="232"/>
  <c r="P10" i="232"/>
  <c r="E10" i="232"/>
  <c r="S9" i="232"/>
  <c r="R9" i="232"/>
  <c r="S8" i="232"/>
  <c r="S63" i="231"/>
  <c r="U62" i="231"/>
  <c r="T62" i="231"/>
  <c r="S62" i="231"/>
  <c r="R62" i="231"/>
  <c r="Q62" i="231"/>
  <c r="P62" i="231"/>
  <c r="E62" i="231"/>
  <c r="S61" i="231"/>
  <c r="R61" i="231"/>
  <c r="Q61" i="231"/>
  <c r="P61" i="231"/>
  <c r="E61" i="231"/>
  <c r="S60" i="231"/>
  <c r="S59" i="231"/>
  <c r="S58" i="231"/>
  <c r="R58" i="231"/>
  <c r="Q58" i="231"/>
  <c r="P58" i="231"/>
  <c r="E58" i="231"/>
  <c r="U58" i="231" s="1"/>
  <c r="U57" i="231"/>
  <c r="S57" i="231"/>
  <c r="R57" i="231"/>
  <c r="Q57" i="231"/>
  <c r="P57" i="231"/>
  <c r="E57" i="231"/>
  <c r="T57" i="231" s="1"/>
  <c r="T56" i="231"/>
  <c r="S56" i="231"/>
  <c r="R56" i="231"/>
  <c r="Q56" i="231"/>
  <c r="P56" i="231"/>
  <c r="E56" i="231"/>
  <c r="U56" i="231" s="1"/>
  <c r="S55" i="231"/>
  <c r="R55" i="231"/>
  <c r="Q55" i="231"/>
  <c r="Q54" i="231" s="1"/>
  <c r="P55" i="231"/>
  <c r="E55" i="231"/>
  <c r="S54" i="231"/>
  <c r="U53" i="231"/>
  <c r="T53" i="231"/>
  <c r="S53" i="231"/>
  <c r="R53" i="231"/>
  <c r="Q53" i="231"/>
  <c r="P53" i="231"/>
  <c r="E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S48" i="231"/>
  <c r="R48" i="231"/>
  <c r="Q48" i="231"/>
  <c r="P48" i="231"/>
  <c r="E48" i="231"/>
  <c r="S47" i="231"/>
  <c r="R47" i="231"/>
  <c r="Q47" i="231"/>
  <c r="P47" i="231"/>
  <c r="E47" i="231"/>
  <c r="T47" i="231" s="1"/>
  <c r="U46" i="231"/>
  <c r="S46" i="231"/>
  <c r="R46" i="231"/>
  <c r="Q46" i="231"/>
  <c r="P46" i="231"/>
  <c r="E46" i="231"/>
  <c r="T46" i="231" s="1"/>
  <c r="U45" i="231"/>
  <c r="T45" i="231"/>
  <c r="S45" i="231"/>
  <c r="R45" i="231"/>
  <c r="Q45" i="231"/>
  <c r="P45" i="231"/>
  <c r="E45" i="231"/>
  <c r="S44" i="231"/>
  <c r="R44" i="231"/>
  <c r="Q44" i="231"/>
  <c r="P44" i="231"/>
  <c r="E44" i="231"/>
  <c r="U44" i="231" s="1"/>
  <c r="S43" i="231"/>
  <c r="S42" i="231"/>
  <c r="S41" i="231"/>
  <c r="R41" i="231"/>
  <c r="Q41" i="231"/>
  <c r="P41" i="231"/>
  <c r="E41" i="231"/>
  <c r="S40" i="231"/>
  <c r="R40" i="231"/>
  <c r="Q40" i="231"/>
  <c r="P40" i="231"/>
  <c r="E40" i="231"/>
  <c r="U39" i="231"/>
  <c r="S39" i="231"/>
  <c r="R39" i="231"/>
  <c r="Q39" i="231"/>
  <c r="P39" i="231"/>
  <c r="E39" i="231"/>
  <c r="T39" i="231" s="1"/>
  <c r="U38" i="231"/>
  <c r="T38" i="231"/>
  <c r="S38" i="231"/>
  <c r="R38" i="231"/>
  <c r="Q38" i="231"/>
  <c r="P38" i="231"/>
  <c r="E38" i="231"/>
  <c r="S37" i="231"/>
  <c r="R37" i="231"/>
  <c r="Q37" i="231"/>
  <c r="P37" i="231"/>
  <c r="E37" i="231"/>
  <c r="U37" i="231" s="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U34" i="231"/>
  <c r="T34" i="231"/>
  <c r="S34" i="231"/>
  <c r="R34" i="231"/>
  <c r="Q34" i="231"/>
  <c r="P34" i="231"/>
  <c r="E34" i="231"/>
  <c r="S33" i="231"/>
  <c r="R33" i="231"/>
  <c r="Q33" i="231"/>
  <c r="P33" i="231"/>
  <c r="E33" i="231"/>
  <c r="S32" i="231"/>
  <c r="R32" i="231"/>
  <c r="Q32" i="231"/>
  <c r="P32" i="231"/>
  <c r="E32" i="231"/>
  <c r="U31" i="231"/>
  <c r="S31" i="231"/>
  <c r="R31" i="231"/>
  <c r="Q31" i="231"/>
  <c r="P31" i="231"/>
  <c r="E31" i="231"/>
  <c r="T31" i="231" s="1"/>
  <c r="U30" i="231"/>
  <c r="T30" i="231"/>
  <c r="S30" i="231"/>
  <c r="R30" i="231"/>
  <c r="Q30" i="231"/>
  <c r="P30" i="231"/>
  <c r="E30" i="231"/>
  <c r="S29" i="231"/>
  <c r="R29" i="231"/>
  <c r="Q29" i="231"/>
  <c r="P29" i="231"/>
  <c r="E29" i="231"/>
  <c r="U29" i="231" s="1"/>
  <c r="S28" i="231"/>
  <c r="R28" i="231"/>
  <c r="Q28" i="231"/>
  <c r="P28" i="231"/>
  <c r="E28" i="231"/>
  <c r="U28" i="231" s="1"/>
  <c r="S27" i="231"/>
  <c r="U26" i="231"/>
  <c r="S26" i="231"/>
  <c r="R26" i="231"/>
  <c r="Q26" i="231"/>
  <c r="P26" i="231"/>
  <c r="E26" i="231"/>
  <c r="T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U24" i="231" s="1"/>
  <c r="S23" i="231"/>
  <c r="R23" i="231"/>
  <c r="Q23" i="231"/>
  <c r="P23" i="231"/>
  <c r="E23" i="231"/>
  <c r="S22" i="231"/>
  <c r="R22" i="231"/>
  <c r="Q22" i="231"/>
  <c r="P22" i="231"/>
  <c r="E22" i="231"/>
  <c r="T22" i="231" s="1"/>
  <c r="S21" i="231"/>
  <c r="R21" i="231"/>
  <c r="Q21" i="231"/>
  <c r="P21" i="231"/>
  <c r="E21" i="231"/>
  <c r="S20" i="231"/>
  <c r="R20" i="231"/>
  <c r="Q20" i="231"/>
  <c r="P20" i="231"/>
  <c r="E20" i="231"/>
  <c r="S19" i="231"/>
  <c r="R19" i="231"/>
  <c r="Q19" i="231"/>
  <c r="P19" i="231"/>
  <c r="E19" i="231"/>
  <c r="T18" i="231"/>
  <c r="S18" i="231"/>
  <c r="R18" i="231"/>
  <c r="Q18" i="231"/>
  <c r="P18" i="231"/>
  <c r="E18" i="231"/>
  <c r="U18" i="231" s="1"/>
  <c r="S17" i="231"/>
  <c r="R17" i="231"/>
  <c r="Q17" i="231"/>
  <c r="P17" i="231"/>
  <c r="E17" i="231"/>
  <c r="U17" i="231" s="1"/>
  <c r="T16" i="231"/>
  <c r="S16" i="231"/>
  <c r="R16" i="231"/>
  <c r="Q16" i="231"/>
  <c r="P16" i="231"/>
  <c r="E16" i="231"/>
  <c r="U16" i="231" s="1"/>
  <c r="S15" i="231"/>
  <c r="R15" i="231"/>
  <c r="Q15" i="231"/>
  <c r="P15" i="231"/>
  <c r="E15" i="231"/>
  <c r="U15" i="231" s="1"/>
  <c r="S14" i="231"/>
  <c r="R14" i="231"/>
  <c r="Q14" i="231"/>
  <c r="P14" i="231"/>
  <c r="E14" i="231"/>
  <c r="S13" i="231"/>
  <c r="R13" i="231"/>
  <c r="Q13" i="231"/>
  <c r="P13" i="231"/>
  <c r="E13" i="231"/>
  <c r="S12" i="231"/>
  <c r="R12" i="231"/>
  <c r="Q12" i="231"/>
  <c r="P12" i="231"/>
  <c r="E12" i="231"/>
  <c r="S11" i="231"/>
  <c r="R11" i="231"/>
  <c r="Q11" i="231"/>
  <c r="P11" i="231"/>
  <c r="E11" i="231"/>
  <c r="U10" i="231"/>
  <c r="T10" i="231"/>
  <c r="S10" i="231"/>
  <c r="R10" i="231"/>
  <c r="Q10" i="231"/>
  <c r="P10" i="231"/>
  <c r="E10" i="231"/>
  <c r="S9" i="231"/>
  <c r="R9" i="231"/>
  <c r="S8" i="231"/>
  <c r="S62" i="230"/>
  <c r="R62" i="230"/>
  <c r="Q62" i="230"/>
  <c r="P62" i="230"/>
  <c r="E62" i="230"/>
  <c r="U62" i="230" s="1"/>
  <c r="U61" i="230"/>
  <c r="S61" i="230"/>
  <c r="R61" i="230"/>
  <c r="Q61" i="230"/>
  <c r="Q60" i="230" s="1"/>
  <c r="P61" i="230"/>
  <c r="E61" i="230"/>
  <c r="T61" i="230" s="1"/>
  <c r="S60" i="230"/>
  <c r="S59" i="230"/>
  <c r="T58" i="230"/>
  <c r="S58" i="230"/>
  <c r="R58" i="230"/>
  <c r="Q58" i="230"/>
  <c r="P58" i="230"/>
  <c r="E58" i="230"/>
  <c r="U58" i="230" s="1"/>
  <c r="S57" i="230"/>
  <c r="R57" i="230"/>
  <c r="Q57" i="230"/>
  <c r="P57" i="230"/>
  <c r="E57" i="230"/>
  <c r="S56" i="230"/>
  <c r="R56" i="230"/>
  <c r="Q56" i="230"/>
  <c r="P56" i="230"/>
  <c r="E56" i="230"/>
  <c r="U55" i="230"/>
  <c r="S55" i="230"/>
  <c r="R55" i="230"/>
  <c r="Q55" i="230"/>
  <c r="P55" i="230"/>
  <c r="E55" i="230"/>
  <c r="S54" i="230"/>
  <c r="S53" i="230"/>
  <c r="R53" i="230"/>
  <c r="Q53" i="230"/>
  <c r="P53" i="230"/>
  <c r="E53" i="230"/>
  <c r="S52" i="230"/>
  <c r="R52" i="230"/>
  <c r="Q52" i="230"/>
  <c r="P52" i="230"/>
  <c r="E52" i="230"/>
  <c r="S51" i="230"/>
  <c r="R51" i="230"/>
  <c r="Q51" i="230"/>
  <c r="P51" i="230"/>
  <c r="E51" i="230"/>
  <c r="S50" i="230"/>
  <c r="R50" i="230"/>
  <c r="Q50" i="230"/>
  <c r="P50" i="230"/>
  <c r="E50" i="230"/>
  <c r="U50" i="230" s="1"/>
  <c r="U49" i="230"/>
  <c r="S49" i="230"/>
  <c r="R49" i="230"/>
  <c r="Q49" i="230"/>
  <c r="P49" i="230"/>
  <c r="E49" i="230"/>
  <c r="T49" i="230" s="1"/>
  <c r="T48" i="230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T46" i="230"/>
  <c r="S46" i="230"/>
  <c r="R46" i="230"/>
  <c r="Q46" i="230"/>
  <c r="P46" i="230"/>
  <c r="E46" i="230"/>
  <c r="U46" i="230" s="1"/>
  <c r="S45" i="230"/>
  <c r="R45" i="230"/>
  <c r="Q45" i="230"/>
  <c r="P45" i="230"/>
  <c r="E45" i="230"/>
  <c r="S44" i="230"/>
  <c r="R44" i="230"/>
  <c r="Q44" i="230"/>
  <c r="P44" i="230"/>
  <c r="E44" i="230"/>
  <c r="S43" i="230"/>
  <c r="S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S39" i="230"/>
  <c r="R39" i="230"/>
  <c r="Q39" i="230"/>
  <c r="P39" i="230"/>
  <c r="E39" i="230"/>
  <c r="U39" i="230" s="1"/>
  <c r="U38" i="230"/>
  <c r="T38" i="230"/>
  <c r="S38" i="230"/>
  <c r="R38" i="230"/>
  <c r="Q38" i="230"/>
  <c r="P38" i="230"/>
  <c r="E38" i="230"/>
  <c r="S37" i="230"/>
  <c r="R37" i="230"/>
  <c r="Q37" i="230"/>
  <c r="P37" i="230"/>
  <c r="E37" i="230"/>
  <c r="S36" i="230"/>
  <c r="R36" i="230"/>
  <c r="Q36" i="230"/>
  <c r="P36" i="230"/>
  <c r="E36" i="230"/>
  <c r="U35" i="230"/>
  <c r="S35" i="230"/>
  <c r="R35" i="230"/>
  <c r="Q35" i="230"/>
  <c r="P35" i="230"/>
  <c r="E35" i="230"/>
  <c r="T35" i="230" s="1"/>
  <c r="U34" i="230"/>
  <c r="T34" i="230"/>
  <c r="S34" i="230"/>
  <c r="R34" i="230"/>
  <c r="Q34" i="230"/>
  <c r="P34" i="230"/>
  <c r="E34" i="230"/>
  <c r="S33" i="230"/>
  <c r="R33" i="230"/>
  <c r="Q33" i="230"/>
  <c r="P33" i="230"/>
  <c r="E33" i="230"/>
  <c r="U33" i="230" s="1"/>
  <c r="S32" i="230"/>
  <c r="R32" i="230"/>
  <c r="Q32" i="230"/>
  <c r="P32" i="230"/>
  <c r="E32" i="230"/>
  <c r="T32" i="230" s="1"/>
  <c r="S31" i="230"/>
  <c r="R31" i="230"/>
  <c r="Q31" i="230"/>
  <c r="P31" i="230"/>
  <c r="E31" i="230"/>
  <c r="U31" i="230" s="1"/>
  <c r="S30" i="230"/>
  <c r="R30" i="230"/>
  <c r="Q30" i="230"/>
  <c r="P30" i="230"/>
  <c r="E30" i="230"/>
  <c r="S29" i="230"/>
  <c r="R29" i="230"/>
  <c r="Q29" i="230"/>
  <c r="P29" i="230"/>
  <c r="E29" i="230"/>
  <c r="S28" i="230"/>
  <c r="R28" i="230"/>
  <c r="Q28" i="230"/>
  <c r="P28" i="230"/>
  <c r="E28" i="230"/>
  <c r="S27" i="230"/>
  <c r="U26" i="230"/>
  <c r="T26" i="230"/>
  <c r="S26" i="230"/>
  <c r="R26" i="230"/>
  <c r="Q26" i="230"/>
  <c r="P26" i="230"/>
  <c r="E26" i="230"/>
  <c r="S25" i="230"/>
  <c r="R25" i="230"/>
  <c r="Q25" i="230"/>
  <c r="P25" i="230"/>
  <c r="E25" i="230"/>
  <c r="S24" i="230"/>
  <c r="R24" i="230"/>
  <c r="Q24" i="230"/>
  <c r="P24" i="230"/>
  <c r="E24" i="230"/>
  <c r="S23" i="230"/>
  <c r="R23" i="230"/>
  <c r="Q23" i="230"/>
  <c r="P23" i="230"/>
  <c r="E23" i="230"/>
  <c r="S22" i="230"/>
  <c r="R22" i="230"/>
  <c r="Q22" i="230"/>
  <c r="P22" i="230"/>
  <c r="E22" i="230"/>
  <c r="U22" i="230" s="1"/>
  <c r="S21" i="230"/>
  <c r="R21" i="230"/>
  <c r="Q21" i="230"/>
  <c r="P21" i="230"/>
  <c r="E21" i="230"/>
  <c r="T21" i="230" s="1"/>
  <c r="T20" i="230"/>
  <c r="S20" i="230"/>
  <c r="R20" i="230"/>
  <c r="Q20" i="230"/>
  <c r="P20" i="230"/>
  <c r="E20" i="230"/>
  <c r="U20" i="230" s="1"/>
  <c r="S19" i="230"/>
  <c r="R19" i="230"/>
  <c r="Q19" i="230"/>
  <c r="P19" i="230"/>
  <c r="E19" i="230"/>
  <c r="U19" i="230" s="1"/>
  <c r="U18" i="230"/>
  <c r="T18" i="230"/>
  <c r="S18" i="230"/>
  <c r="R18" i="230"/>
  <c r="Q18" i="230"/>
  <c r="P18" i="230"/>
  <c r="E18" i="230"/>
  <c r="S17" i="230"/>
  <c r="R17" i="230"/>
  <c r="Q17" i="230"/>
  <c r="P17" i="230"/>
  <c r="E17" i="230"/>
  <c r="S16" i="230"/>
  <c r="R16" i="230"/>
  <c r="Q16" i="230"/>
  <c r="P16" i="230"/>
  <c r="E16" i="230"/>
  <c r="S15" i="230"/>
  <c r="R15" i="230"/>
  <c r="Q15" i="230"/>
  <c r="P15" i="230"/>
  <c r="E15" i="230"/>
  <c r="T14" i="230"/>
  <c r="S14" i="230"/>
  <c r="R14" i="230"/>
  <c r="Q14" i="230"/>
  <c r="P14" i="230"/>
  <c r="E14" i="230"/>
  <c r="U14" i="230" s="1"/>
  <c r="U13" i="230"/>
  <c r="S13" i="230"/>
  <c r="R13" i="230"/>
  <c r="Q13" i="230"/>
  <c r="P13" i="230"/>
  <c r="E13" i="230"/>
  <c r="T13" i="230" s="1"/>
  <c r="S12" i="230"/>
  <c r="R12" i="230"/>
  <c r="Q12" i="230"/>
  <c r="P12" i="230"/>
  <c r="E12" i="230"/>
  <c r="U12" i="230" s="1"/>
  <c r="S11" i="230"/>
  <c r="R11" i="230"/>
  <c r="Q11" i="230"/>
  <c r="P11" i="230"/>
  <c r="E11" i="230"/>
  <c r="U11" i="230" s="1"/>
  <c r="S10" i="230"/>
  <c r="R10" i="230"/>
  <c r="Q10" i="230"/>
  <c r="U10" i="230" s="1"/>
  <c r="P10" i="230"/>
  <c r="E10" i="230"/>
  <c r="S9" i="230"/>
  <c r="S8" i="230"/>
  <c r="T62" i="229"/>
  <c r="S62" i="229"/>
  <c r="R62" i="229"/>
  <c r="Q62" i="229"/>
  <c r="P62" i="229"/>
  <c r="E62" i="229"/>
  <c r="U62" i="229" s="1"/>
  <c r="S61" i="229"/>
  <c r="R61" i="229"/>
  <c r="Q61" i="229"/>
  <c r="P61" i="229"/>
  <c r="E61" i="229"/>
  <c r="S60" i="229"/>
  <c r="S59" i="229"/>
  <c r="T58" i="229"/>
  <c r="S58" i="229"/>
  <c r="R58" i="229"/>
  <c r="Q58" i="229"/>
  <c r="P58" i="229"/>
  <c r="E58" i="229"/>
  <c r="U58" i="229" s="1"/>
  <c r="S57" i="229"/>
  <c r="R57" i="229"/>
  <c r="Q57" i="229"/>
  <c r="P57" i="229"/>
  <c r="E57" i="229"/>
  <c r="U57" i="229" s="1"/>
  <c r="T56" i="229"/>
  <c r="S56" i="229"/>
  <c r="R56" i="229"/>
  <c r="Q56" i="229"/>
  <c r="P56" i="229"/>
  <c r="E56" i="229"/>
  <c r="U56" i="229" s="1"/>
  <c r="S55" i="229"/>
  <c r="R55" i="229"/>
  <c r="Q55" i="229"/>
  <c r="P55" i="229"/>
  <c r="E55" i="229"/>
  <c r="S54" i="229"/>
  <c r="R54" i="229"/>
  <c r="S53" i="229"/>
  <c r="R53" i="229"/>
  <c r="Q53" i="229"/>
  <c r="P53" i="229"/>
  <c r="E53" i="229"/>
  <c r="U53" i="229" s="1"/>
  <c r="S52" i="229"/>
  <c r="R52" i="229"/>
  <c r="Q52" i="229"/>
  <c r="P52" i="229"/>
  <c r="E52" i="229"/>
  <c r="T52" i="229" s="1"/>
  <c r="T51" i="229"/>
  <c r="S51" i="229"/>
  <c r="R51" i="229"/>
  <c r="Q51" i="229"/>
  <c r="P51" i="229"/>
  <c r="E51" i="229"/>
  <c r="U51" i="229" s="1"/>
  <c r="S50" i="229"/>
  <c r="R50" i="229"/>
  <c r="Q50" i="229"/>
  <c r="P50" i="229"/>
  <c r="E50" i="229"/>
  <c r="U50" i="229" s="1"/>
  <c r="U49" i="229"/>
  <c r="T49" i="229"/>
  <c r="S49" i="229"/>
  <c r="R49" i="229"/>
  <c r="Q49" i="229"/>
  <c r="P49" i="229"/>
  <c r="E49" i="229"/>
  <c r="S48" i="229"/>
  <c r="R48" i="229"/>
  <c r="Q48" i="229"/>
  <c r="P48" i="229"/>
  <c r="E48" i="229"/>
  <c r="S47" i="229"/>
  <c r="R47" i="229"/>
  <c r="Q47" i="229"/>
  <c r="P47" i="229"/>
  <c r="E47" i="229"/>
  <c r="U46" i="229"/>
  <c r="S46" i="229"/>
  <c r="R46" i="229"/>
  <c r="Q46" i="229"/>
  <c r="P46" i="229"/>
  <c r="E46" i="229"/>
  <c r="T46" i="229" s="1"/>
  <c r="S45" i="229"/>
  <c r="R45" i="229"/>
  <c r="Q45" i="229"/>
  <c r="P45" i="229"/>
  <c r="E45" i="229"/>
  <c r="U45" i="229" s="1"/>
  <c r="T44" i="229"/>
  <c r="S44" i="229"/>
  <c r="R44" i="229"/>
  <c r="Q44" i="229"/>
  <c r="P44" i="229"/>
  <c r="E44" i="229"/>
  <c r="U44" i="229" s="1"/>
  <c r="S43" i="229"/>
  <c r="S42" i="229"/>
  <c r="S41" i="229"/>
  <c r="R41" i="229"/>
  <c r="Q41" i="229"/>
  <c r="P41" i="229"/>
  <c r="E41" i="229"/>
  <c r="U41" i="229" s="1"/>
  <c r="S40" i="229"/>
  <c r="R40" i="229"/>
  <c r="Q40" i="229"/>
  <c r="P40" i="229"/>
  <c r="E40" i="229"/>
  <c r="S39" i="229"/>
  <c r="R39" i="229"/>
  <c r="Q39" i="229"/>
  <c r="P39" i="229"/>
  <c r="E39" i="229"/>
  <c r="S38" i="229"/>
  <c r="R38" i="229"/>
  <c r="Q38" i="229"/>
  <c r="P38" i="229"/>
  <c r="E38" i="229"/>
  <c r="T38" i="229" s="1"/>
  <c r="T37" i="229"/>
  <c r="S37" i="229"/>
  <c r="R37" i="229"/>
  <c r="Q37" i="229"/>
  <c r="P37" i="229"/>
  <c r="E37" i="229"/>
  <c r="U37" i="229" s="1"/>
  <c r="S36" i="229"/>
  <c r="R36" i="229"/>
  <c r="Q36" i="229"/>
  <c r="U36" i="229" s="1"/>
  <c r="P36" i="229"/>
  <c r="E36" i="229"/>
  <c r="T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S33" i="229"/>
  <c r="R33" i="229"/>
  <c r="Q33" i="229"/>
  <c r="P33" i="229"/>
  <c r="E33" i="229"/>
  <c r="U33" i="229" s="1"/>
  <c r="S32" i="229"/>
  <c r="R32" i="229"/>
  <c r="Q32" i="229"/>
  <c r="P32" i="229"/>
  <c r="E32" i="229"/>
  <c r="S31" i="229"/>
  <c r="R31" i="229"/>
  <c r="Q31" i="229"/>
  <c r="P31" i="229"/>
  <c r="E31" i="229"/>
  <c r="S30" i="229"/>
  <c r="R30" i="229"/>
  <c r="Q30" i="229"/>
  <c r="P30" i="229"/>
  <c r="E30" i="229"/>
  <c r="T30" i="229" s="1"/>
  <c r="T29" i="229"/>
  <c r="S29" i="229"/>
  <c r="R29" i="229"/>
  <c r="Q29" i="229"/>
  <c r="P29" i="229"/>
  <c r="E29" i="229"/>
  <c r="U29" i="229" s="1"/>
  <c r="U28" i="229"/>
  <c r="S28" i="229"/>
  <c r="R28" i="229"/>
  <c r="Q28" i="229"/>
  <c r="P28" i="229"/>
  <c r="E28" i="229"/>
  <c r="T28" i="229" s="1"/>
  <c r="S27" i="229"/>
  <c r="S26" i="229"/>
  <c r="R26" i="229"/>
  <c r="Q26" i="229"/>
  <c r="P26" i="229"/>
  <c r="E26" i="229"/>
  <c r="U25" i="229"/>
  <c r="T25" i="229"/>
  <c r="S25" i="229"/>
  <c r="R25" i="229"/>
  <c r="Q25" i="229"/>
  <c r="P25" i="229"/>
  <c r="E25" i="229"/>
  <c r="U24" i="229"/>
  <c r="S24" i="229"/>
  <c r="R24" i="229"/>
  <c r="Q24" i="229"/>
  <c r="P24" i="229"/>
  <c r="E24" i="229"/>
  <c r="T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U21" i="229" s="1"/>
  <c r="S20" i="229"/>
  <c r="R20" i="229"/>
  <c r="Q20" i="229"/>
  <c r="P20" i="229"/>
  <c r="E20" i="229"/>
  <c r="S19" i="229"/>
  <c r="R19" i="229"/>
  <c r="Q19" i="229"/>
  <c r="P19" i="229"/>
  <c r="E19" i="229"/>
  <c r="S18" i="229"/>
  <c r="R18" i="229"/>
  <c r="Q18" i="229"/>
  <c r="P18" i="229"/>
  <c r="E18" i="229"/>
  <c r="U17" i="229"/>
  <c r="S17" i="229"/>
  <c r="R17" i="229"/>
  <c r="Q17" i="229"/>
  <c r="P17" i="229"/>
  <c r="E17" i="229"/>
  <c r="T17" i="229" s="1"/>
  <c r="U16" i="229"/>
  <c r="T16" i="229"/>
  <c r="S16" i="229"/>
  <c r="R16" i="229"/>
  <c r="Q16" i="229"/>
  <c r="P16" i="229"/>
  <c r="E16" i="229"/>
  <c r="T15" i="229"/>
  <c r="S15" i="229"/>
  <c r="R15" i="229"/>
  <c r="Q15" i="229"/>
  <c r="P15" i="229"/>
  <c r="E15" i="229"/>
  <c r="U15" i="229" s="1"/>
  <c r="S14" i="229"/>
  <c r="R14" i="229"/>
  <c r="Q14" i="229"/>
  <c r="P14" i="229"/>
  <c r="E14" i="229"/>
  <c r="U14" i="229" s="1"/>
  <c r="U13" i="229"/>
  <c r="T13" i="229"/>
  <c r="S13" i="229"/>
  <c r="R13" i="229"/>
  <c r="Q13" i="229"/>
  <c r="P13" i="229"/>
  <c r="E13" i="229"/>
  <c r="S12" i="229"/>
  <c r="R12" i="229"/>
  <c r="Q12" i="229"/>
  <c r="P12" i="229"/>
  <c r="E12" i="229"/>
  <c r="S11" i="229"/>
  <c r="R11" i="229"/>
  <c r="Q11" i="229"/>
  <c r="P11" i="229"/>
  <c r="E11" i="229"/>
  <c r="S10" i="229"/>
  <c r="R10" i="229"/>
  <c r="Q10" i="229"/>
  <c r="P10" i="229"/>
  <c r="E10" i="229"/>
  <c r="S9" i="229"/>
  <c r="R9" i="229"/>
  <c r="S8" i="229"/>
  <c r="R8" i="229"/>
  <c r="S62" i="228"/>
  <c r="R62" i="228"/>
  <c r="Q62" i="228"/>
  <c r="P62" i="228"/>
  <c r="E62" i="228"/>
  <c r="U61" i="228"/>
  <c r="S61" i="228"/>
  <c r="R61" i="228"/>
  <c r="Q61" i="228"/>
  <c r="Q60" i="228" s="1"/>
  <c r="P61" i="228"/>
  <c r="E61" i="228"/>
  <c r="S60" i="228"/>
  <c r="S58" i="228"/>
  <c r="R58" i="228"/>
  <c r="Q58" i="228"/>
  <c r="P58" i="228"/>
  <c r="E58" i="228"/>
  <c r="U58" i="228" s="1"/>
  <c r="S57" i="228"/>
  <c r="R57" i="228"/>
  <c r="Q57" i="228"/>
  <c r="P57" i="228"/>
  <c r="E57" i="228"/>
  <c r="U57" i="228" s="1"/>
  <c r="S56" i="228"/>
  <c r="R56" i="228"/>
  <c r="Q56" i="228"/>
  <c r="P56" i="228"/>
  <c r="E56" i="228"/>
  <c r="U56" i="228" s="1"/>
  <c r="S55" i="228"/>
  <c r="R55" i="228"/>
  <c r="Q55" i="228"/>
  <c r="P55" i="228"/>
  <c r="E55" i="228"/>
  <c r="S54" i="228"/>
  <c r="S53" i="228"/>
  <c r="R53" i="228"/>
  <c r="Q53" i="228"/>
  <c r="P53" i="228"/>
  <c r="E53" i="228"/>
  <c r="U53" i="228" s="1"/>
  <c r="U52" i="228"/>
  <c r="S52" i="228"/>
  <c r="R52" i="228"/>
  <c r="Q52" i="228"/>
  <c r="P52" i="228"/>
  <c r="E52" i="228"/>
  <c r="T52" i="228" s="1"/>
  <c r="S51" i="228"/>
  <c r="R51" i="228"/>
  <c r="Q51" i="228"/>
  <c r="P51" i="228"/>
  <c r="E51" i="228"/>
  <c r="S50" i="228"/>
  <c r="R50" i="228"/>
  <c r="Q50" i="228"/>
  <c r="P50" i="228"/>
  <c r="E50" i="228"/>
  <c r="S49" i="228"/>
  <c r="R49" i="228"/>
  <c r="Q49" i="228"/>
  <c r="P49" i="228"/>
  <c r="E49" i="228"/>
  <c r="T49" i="228" s="1"/>
  <c r="T48" i="228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U46" i="228" s="1"/>
  <c r="S45" i="228"/>
  <c r="R45" i="228"/>
  <c r="Q45" i="228"/>
  <c r="P45" i="228"/>
  <c r="E45" i="228"/>
  <c r="U44" i="228"/>
  <c r="S44" i="228"/>
  <c r="R44" i="228"/>
  <c r="Q44" i="228"/>
  <c r="Q43" i="228" s="1"/>
  <c r="P44" i="228"/>
  <c r="E44" i="228"/>
  <c r="T44" i="228" s="1"/>
  <c r="S43" i="228"/>
  <c r="S42" i="228"/>
  <c r="S41" i="228"/>
  <c r="R41" i="228"/>
  <c r="Q41" i="228"/>
  <c r="P41" i="228"/>
  <c r="E41" i="228"/>
  <c r="T41" i="228" s="1"/>
  <c r="T40" i="228"/>
  <c r="S40" i="228"/>
  <c r="R40" i="228"/>
  <c r="Q40" i="228"/>
  <c r="P40" i="228"/>
  <c r="E40" i="228"/>
  <c r="U40" i="228" s="1"/>
  <c r="S39" i="228"/>
  <c r="R39" i="228"/>
  <c r="Q39" i="228"/>
  <c r="P39" i="228"/>
  <c r="E39" i="228"/>
  <c r="U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U36" i="228"/>
  <c r="S36" i="228"/>
  <c r="R36" i="228"/>
  <c r="Q36" i="228"/>
  <c r="P36" i="228"/>
  <c r="E36" i="228"/>
  <c r="T36" i="228" s="1"/>
  <c r="S35" i="228"/>
  <c r="R35" i="228"/>
  <c r="Q35" i="228"/>
  <c r="P35" i="228"/>
  <c r="E35" i="228"/>
  <c r="S34" i="228"/>
  <c r="R34" i="228"/>
  <c r="Q34" i="228"/>
  <c r="P34" i="228"/>
  <c r="E34" i="228"/>
  <c r="S33" i="228"/>
  <c r="R33" i="228"/>
  <c r="Q33" i="228"/>
  <c r="P33" i="228"/>
  <c r="E33" i="228"/>
  <c r="T33" i="228" s="1"/>
  <c r="S32" i="228"/>
  <c r="R32" i="228"/>
  <c r="Q32" i="228"/>
  <c r="P32" i="228"/>
  <c r="T32" i="228" s="1"/>
  <c r="E32" i="228"/>
  <c r="U32" i="228" s="1"/>
  <c r="S31" i="228"/>
  <c r="R31" i="228"/>
  <c r="Q31" i="228"/>
  <c r="P31" i="228"/>
  <c r="E31" i="228"/>
  <c r="U31" i="228" s="1"/>
  <c r="S30" i="228"/>
  <c r="R30" i="228"/>
  <c r="Q30" i="228"/>
  <c r="P30" i="228"/>
  <c r="E30" i="228"/>
  <c r="T30" i="228" s="1"/>
  <c r="S29" i="228"/>
  <c r="R29" i="228"/>
  <c r="Q29" i="228"/>
  <c r="P29" i="228"/>
  <c r="E29" i="228"/>
  <c r="U29" i="228" s="1"/>
  <c r="U28" i="228"/>
  <c r="S28" i="228"/>
  <c r="R28" i="228"/>
  <c r="Q28" i="228"/>
  <c r="P28" i="228"/>
  <c r="E28" i="228"/>
  <c r="T28" i="228" s="1"/>
  <c r="S27" i="228"/>
  <c r="R27" i="228"/>
  <c r="T26" i="228"/>
  <c r="S26" i="228"/>
  <c r="R26" i="228"/>
  <c r="Q26" i="228"/>
  <c r="P26" i="228"/>
  <c r="E26" i="228"/>
  <c r="U26" i="228" s="1"/>
  <c r="T25" i="228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U23" i="228"/>
  <c r="T23" i="228"/>
  <c r="S23" i="228"/>
  <c r="R23" i="228"/>
  <c r="Q23" i="228"/>
  <c r="P23" i="228"/>
  <c r="E23" i="228"/>
  <c r="S22" i="228"/>
  <c r="R22" i="228"/>
  <c r="Q22" i="228"/>
  <c r="P22" i="228"/>
  <c r="E22" i="228"/>
  <c r="S21" i="228"/>
  <c r="R21" i="228"/>
  <c r="Q21" i="228"/>
  <c r="P21" i="228"/>
  <c r="E21" i="228"/>
  <c r="S20" i="228"/>
  <c r="R20" i="228"/>
  <c r="Q20" i="228"/>
  <c r="P20" i="228"/>
  <c r="E20" i="228"/>
  <c r="T19" i="228"/>
  <c r="S19" i="228"/>
  <c r="R19" i="228"/>
  <c r="Q19" i="228"/>
  <c r="P19" i="228"/>
  <c r="E19" i="228"/>
  <c r="U19" i="228" s="1"/>
  <c r="U18" i="228"/>
  <c r="S18" i="228"/>
  <c r="R18" i="228"/>
  <c r="Q18" i="228"/>
  <c r="P18" i="228"/>
  <c r="E18" i="228"/>
  <c r="T18" i="228" s="1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U15" i="228" s="1"/>
  <c r="S14" i="228"/>
  <c r="R14" i="228"/>
  <c r="Q14" i="228"/>
  <c r="P14" i="228"/>
  <c r="E14" i="228"/>
  <c r="S13" i="228"/>
  <c r="R13" i="228"/>
  <c r="Q13" i="228"/>
  <c r="P13" i="228"/>
  <c r="E13" i="228"/>
  <c r="S12" i="228"/>
  <c r="R12" i="228"/>
  <c r="Q12" i="228"/>
  <c r="P12" i="228"/>
  <c r="E12" i="228"/>
  <c r="U11" i="228"/>
  <c r="S11" i="228"/>
  <c r="R11" i="228"/>
  <c r="Q11" i="228"/>
  <c r="P11" i="228"/>
  <c r="E11" i="228"/>
  <c r="T11" i="228" s="1"/>
  <c r="S10" i="228"/>
  <c r="R10" i="228"/>
  <c r="Q10" i="228"/>
  <c r="P10" i="228"/>
  <c r="T10" i="228" s="1"/>
  <c r="E10" i="228"/>
  <c r="U10" i="228" s="1"/>
  <c r="S9" i="228"/>
  <c r="R9" i="228"/>
  <c r="S8" i="228"/>
  <c r="T62" i="227"/>
  <c r="S62" i="227"/>
  <c r="R62" i="227"/>
  <c r="Q62" i="227"/>
  <c r="P62" i="227"/>
  <c r="E62" i="227"/>
  <c r="U62" i="227" s="1"/>
  <c r="T61" i="227"/>
  <c r="S61" i="227"/>
  <c r="R61" i="227"/>
  <c r="Q61" i="227"/>
  <c r="P61" i="227"/>
  <c r="P60" i="227" s="1"/>
  <c r="E61" i="227"/>
  <c r="U61" i="227" s="1"/>
  <c r="S60" i="227"/>
  <c r="S59" i="227"/>
  <c r="S58" i="227"/>
  <c r="R58" i="227"/>
  <c r="Q58" i="227"/>
  <c r="P58" i="227"/>
  <c r="E58" i="227"/>
  <c r="S57" i="227"/>
  <c r="R57" i="227"/>
  <c r="Q57" i="227"/>
  <c r="P57" i="227"/>
  <c r="E57" i="227"/>
  <c r="S56" i="227"/>
  <c r="R56" i="227"/>
  <c r="Q56" i="227"/>
  <c r="P56" i="227"/>
  <c r="E56" i="227"/>
  <c r="T56" i="227" s="1"/>
  <c r="T55" i="227"/>
  <c r="S55" i="227"/>
  <c r="R55" i="227"/>
  <c r="Q55" i="227"/>
  <c r="P55" i="227"/>
  <c r="E55" i="227"/>
  <c r="U55" i="227" s="1"/>
  <c r="S54" i="227"/>
  <c r="S53" i="227"/>
  <c r="R53" i="227"/>
  <c r="Q53" i="227"/>
  <c r="P53" i="227"/>
  <c r="E53" i="227"/>
  <c r="S52" i="227"/>
  <c r="R52" i="227"/>
  <c r="Q52" i="227"/>
  <c r="P52" i="227"/>
  <c r="E52" i="227"/>
  <c r="T51" i="227"/>
  <c r="S51" i="227"/>
  <c r="R51" i="227"/>
  <c r="Q51" i="227"/>
  <c r="P51" i="227"/>
  <c r="E51" i="227"/>
  <c r="U51" i="227" s="1"/>
  <c r="U50" i="227"/>
  <c r="S50" i="227"/>
  <c r="R50" i="227"/>
  <c r="Q50" i="227"/>
  <c r="P50" i="227"/>
  <c r="E50" i="227"/>
  <c r="T50" i="227" s="1"/>
  <c r="S49" i="227"/>
  <c r="R49" i="227"/>
  <c r="Q49" i="227"/>
  <c r="P49" i="227"/>
  <c r="E49" i="227"/>
  <c r="U49" i="227" s="1"/>
  <c r="S48" i="227"/>
  <c r="R48" i="227"/>
  <c r="Q48" i="227"/>
  <c r="P48" i="227"/>
  <c r="E48" i="227"/>
  <c r="U48" i="227" s="1"/>
  <c r="S47" i="227"/>
  <c r="R47" i="227"/>
  <c r="Q47" i="227"/>
  <c r="P47" i="227"/>
  <c r="E47" i="227"/>
  <c r="U47" i="227" s="1"/>
  <c r="S46" i="227"/>
  <c r="R46" i="227"/>
  <c r="Q46" i="227"/>
  <c r="P46" i="227"/>
  <c r="E46" i="227"/>
  <c r="S45" i="227"/>
  <c r="R45" i="227"/>
  <c r="Q45" i="227"/>
  <c r="P45" i="227"/>
  <c r="E45" i="227"/>
  <c r="S44" i="227"/>
  <c r="R44" i="227"/>
  <c r="Q44" i="227"/>
  <c r="P44" i="227"/>
  <c r="E44" i="227"/>
  <c r="S43" i="227"/>
  <c r="S42" i="227"/>
  <c r="T41" i="227"/>
  <c r="S41" i="227"/>
  <c r="R41" i="227"/>
  <c r="Q41" i="227"/>
  <c r="P41" i="227"/>
  <c r="E41" i="227"/>
  <c r="U41" i="227" s="1"/>
  <c r="S40" i="227"/>
  <c r="R40" i="227"/>
  <c r="Q40" i="227"/>
  <c r="P40" i="227"/>
  <c r="E40" i="227"/>
  <c r="U40" i="227" s="1"/>
  <c r="U39" i="227"/>
  <c r="T39" i="227"/>
  <c r="S39" i="227"/>
  <c r="R39" i="227"/>
  <c r="Q39" i="227"/>
  <c r="P39" i="227"/>
  <c r="E39" i="227"/>
  <c r="S38" i="227"/>
  <c r="R38" i="227"/>
  <c r="Q38" i="227"/>
  <c r="P38" i="227"/>
  <c r="E38" i="227"/>
  <c r="S37" i="227"/>
  <c r="R37" i="227"/>
  <c r="Q37" i="227"/>
  <c r="P37" i="227"/>
  <c r="E37" i="227"/>
  <c r="U36" i="227"/>
  <c r="S36" i="227"/>
  <c r="R36" i="227"/>
  <c r="Q36" i="227"/>
  <c r="P36" i="227"/>
  <c r="E36" i="227"/>
  <c r="T36" i="227" s="1"/>
  <c r="U35" i="227"/>
  <c r="S35" i="227"/>
  <c r="R35" i="227"/>
  <c r="Q35" i="227"/>
  <c r="P35" i="227"/>
  <c r="E35" i="227"/>
  <c r="T35" i="227" s="1"/>
  <c r="U34" i="227"/>
  <c r="T34" i="227"/>
  <c r="S34" i="227"/>
  <c r="R34" i="227"/>
  <c r="Q34" i="227"/>
  <c r="P34" i="227"/>
  <c r="E34" i="227"/>
  <c r="T33" i="227"/>
  <c r="S33" i="227"/>
  <c r="R33" i="227"/>
  <c r="Q33" i="227"/>
  <c r="P33" i="227"/>
  <c r="E33" i="227"/>
  <c r="U33" i="227" s="1"/>
  <c r="S32" i="227"/>
  <c r="R32" i="227"/>
  <c r="Q32" i="227"/>
  <c r="P32" i="227"/>
  <c r="E32" i="227"/>
  <c r="U31" i="227"/>
  <c r="T31" i="227"/>
  <c r="S31" i="227"/>
  <c r="R31" i="227"/>
  <c r="Q31" i="227"/>
  <c r="P31" i="227"/>
  <c r="E31" i="227"/>
  <c r="S30" i="227"/>
  <c r="R30" i="227"/>
  <c r="Q30" i="227"/>
  <c r="P30" i="227"/>
  <c r="E30" i="227"/>
  <c r="S29" i="227"/>
  <c r="R29" i="227"/>
  <c r="Q29" i="227"/>
  <c r="P29" i="227"/>
  <c r="E29" i="227"/>
  <c r="U28" i="227"/>
  <c r="S28" i="227"/>
  <c r="R28" i="227"/>
  <c r="Q28" i="227"/>
  <c r="P28" i="227"/>
  <c r="E28" i="227"/>
  <c r="S27" i="227"/>
  <c r="S26" i="227"/>
  <c r="R26" i="227"/>
  <c r="Q26" i="227"/>
  <c r="P26" i="227"/>
  <c r="E26" i="227"/>
  <c r="S25" i="227"/>
  <c r="R25" i="227"/>
  <c r="Q25" i="227"/>
  <c r="P25" i="227"/>
  <c r="E25" i="227"/>
  <c r="S24" i="227"/>
  <c r="R24" i="227"/>
  <c r="Q24" i="227"/>
  <c r="P24" i="227"/>
  <c r="E24" i="227"/>
  <c r="U23" i="227"/>
  <c r="S23" i="227"/>
  <c r="R23" i="227"/>
  <c r="Q23" i="227"/>
  <c r="P23" i="227"/>
  <c r="E23" i="227"/>
  <c r="T23" i="227" s="1"/>
  <c r="U22" i="227"/>
  <c r="T22" i="227"/>
  <c r="S22" i="227"/>
  <c r="R22" i="227"/>
  <c r="Q22" i="227"/>
  <c r="P22" i="227"/>
  <c r="E22" i="227"/>
  <c r="T21" i="227"/>
  <c r="S21" i="227"/>
  <c r="R21" i="227"/>
  <c r="Q21" i="227"/>
  <c r="P21" i="227"/>
  <c r="E21" i="227"/>
  <c r="U21" i="227" s="1"/>
  <c r="S20" i="227"/>
  <c r="R20" i="227"/>
  <c r="Q20" i="227"/>
  <c r="P20" i="227"/>
  <c r="E20" i="227"/>
  <c r="U20" i="227" s="1"/>
  <c r="U19" i="227"/>
  <c r="T19" i="227"/>
  <c r="S19" i="227"/>
  <c r="R19" i="227"/>
  <c r="Q19" i="227"/>
  <c r="P19" i="227"/>
  <c r="E19" i="227"/>
  <c r="S18" i="227"/>
  <c r="R18" i="227"/>
  <c r="Q18" i="227"/>
  <c r="P18" i="227"/>
  <c r="E18" i="227"/>
  <c r="S17" i="227"/>
  <c r="R17" i="227"/>
  <c r="Q17" i="227"/>
  <c r="P17" i="227"/>
  <c r="E17" i="227"/>
  <c r="S16" i="227"/>
  <c r="R16" i="227"/>
  <c r="Q16" i="227"/>
  <c r="P16" i="227"/>
  <c r="E16" i="227"/>
  <c r="U15" i="227"/>
  <c r="T15" i="227"/>
  <c r="S15" i="227"/>
  <c r="R15" i="227"/>
  <c r="Q15" i="227"/>
  <c r="P15" i="227"/>
  <c r="E15" i="227"/>
  <c r="S14" i="227"/>
  <c r="R14" i="227"/>
  <c r="Q14" i="227"/>
  <c r="P14" i="227"/>
  <c r="E14" i="227"/>
  <c r="U14" i="227" s="1"/>
  <c r="S13" i="227"/>
  <c r="R13" i="227"/>
  <c r="Q13" i="227"/>
  <c r="P13" i="227"/>
  <c r="E13" i="227"/>
  <c r="T13" i="227" s="1"/>
  <c r="S12" i="227"/>
  <c r="R12" i="227"/>
  <c r="Q12" i="227"/>
  <c r="P12" i="227"/>
  <c r="E12" i="227"/>
  <c r="U12" i="227" s="1"/>
  <c r="U11" i="227"/>
  <c r="S11" i="227"/>
  <c r="R11" i="227"/>
  <c r="Q11" i="227"/>
  <c r="P11" i="227"/>
  <c r="E11" i="227"/>
  <c r="T11" i="227" s="1"/>
  <c r="S10" i="227"/>
  <c r="R10" i="227"/>
  <c r="Q10" i="227"/>
  <c r="P10" i="227"/>
  <c r="E10" i="227"/>
  <c r="S9" i="227"/>
  <c r="R9" i="227"/>
  <c r="S8" i="227"/>
  <c r="S62" i="226"/>
  <c r="R62" i="226"/>
  <c r="Q62" i="226"/>
  <c r="P62" i="226"/>
  <c r="E62" i="226"/>
  <c r="S61" i="226"/>
  <c r="R61" i="226"/>
  <c r="Q61" i="226"/>
  <c r="P61" i="226"/>
  <c r="E61" i="226"/>
  <c r="S60" i="226"/>
  <c r="S58" i="226"/>
  <c r="R58" i="226"/>
  <c r="Q58" i="226"/>
  <c r="P58" i="226"/>
  <c r="E58" i="226"/>
  <c r="U58" i="226" s="1"/>
  <c r="S57" i="226"/>
  <c r="R57" i="226"/>
  <c r="Q57" i="226"/>
  <c r="P57" i="226"/>
  <c r="E57" i="226"/>
  <c r="U57" i="226" s="1"/>
  <c r="S56" i="226"/>
  <c r="R56" i="226"/>
  <c r="Q56" i="226"/>
  <c r="P56" i="226"/>
  <c r="E56" i="226"/>
  <c r="U56" i="226" s="1"/>
  <c r="U55" i="226"/>
  <c r="S55" i="226"/>
  <c r="R55" i="226"/>
  <c r="Q55" i="226"/>
  <c r="Q54" i="226" s="1"/>
  <c r="P55" i="226"/>
  <c r="P54" i="226" s="1"/>
  <c r="E55" i="226"/>
  <c r="T55" i="226" s="1"/>
  <c r="S54" i="226"/>
  <c r="R54" i="226"/>
  <c r="T53" i="226"/>
  <c r="S53" i="226"/>
  <c r="R53" i="226"/>
  <c r="Q53" i="226"/>
  <c r="P53" i="226"/>
  <c r="E53" i="226"/>
  <c r="U53" i="226" s="1"/>
  <c r="T52" i="226"/>
  <c r="S52" i="226"/>
  <c r="R52" i="226"/>
  <c r="Q52" i="226"/>
  <c r="P52" i="226"/>
  <c r="E52" i="226"/>
  <c r="U52" i="226" s="1"/>
  <c r="S51" i="226"/>
  <c r="R51" i="226"/>
  <c r="Q51" i="226"/>
  <c r="P51" i="226"/>
  <c r="E51" i="226"/>
  <c r="U51" i="226" s="1"/>
  <c r="U50" i="226"/>
  <c r="T50" i="226"/>
  <c r="S50" i="226"/>
  <c r="R50" i="226"/>
  <c r="Q50" i="226"/>
  <c r="P50" i="226"/>
  <c r="E50" i="226"/>
  <c r="S49" i="226"/>
  <c r="R49" i="226"/>
  <c r="Q49" i="226"/>
  <c r="P49" i="226"/>
  <c r="E49" i="226"/>
  <c r="S48" i="226"/>
  <c r="R48" i="226"/>
  <c r="Q48" i="226"/>
  <c r="P48" i="226"/>
  <c r="E48" i="226"/>
  <c r="S47" i="226"/>
  <c r="R47" i="226"/>
  <c r="Q47" i="226"/>
  <c r="P47" i="226"/>
  <c r="E47" i="226"/>
  <c r="T47" i="226" s="1"/>
  <c r="T46" i="226"/>
  <c r="S46" i="226"/>
  <c r="R46" i="226"/>
  <c r="Q46" i="226"/>
  <c r="P46" i="226"/>
  <c r="E46" i="226"/>
  <c r="U46" i="226" s="1"/>
  <c r="S45" i="226"/>
  <c r="R45" i="226"/>
  <c r="Q45" i="226"/>
  <c r="U45" i="226" s="1"/>
  <c r="P45" i="226"/>
  <c r="E45" i="226"/>
  <c r="T45" i="226" s="1"/>
  <c r="S44" i="226"/>
  <c r="R44" i="226"/>
  <c r="Q44" i="226"/>
  <c r="P44" i="226"/>
  <c r="E44" i="226"/>
  <c r="U44" i="226" s="1"/>
  <c r="S43" i="226"/>
  <c r="S42" i="226"/>
  <c r="S41" i="226"/>
  <c r="R41" i="226"/>
  <c r="Q41" i="226"/>
  <c r="P41" i="226"/>
  <c r="E41" i="226"/>
  <c r="S40" i="226"/>
  <c r="R40" i="226"/>
  <c r="Q40" i="226"/>
  <c r="P40" i="226"/>
  <c r="E40" i="226"/>
  <c r="S39" i="226"/>
  <c r="R39" i="226"/>
  <c r="Q39" i="226"/>
  <c r="P39" i="226"/>
  <c r="E39" i="226"/>
  <c r="T39" i="226" s="1"/>
  <c r="S38" i="226"/>
  <c r="R38" i="226"/>
  <c r="Q38" i="226"/>
  <c r="P38" i="226"/>
  <c r="E38" i="226"/>
  <c r="U38" i="226" s="1"/>
  <c r="U37" i="226"/>
  <c r="T37" i="226"/>
  <c r="S37" i="226"/>
  <c r="R37" i="226"/>
  <c r="Q37" i="226"/>
  <c r="P37" i="226"/>
  <c r="E37" i="226"/>
  <c r="T36" i="226"/>
  <c r="S36" i="226"/>
  <c r="R36" i="226"/>
  <c r="Q36" i="226"/>
  <c r="P36" i="226"/>
  <c r="E36" i="226"/>
  <c r="U36" i="226" s="1"/>
  <c r="S35" i="226"/>
  <c r="R35" i="226"/>
  <c r="Q35" i="226"/>
  <c r="P35" i="226"/>
  <c r="E35" i="226"/>
  <c r="U35" i="226" s="1"/>
  <c r="T34" i="226"/>
  <c r="S34" i="226"/>
  <c r="R34" i="226"/>
  <c r="Q34" i="226"/>
  <c r="P34" i="226"/>
  <c r="E34" i="226"/>
  <c r="U34" i="226" s="1"/>
  <c r="S33" i="226"/>
  <c r="R33" i="226"/>
  <c r="Q33" i="226"/>
  <c r="P33" i="226"/>
  <c r="E33" i="226"/>
  <c r="S32" i="226"/>
  <c r="R32" i="226"/>
  <c r="Q32" i="226"/>
  <c r="P32" i="226"/>
  <c r="E32" i="226"/>
  <c r="S31" i="226"/>
  <c r="R31" i="226"/>
  <c r="Q31" i="226"/>
  <c r="P31" i="226"/>
  <c r="E31" i="226"/>
  <c r="T31" i="226" s="1"/>
  <c r="U30" i="226"/>
  <c r="S30" i="226"/>
  <c r="R30" i="226"/>
  <c r="Q30" i="226"/>
  <c r="P30" i="226"/>
  <c r="T30" i="226" s="1"/>
  <c r="E30" i="226"/>
  <c r="U29" i="226"/>
  <c r="S29" i="226"/>
  <c r="R29" i="226"/>
  <c r="Q29" i="226"/>
  <c r="P29" i="226"/>
  <c r="E29" i="226"/>
  <c r="T29" i="226" s="1"/>
  <c r="S28" i="226"/>
  <c r="R28" i="226"/>
  <c r="Q28" i="226"/>
  <c r="P28" i="226"/>
  <c r="E28" i="226"/>
  <c r="U28" i="226" s="1"/>
  <c r="S27" i="226"/>
  <c r="S26" i="226"/>
  <c r="R26" i="226"/>
  <c r="Q26" i="226"/>
  <c r="P26" i="226"/>
  <c r="E26" i="226"/>
  <c r="U26" i="226" s="1"/>
  <c r="T25" i="226"/>
  <c r="S25" i="226"/>
  <c r="R25" i="226"/>
  <c r="Q25" i="226"/>
  <c r="P25" i="226"/>
  <c r="E25" i="226"/>
  <c r="U25" i="226" s="1"/>
  <c r="T24" i="226"/>
  <c r="S24" i="226"/>
  <c r="R24" i="226"/>
  <c r="Q24" i="226"/>
  <c r="P24" i="226"/>
  <c r="E24" i="226"/>
  <c r="U24" i="226" s="1"/>
  <c r="S23" i="226"/>
  <c r="R23" i="226"/>
  <c r="Q23" i="226"/>
  <c r="P23" i="226"/>
  <c r="E23" i="226"/>
  <c r="U23" i="226" s="1"/>
  <c r="T22" i="226"/>
  <c r="S22" i="226"/>
  <c r="R22" i="226"/>
  <c r="Q22" i="226"/>
  <c r="P22" i="226"/>
  <c r="E22" i="226"/>
  <c r="U22" i="226" s="1"/>
  <c r="S21" i="226"/>
  <c r="R21" i="226"/>
  <c r="Q21" i="226"/>
  <c r="P21" i="226"/>
  <c r="E21" i="226"/>
  <c r="S20" i="226"/>
  <c r="R20" i="226"/>
  <c r="Q20" i="226"/>
  <c r="P20" i="226"/>
  <c r="E20" i="226"/>
  <c r="S19" i="226"/>
  <c r="R19" i="226"/>
  <c r="Q19" i="226"/>
  <c r="P19" i="226"/>
  <c r="E19" i="226"/>
  <c r="T18" i="226"/>
  <c r="S18" i="226"/>
  <c r="R18" i="226"/>
  <c r="Q18" i="226"/>
  <c r="P18" i="226"/>
  <c r="E18" i="226"/>
  <c r="U18" i="226" s="1"/>
  <c r="U17" i="226"/>
  <c r="S17" i="226"/>
  <c r="R17" i="226"/>
  <c r="Q17" i="226"/>
  <c r="P17" i="226"/>
  <c r="E17" i="226"/>
  <c r="T17" i="226" s="1"/>
  <c r="S16" i="226"/>
  <c r="R16" i="226"/>
  <c r="Q16" i="226"/>
  <c r="P16" i="226"/>
  <c r="E16" i="226"/>
  <c r="U16" i="226" s="1"/>
  <c r="S15" i="226"/>
  <c r="R15" i="226"/>
  <c r="Q15" i="226"/>
  <c r="P15" i="226"/>
  <c r="E15" i="226"/>
  <c r="U15" i="226" s="1"/>
  <c r="S14" i="226"/>
  <c r="R14" i="226"/>
  <c r="Q14" i="226"/>
  <c r="P14" i="226"/>
  <c r="E14" i="226"/>
  <c r="U14" i="226" s="1"/>
  <c r="S13" i="226"/>
  <c r="R13" i="226"/>
  <c r="Q13" i="226"/>
  <c r="P13" i="226"/>
  <c r="E13" i="226"/>
  <c r="S12" i="226"/>
  <c r="R12" i="226"/>
  <c r="Q12" i="226"/>
  <c r="P12" i="226"/>
  <c r="E12" i="226"/>
  <c r="S11" i="226"/>
  <c r="R11" i="226"/>
  <c r="Q11" i="226"/>
  <c r="P11" i="226"/>
  <c r="E11" i="226"/>
  <c r="S10" i="226"/>
  <c r="R10" i="226"/>
  <c r="Q10" i="226"/>
  <c r="U10" i="226" s="1"/>
  <c r="P10" i="226"/>
  <c r="E10" i="226"/>
  <c r="T10" i="226" s="1"/>
  <c r="S9" i="226"/>
  <c r="S8" i="226"/>
  <c r="S63" i="225"/>
  <c r="S62" i="225"/>
  <c r="R62" i="225"/>
  <c r="Q62" i="225"/>
  <c r="P62" i="225"/>
  <c r="E62" i="225"/>
  <c r="T62" i="225" s="1"/>
  <c r="T61" i="225"/>
  <c r="S61" i="225"/>
  <c r="R61" i="225"/>
  <c r="Q61" i="225"/>
  <c r="P61" i="225"/>
  <c r="P60" i="225" s="1"/>
  <c r="E61" i="225"/>
  <c r="U61" i="225" s="1"/>
  <c r="S60" i="225"/>
  <c r="S59" i="225"/>
  <c r="S58" i="225"/>
  <c r="R58" i="225"/>
  <c r="Q58" i="225"/>
  <c r="P58" i="225"/>
  <c r="E58" i="225"/>
  <c r="U58" i="225" s="1"/>
  <c r="U57" i="225"/>
  <c r="T57" i="225"/>
  <c r="S57" i="225"/>
  <c r="R57" i="225"/>
  <c r="Q57" i="225"/>
  <c r="P57" i="225"/>
  <c r="E57" i="225"/>
  <c r="S56" i="225"/>
  <c r="R56" i="225"/>
  <c r="Q56" i="225"/>
  <c r="P56" i="225"/>
  <c r="E56" i="225"/>
  <c r="S55" i="225"/>
  <c r="R55" i="225"/>
  <c r="Q55" i="225"/>
  <c r="P55" i="225"/>
  <c r="E55" i="225"/>
  <c r="S54" i="225"/>
  <c r="T53" i="225"/>
  <c r="S53" i="225"/>
  <c r="R53" i="225"/>
  <c r="Q53" i="225"/>
  <c r="P53" i="225"/>
  <c r="E53" i="225"/>
  <c r="U53" i="225" s="1"/>
  <c r="S52" i="225"/>
  <c r="R52" i="225"/>
  <c r="Q52" i="225"/>
  <c r="P52" i="225"/>
  <c r="E52" i="225"/>
  <c r="S51" i="225"/>
  <c r="R51" i="225"/>
  <c r="Q51" i="225"/>
  <c r="P51" i="225"/>
  <c r="E51" i="225"/>
  <c r="U50" i="225"/>
  <c r="S50" i="225"/>
  <c r="R50" i="225"/>
  <c r="Q50" i="225"/>
  <c r="P50" i="225"/>
  <c r="E50" i="225"/>
  <c r="T50" i="225" s="1"/>
  <c r="S49" i="225"/>
  <c r="R49" i="225"/>
  <c r="Q49" i="225"/>
  <c r="P49" i="225"/>
  <c r="E49" i="225"/>
  <c r="U49" i="225" s="1"/>
  <c r="U48" i="225"/>
  <c r="T48" i="225"/>
  <c r="S48" i="225"/>
  <c r="R48" i="225"/>
  <c r="Q48" i="225"/>
  <c r="P48" i="225"/>
  <c r="E48" i="225"/>
  <c r="T47" i="225"/>
  <c r="S47" i="225"/>
  <c r="R47" i="225"/>
  <c r="Q47" i="225"/>
  <c r="P47" i="225"/>
  <c r="E47" i="225"/>
  <c r="U47" i="225" s="1"/>
  <c r="S46" i="225"/>
  <c r="R46" i="225"/>
  <c r="Q46" i="225"/>
  <c r="P46" i="225"/>
  <c r="E46" i="225"/>
  <c r="U46" i="225" s="1"/>
  <c r="S45" i="225"/>
  <c r="R45" i="225"/>
  <c r="Q45" i="225"/>
  <c r="P45" i="225"/>
  <c r="T45" i="225" s="1"/>
  <c r="E45" i="225"/>
  <c r="S44" i="225"/>
  <c r="R44" i="225"/>
  <c r="Q44" i="225"/>
  <c r="P44" i="225"/>
  <c r="E44" i="225"/>
  <c r="S43" i="225"/>
  <c r="S42" i="225"/>
  <c r="U41" i="225"/>
  <c r="T41" i="225"/>
  <c r="S41" i="225"/>
  <c r="R41" i="225"/>
  <c r="Q41" i="225"/>
  <c r="P41" i="225"/>
  <c r="E41" i="225"/>
  <c r="S40" i="225"/>
  <c r="R40" i="225"/>
  <c r="Q40" i="225"/>
  <c r="P40" i="225"/>
  <c r="E40" i="225"/>
  <c r="U40" i="225" s="1"/>
  <c r="S39" i="225"/>
  <c r="R39" i="225"/>
  <c r="Q39" i="225"/>
  <c r="P39" i="225"/>
  <c r="E39" i="225"/>
  <c r="U39" i="225" s="1"/>
  <c r="S38" i="225"/>
  <c r="R38" i="225"/>
  <c r="Q38" i="225"/>
  <c r="P38" i="225"/>
  <c r="E38" i="225"/>
  <c r="U38" i="225" s="1"/>
  <c r="U37" i="225"/>
  <c r="S37" i="225"/>
  <c r="R37" i="225"/>
  <c r="Q37" i="225"/>
  <c r="P37" i="225"/>
  <c r="E37" i="225"/>
  <c r="T37" i="225" s="1"/>
  <c r="S36" i="225"/>
  <c r="R36" i="225"/>
  <c r="Q36" i="225"/>
  <c r="P36" i="225"/>
  <c r="E36" i="225"/>
  <c r="S35" i="225"/>
  <c r="R35" i="225"/>
  <c r="Q35" i="225"/>
  <c r="P35" i="225"/>
  <c r="E35" i="225"/>
  <c r="S34" i="225"/>
  <c r="R34" i="225"/>
  <c r="Q34" i="225"/>
  <c r="P34" i="225"/>
  <c r="E34" i="225"/>
  <c r="S33" i="225"/>
  <c r="R33" i="225"/>
  <c r="Q33" i="225"/>
  <c r="P33" i="225"/>
  <c r="E33" i="225"/>
  <c r="U33" i="225" s="1"/>
  <c r="T32" i="225"/>
  <c r="S32" i="225"/>
  <c r="R32" i="225"/>
  <c r="Q32" i="225"/>
  <c r="P32" i="225"/>
  <c r="E32" i="225"/>
  <c r="U32" i="225" s="1"/>
  <c r="T31" i="225"/>
  <c r="S31" i="225"/>
  <c r="R31" i="225"/>
  <c r="Q31" i="225"/>
  <c r="P31" i="225"/>
  <c r="E31" i="225"/>
  <c r="U31" i="225" s="1"/>
  <c r="S30" i="225"/>
  <c r="R30" i="225"/>
  <c r="Q30" i="225"/>
  <c r="P30" i="225"/>
  <c r="E30" i="225"/>
  <c r="U29" i="225"/>
  <c r="T29" i="225"/>
  <c r="S29" i="225"/>
  <c r="R29" i="225"/>
  <c r="Q29" i="225"/>
  <c r="P29" i="225"/>
  <c r="E29" i="225"/>
  <c r="S28" i="225"/>
  <c r="R28" i="225"/>
  <c r="Q28" i="225"/>
  <c r="P28" i="225"/>
  <c r="E28" i="225"/>
  <c r="S27" i="225"/>
  <c r="S26" i="225"/>
  <c r="R26" i="225"/>
  <c r="Q26" i="225"/>
  <c r="P26" i="225"/>
  <c r="E26" i="225"/>
  <c r="U26" i="225" s="1"/>
  <c r="U25" i="225"/>
  <c r="T25" i="225"/>
  <c r="S25" i="225"/>
  <c r="R25" i="225"/>
  <c r="Q25" i="225"/>
  <c r="P25" i="225"/>
  <c r="E25" i="225"/>
  <c r="S24" i="225"/>
  <c r="R24" i="225"/>
  <c r="Q24" i="225"/>
  <c r="P24" i="225"/>
  <c r="E24" i="225"/>
  <c r="S23" i="225"/>
  <c r="R23" i="225"/>
  <c r="Q23" i="225"/>
  <c r="P23" i="225"/>
  <c r="E23" i="225"/>
  <c r="U22" i="225"/>
  <c r="S22" i="225"/>
  <c r="R22" i="225"/>
  <c r="Q22" i="225"/>
  <c r="P22" i="225"/>
  <c r="E22" i="225"/>
  <c r="T22" i="225" s="1"/>
  <c r="U21" i="225"/>
  <c r="S21" i="225"/>
  <c r="R21" i="225"/>
  <c r="Q21" i="225"/>
  <c r="P21" i="225"/>
  <c r="E21" i="225"/>
  <c r="T21" i="225" s="1"/>
  <c r="U20" i="225"/>
  <c r="T20" i="225"/>
  <c r="S20" i="225"/>
  <c r="R20" i="225"/>
  <c r="Q20" i="225"/>
  <c r="P20" i="225"/>
  <c r="E20" i="225"/>
  <c r="T19" i="225"/>
  <c r="S19" i="225"/>
  <c r="R19" i="225"/>
  <c r="Q19" i="225"/>
  <c r="P19" i="225"/>
  <c r="E19" i="225"/>
  <c r="U19" i="225" s="1"/>
  <c r="S18" i="225"/>
  <c r="R18" i="225"/>
  <c r="Q18" i="225"/>
  <c r="P18" i="225"/>
  <c r="E18" i="225"/>
  <c r="U18" i="225" s="1"/>
  <c r="U17" i="225"/>
  <c r="T17" i="225"/>
  <c r="S17" i="225"/>
  <c r="R17" i="225"/>
  <c r="Q17" i="225"/>
  <c r="P17" i="225"/>
  <c r="E17" i="225"/>
  <c r="S16" i="225"/>
  <c r="R16" i="225"/>
  <c r="Q16" i="225"/>
  <c r="P16" i="225"/>
  <c r="E16" i="225"/>
  <c r="S15" i="225"/>
  <c r="R15" i="225"/>
  <c r="Q15" i="225"/>
  <c r="P15" i="225"/>
  <c r="E15" i="225"/>
  <c r="U14" i="225"/>
  <c r="S14" i="225"/>
  <c r="R14" i="225"/>
  <c r="Q14" i="225"/>
  <c r="P14" i="225"/>
  <c r="E14" i="225"/>
  <c r="T14" i="225" s="1"/>
  <c r="U13" i="225"/>
  <c r="S13" i="225"/>
  <c r="R13" i="225"/>
  <c r="Q13" i="225"/>
  <c r="P13" i="225"/>
  <c r="E13" i="225"/>
  <c r="T13" i="225" s="1"/>
  <c r="U12" i="225"/>
  <c r="T12" i="225"/>
  <c r="S12" i="225"/>
  <c r="R12" i="225"/>
  <c r="Q12" i="225"/>
  <c r="P12" i="225"/>
  <c r="E12" i="225"/>
  <c r="T11" i="225"/>
  <c r="S11" i="225"/>
  <c r="R11" i="225"/>
  <c r="Q11" i="225"/>
  <c r="P11" i="225"/>
  <c r="E11" i="225"/>
  <c r="U11" i="225" s="1"/>
  <c r="S10" i="225"/>
  <c r="R10" i="225"/>
  <c r="Q10" i="225"/>
  <c r="P10" i="225"/>
  <c r="E10" i="225"/>
  <c r="S9" i="225"/>
  <c r="R9" i="225"/>
  <c r="S8" i="225"/>
  <c r="S62" i="224"/>
  <c r="R62" i="224"/>
  <c r="Q62" i="224"/>
  <c r="P62" i="224"/>
  <c r="E62" i="224"/>
  <c r="U62" i="224" s="1"/>
  <c r="U61" i="224"/>
  <c r="T61" i="224"/>
  <c r="S61" i="224"/>
  <c r="R61" i="224"/>
  <c r="Q61" i="224"/>
  <c r="P61" i="224"/>
  <c r="P60" i="224" s="1"/>
  <c r="E61" i="224"/>
  <c r="S60" i="224"/>
  <c r="R60" i="224"/>
  <c r="S59" i="224"/>
  <c r="S58" i="224"/>
  <c r="R58" i="224"/>
  <c r="Q58" i="224"/>
  <c r="P58" i="224"/>
  <c r="E58" i="224"/>
  <c r="U57" i="224"/>
  <c r="S57" i="224"/>
  <c r="R57" i="224"/>
  <c r="Q57" i="224"/>
  <c r="P57" i="224"/>
  <c r="E57" i="224"/>
  <c r="T57" i="224" s="1"/>
  <c r="S56" i="224"/>
  <c r="R56" i="224"/>
  <c r="Q56" i="224"/>
  <c r="P56" i="224"/>
  <c r="E56" i="224"/>
  <c r="U56" i="224" s="1"/>
  <c r="T55" i="224"/>
  <c r="S55" i="224"/>
  <c r="R55" i="224"/>
  <c r="Q55" i="224"/>
  <c r="P55" i="224"/>
  <c r="E55" i="224"/>
  <c r="U55" i="224" s="1"/>
  <c r="S54" i="224"/>
  <c r="S53" i="224"/>
  <c r="R53" i="224"/>
  <c r="Q53" i="224"/>
  <c r="P53" i="224"/>
  <c r="E53" i="224"/>
  <c r="T53" i="224" s="1"/>
  <c r="T52" i="224"/>
  <c r="S52" i="224"/>
  <c r="R52" i="224"/>
  <c r="Q52" i="224"/>
  <c r="P52" i="224"/>
  <c r="E52" i="224"/>
  <c r="U52" i="224" s="1"/>
  <c r="S51" i="224"/>
  <c r="R51" i="224"/>
  <c r="Q51" i="224"/>
  <c r="P51" i="224"/>
  <c r="E51" i="224"/>
  <c r="U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U49" i="224" s="1"/>
  <c r="U48" i="224"/>
  <c r="S48" i="224"/>
  <c r="R48" i="224"/>
  <c r="Q48" i="224"/>
  <c r="P48" i="224"/>
  <c r="E48" i="224"/>
  <c r="T48" i="224" s="1"/>
  <c r="S47" i="224"/>
  <c r="R47" i="224"/>
  <c r="Q47" i="224"/>
  <c r="P47" i="224"/>
  <c r="E47" i="224"/>
  <c r="S46" i="224"/>
  <c r="R46" i="224"/>
  <c r="Q46" i="224"/>
  <c r="P46" i="224"/>
  <c r="E46" i="224"/>
  <c r="S45" i="224"/>
  <c r="R45" i="224"/>
  <c r="Q45" i="224"/>
  <c r="P45" i="224"/>
  <c r="E45" i="224"/>
  <c r="T45" i="224" s="1"/>
  <c r="T44" i="224"/>
  <c r="S44" i="224"/>
  <c r="R44" i="224"/>
  <c r="Q44" i="224"/>
  <c r="P44" i="224"/>
  <c r="E44" i="224"/>
  <c r="U44" i="224" s="1"/>
  <c r="S43" i="224"/>
  <c r="S42" i="224"/>
  <c r="S41" i="224"/>
  <c r="R41" i="224"/>
  <c r="Q41" i="224"/>
  <c r="P41" i="224"/>
  <c r="E41" i="224"/>
  <c r="U41" i="224" s="1"/>
  <c r="U40" i="224"/>
  <c r="T40" i="224"/>
  <c r="S40" i="224"/>
  <c r="R40" i="224"/>
  <c r="Q40" i="224"/>
  <c r="P40" i="224"/>
  <c r="E40" i="224"/>
  <c r="S39" i="224"/>
  <c r="R39" i="224"/>
  <c r="Q39" i="224"/>
  <c r="P39" i="224"/>
  <c r="E39" i="224"/>
  <c r="S38" i="224"/>
  <c r="R38" i="224"/>
  <c r="Q38" i="224"/>
  <c r="P38" i="224"/>
  <c r="E38" i="224"/>
  <c r="S37" i="224"/>
  <c r="R37" i="224"/>
  <c r="Q37" i="224"/>
  <c r="P37" i="224"/>
  <c r="E37" i="224"/>
  <c r="T37" i="224" s="1"/>
  <c r="U36" i="224"/>
  <c r="T36" i="224"/>
  <c r="S36" i="224"/>
  <c r="R36" i="224"/>
  <c r="Q36" i="224"/>
  <c r="P36" i="224"/>
  <c r="E36" i="224"/>
  <c r="S35" i="224"/>
  <c r="R35" i="224"/>
  <c r="Q35" i="224"/>
  <c r="P35" i="224"/>
  <c r="E35" i="224"/>
  <c r="U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U33" i="224" s="1"/>
  <c r="U32" i="224"/>
  <c r="S32" i="224"/>
  <c r="R32" i="224"/>
  <c r="Q32" i="224"/>
  <c r="P32" i="224"/>
  <c r="E32" i="224"/>
  <c r="T32" i="224" s="1"/>
  <c r="S31" i="224"/>
  <c r="R31" i="224"/>
  <c r="Q31" i="224"/>
  <c r="P31" i="224"/>
  <c r="E31" i="224"/>
  <c r="S30" i="224"/>
  <c r="R30" i="224"/>
  <c r="Q30" i="224"/>
  <c r="P30" i="224"/>
  <c r="E30" i="224"/>
  <c r="S29" i="224"/>
  <c r="R29" i="224"/>
  <c r="Q29" i="224"/>
  <c r="P29" i="224"/>
  <c r="E29" i="224"/>
  <c r="T29" i="224" s="1"/>
  <c r="S28" i="224"/>
  <c r="R28" i="224"/>
  <c r="Q28" i="224"/>
  <c r="P28" i="224"/>
  <c r="E28" i="224"/>
  <c r="U28" i="224" s="1"/>
  <c r="S27" i="224"/>
  <c r="S26" i="224"/>
  <c r="R26" i="224"/>
  <c r="Q26" i="224"/>
  <c r="P26" i="224"/>
  <c r="E26" i="224"/>
  <c r="S25" i="224"/>
  <c r="R25" i="224"/>
  <c r="Q25" i="224"/>
  <c r="P25" i="224"/>
  <c r="E25" i="224"/>
  <c r="U24" i="224"/>
  <c r="S24" i="224"/>
  <c r="R24" i="224"/>
  <c r="Q24" i="224"/>
  <c r="P24" i="224"/>
  <c r="E24" i="224"/>
  <c r="T24" i="224" s="1"/>
  <c r="T23" i="224"/>
  <c r="S23" i="224"/>
  <c r="R23" i="224"/>
  <c r="Q23" i="224"/>
  <c r="P23" i="224"/>
  <c r="E23" i="224"/>
  <c r="U23" i="224" s="1"/>
  <c r="T22" i="224"/>
  <c r="S22" i="224"/>
  <c r="R22" i="224"/>
  <c r="Q22" i="224"/>
  <c r="P22" i="224"/>
  <c r="E22" i="224"/>
  <c r="U22" i="224" s="1"/>
  <c r="S21" i="224"/>
  <c r="R21" i="224"/>
  <c r="Q21" i="224"/>
  <c r="P21" i="224"/>
  <c r="E21" i="224"/>
  <c r="U21" i="224" s="1"/>
  <c r="U20" i="224"/>
  <c r="T20" i="224"/>
  <c r="S20" i="224"/>
  <c r="R20" i="224"/>
  <c r="Q20" i="224"/>
  <c r="P20" i="224"/>
  <c r="E20" i="224"/>
  <c r="S19" i="224"/>
  <c r="R19" i="224"/>
  <c r="Q19" i="224"/>
  <c r="P19" i="224"/>
  <c r="E19" i="224"/>
  <c r="S18" i="224"/>
  <c r="R18" i="224"/>
  <c r="Q18" i="224"/>
  <c r="P18" i="224"/>
  <c r="E18" i="224"/>
  <c r="S17" i="224"/>
  <c r="R17" i="224"/>
  <c r="Q17" i="224"/>
  <c r="P17" i="224"/>
  <c r="E17" i="224"/>
  <c r="T16" i="224"/>
  <c r="S16" i="224"/>
  <c r="R16" i="224"/>
  <c r="Q16" i="224"/>
  <c r="P16" i="224"/>
  <c r="E16" i="224"/>
  <c r="U16" i="224" s="1"/>
  <c r="S15" i="224"/>
  <c r="R15" i="224"/>
  <c r="Q15" i="224"/>
  <c r="P15" i="224"/>
  <c r="E15" i="224"/>
  <c r="U15" i="224" s="1"/>
  <c r="S14" i="224"/>
  <c r="R14" i="224"/>
  <c r="Q14" i="224"/>
  <c r="P14" i="224"/>
  <c r="E14" i="224"/>
  <c r="U14" i="224" s="1"/>
  <c r="S13" i="224"/>
  <c r="R13" i="224"/>
  <c r="Q13" i="224"/>
  <c r="P13" i="224"/>
  <c r="E13" i="224"/>
  <c r="U12" i="224"/>
  <c r="S12" i="224"/>
  <c r="R12" i="224"/>
  <c r="Q12" i="224"/>
  <c r="P12" i="224"/>
  <c r="E12" i="224"/>
  <c r="T12" i="224" s="1"/>
  <c r="S11" i="224"/>
  <c r="R11" i="224"/>
  <c r="Q11" i="224"/>
  <c r="P11" i="224"/>
  <c r="E11" i="224"/>
  <c r="T11" i="224" s="1"/>
  <c r="S10" i="224"/>
  <c r="R10" i="224"/>
  <c r="Q10" i="224"/>
  <c r="P10" i="224"/>
  <c r="T10" i="224" s="1"/>
  <c r="E10" i="224"/>
  <c r="S9" i="224"/>
  <c r="R9" i="224"/>
  <c r="S8" i="224"/>
  <c r="S62" i="223"/>
  <c r="R62" i="223"/>
  <c r="Q62" i="223"/>
  <c r="P62" i="223"/>
  <c r="E62" i="223"/>
  <c r="U61" i="223"/>
  <c r="S61" i="223"/>
  <c r="R61" i="223"/>
  <c r="Q61" i="223"/>
  <c r="P61" i="223"/>
  <c r="E61" i="223"/>
  <c r="S60" i="223"/>
  <c r="S59" i="223"/>
  <c r="T58" i="223"/>
  <c r="S58" i="223"/>
  <c r="R58" i="223"/>
  <c r="Q58" i="223"/>
  <c r="P58" i="223"/>
  <c r="E58" i="223"/>
  <c r="U58" i="223" s="1"/>
  <c r="S57" i="223"/>
  <c r="R57" i="223"/>
  <c r="Q57" i="223"/>
  <c r="P57" i="223"/>
  <c r="E57" i="223"/>
  <c r="T56" i="223"/>
  <c r="S56" i="223"/>
  <c r="R56" i="223"/>
  <c r="Q56" i="223"/>
  <c r="P56" i="223"/>
  <c r="E56" i="223"/>
  <c r="U56" i="223" s="1"/>
  <c r="S55" i="223"/>
  <c r="R55" i="223"/>
  <c r="Q55" i="223"/>
  <c r="Q54" i="223" s="1"/>
  <c r="P55" i="223"/>
  <c r="E55" i="223"/>
  <c r="U55" i="223" s="1"/>
  <c r="S54" i="223"/>
  <c r="S53" i="223"/>
  <c r="R53" i="223"/>
  <c r="Q53" i="223"/>
  <c r="P53" i="223"/>
  <c r="E53" i="223"/>
  <c r="U52" i="223"/>
  <c r="T52" i="223"/>
  <c r="S52" i="223"/>
  <c r="R52" i="223"/>
  <c r="Q52" i="223"/>
  <c r="P52" i="223"/>
  <c r="E52" i="223"/>
  <c r="U51" i="223"/>
  <c r="S51" i="223"/>
  <c r="R51" i="223"/>
  <c r="Q51" i="223"/>
  <c r="P51" i="223"/>
  <c r="E51" i="223"/>
  <c r="T51" i="223" s="1"/>
  <c r="T50" i="223"/>
  <c r="S50" i="223"/>
  <c r="R50" i="223"/>
  <c r="Q50" i="223"/>
  <c r="P50" i="223"/>
  <c r="E50" i="223"/>
  <c r="U50" i="223" s="1"/>
  <c r="S49" i="223"/>
  <c r="R49" i="223"/>
  <c r="Q49" i="223"/>
  <c r="P49" i="223"/>
  <c r="E49" i="223"/>
  <c r="T49" i="223" s="1"/>
  <c r="U48" i="223"/>
  <c r="T48" i="223"/>
  <c r="S48" i="223"/>
  <c r="R48" i="223"/>
  <c r="Q48" i="223"/>
  <c r="P48" i="223"/>
  <c r="E48" i="223"/>
  <c r="S47" i="223"/>
  <c r="R47" i="223"/>
  <c r="Q47" i="223"/>
  <c r="P47" i="223"/>
  <c r="E47" i="223"/>
  <c r="U47" i="223" s="1"/>
  <c r="S46" i="223"/>
  <c r="R46" i="223"/>
  <c r="Q46" i="223"/>
  <c r="P46" i="223"/>
  <c r="E46" i="223"/>
  <c r="U46" i="223" s="1"/>
  <c r="S45" i="223"/>
  <c r="R45" i="223"/>
  <c r="Q45" i="223"/>
  <c r="P45" i="223"/>
  <c r="E45" i="223"/>
  <c r="U44" i="223"/>
  <c r="S44" i="223"/>
  <c r="R44" i="223"/>
  <c r="Q44" i="223"/>
  <c r="P44" i="223"/>
  <c r="E44" i="223"/>
  <c r="T44" i="223" s="1"/>
  <c r="S43" i="223"/>
  <c r="S42" i="223"/>
  <c r="S41" i="223"/>
  <c r="R41" i="223"/>
  <c r="Q41" i="223"/>
  <c r="P41" i="223"/>
  <c r="E41" i="223"/>
  <c r="T41" i="223" s="1"/>
  <c r="T40" i="223"/>
  <c r="S40" i="223"/>
  <c r="R40" i="223"/>
  <c r="Q40" i="223"/>
  <c r="P40" i="223"/>
  <c r="E40" i="223"/>
  <c r="U40" i="223" s="1"/>
  <c r="S39" i="223"/>
  <c r="R39" i="223"/>
  <c r="Q39" i="223"/>
  <c r="P39" i="223"/>
  <c r="E39" i="223"/>
  <c r="U39" i="223" s="1"/>
  <c r="S38" i="223"/>
  <c r="R38" i="223"/>
  <c r="Q38" i="223"/>
  <c r="P38" i="223"/>
  <c r="E38" i="223"/>
  <c r="U38" i="223" s="1"/>
  <c r="S37" i="223"/>
  <c r="R37" i="223"/>
  <c r="Q37" i="223"/>
  <c r="P37" i="223"/>
  <c r="E37" i="223"/>
  <c r="U36" i="223"/>
  <c r="S36" i="223"/>
  <c r="R36" i="223"/>
  <c r="Q36" i="223"/>
  <c r="P36" i="223"/>
  <c r="E36" i="223"/>
  <c r="T36" i="223" s="1"/>
  <c r="S35" i="223"/>
  <c r="R35" i="223"/>
  <c r="Q35" i="223"/>
  <c r="P35" i="223"/>
  <c r="E35" i="223"/>
  <c r="U35" i="223" s="1"/>
  <c r="S34" i="223"/>
  <c r="R34" i="223"/>
  <c r="Q34" i="223"/>
  <c r="P34" i="223"/>
  <c r="E34" i="223"/>
  <c r="S33" i="223"/>
  <c r="R33" i="223"/>
  <c r="Q33" i="223"/>
  <c r="P33" i="223"/>
  <c r="E33" i="223"/>
  <c r="T33" i="223" s="1"/>
  <c r="T32" i="223"/>
  <c r="S32" i="223"/>
  <c r="R32" i="223"/>
  <c r="Q32" i="223"/>
  <c r="P32" i="223"/>
  <c r="E32" i="223"/>
  <c r="U32" i="223" s="1"/>
  <c r="S31" i="223"/>
  <c r="R31" i="223"/>
  <c r="Q31" i="223"/>
  <c r="P31" i="223"/>
  <c r="E31" i="223"/>
  <c r="U31" i="223" s="1"/>
  <c r="S30" i="223"/>
  <c r="R30" i="223"/>
  <c r="Q30" i="223"/>
  <c r="P30" i="223"/>
  <c r="T30" i="223" s="1"/>
  <c r="E30" i="223"/>
  <c r="U30" i="223" s="1"/>
  <c r="S29" i="223"/>
  <c r="R29" i="223"/>
  <c r="Q29" i="223"/>
  <c r="P29" i="223"/>
  <c r="E29" i="223"/>
  <c r="T28" i="223"/>
  <c r="S28" i="223"/>
  <c r="R28" i="223"/>
  <c r="Q28" i="223"/>
  <c r="P28" i="223"/>
  <c r="E28" i="223"/>
  <c r="U28" i="223" s="1"/>
  <c r="S27" i="223"/>
  <c r="S26" i="223"/>
  <c r="R26" i="223"/>
  <c r="Q26" i="223"/>
  <c r="P26" i="223"/>
  <c r="E26" i="223"/>
  <c r="U26" i="223" s="1"/>
  <c r="S25" i="223"/>
  <c r="R25" i="223"/>
  <c r="Q25" i="223"/>
  <c r="P25" i="223"/>
  <c r="E25" i="223"/>
  <c r="S24" i="223"/>
  <c r="R24" i="223"/>
  <c r="Q24" i="223"/>
  <c r="P24" i="223"/>
  <c r="E24" i="223"/>
  <c r="U24" i="223" s="1"/>
  <c r="S23" i="223"/>
  <c r="R23" i="223"/>
  <c r="Q23" i="223"/>
  <c r="P23" i="223"/>
  <c r="E23" i="223"/>
  <c r="T22" i="223"/>
  <c r="S22" i="223"/>
  <c r="R22" i="223"/>
  <c r="Q22" i="223"/>
  <c r="P22" i="223"/>
  <c r="E22" i="223"/>
  <c r="U22" i="223" s="1"/>
  <c r="U21" i="223"/>
  <c r="S21" i="223"/>
  <c r="R21" i="223"/>
  <c r="Q21" i="223"/>
  <c r="P21" i="223"/>
  <c r="E21" i="223"/>
  <c r="T21" i="223" s="1"/>
  <c r="S20" i="223"/>
  <c r="R20" i="223"/>
  <c r="Q20" i="223"/>
  <c r="P20" i="223"/>
  <c r="E20" i="223"/>
  <c r="U20" i="223" s="1"/>
  <c r="T19" i="223"/>
  <c r="S19" i="223"/>
  <c r="R19" i="223"/>
  <c r="Q19" i="223"/>
  <c r="P19" i="223"/>
  <c r="E19" i="223"/>
  <c r="U19" i="223" s="1"/>
  <c r="T18" i="223"/>
  <c r="S18" i="223"/>
  <c r="R18" i="223"/>
  <c r="Q18" i="223"/>
  <c r="P18" i="223"/>
  <c r="E18" i="223"/>
  <c r="U18" i="223" s="1"/>
  <c r="S17" i="223"/>
  <c r="R17" i="223"/>
  <c r="Q17" i="223"/>
  <c r="P17" i="223"/>
  <c r="E17" i="223"/>
  <c r="T16" i="223"/>
  <c r="S16" i="223"/>
  <c r="R16" i="223"/>
  <c r="Q16" i="223"/>
  <c r="P16" i="223"/>
  <c r="E16" i="223"/>
  <c r="U16" i="223" s="1"/>
  <c r="S15" i="223"/>
  <c r="R15" i="223"/>
  <c r="Q15" i="223"/>
  <c r="P15" i="223"/>
  <c r="E15" i="223"/>
  <c r="T15" i="223" s="1"/>
  <c r="S14" i="223"/>
  <c r="R14" i="223"/>
  <c r="Q14" i="223"/>
  <c r="P14" i="223"/>
  <c r="E14" i="223"/>
  <c r="U13" i="223"/>
  <c r="S13" i="223"/>
  <c r="R13" i="223"/>
  <c r="Q13" i="223"/>
  <c r="P13" i="223"/>
  <c r="E13" i="223"/>
  <c r="T13" i="223" s="1"/>
  <c r="S12" i="223"/>
  <c r="R12" i="223"/>
  <c r="Q12" i="223"/>
  <c r="P12" i="223"/>
  <c r="E12" i="223"/>
  <c r="U12" i="223" s="1"/>
  <c r="U11" i="223"/>
  <c r="T11" i="223"/>
  <c r="S11" i="223"/>
  <c r="R11" i="223"/>
  <c r="Q11" i="223"/>
  <c r="P11" i="223"/>
  <c r="E11" i="223"/>
  <c r="S10" i="223"/>
  <c r="R10" i="223"/>
  <c r="Q10" i="223"/>
  <c r="P10" i="223"/>
  <c r="E10" i="223"/>
  <c r="U10" i="223" s="1"/>
  <c r="S9" i="223"/>
  <c r="R9" i="223"/>
  <c r="S8" i="223"/>
  <c r="T62" i="222"/>
  <c r="S62" i="222"/>
  <c r="R62" i="222"/>
  <c r="Q62" i="222"/>
  <c r="P62" i="222"/>
  <c r="E62" i="222"/>
  <c r="U62" i="222" s="1"/>
  <c r="S61" i="222"/>
  <c r="R61" i="222"/>
  <c r="Q61" i="222"/>
  <c r="Q60" i="222" s="1"/>
  <c r="P61" i="222"/>
  <c r="E61" i="222"/>
  <c r="S60" i="222"/>
  <c r="S59" i="222"/>
  <c r="S58" i="222"/>
  <c r="R58" i="222"/>
  <c r="Q58" i="222"/>
  <c r="P58" i="222"/>
  <c r="E58" i="222"/>
  <c r="U58" i="222" s="1"/>
  <c r="S57" i="222"/>
  <c r="R57" i="222"/>
  <c r="Q57" i="222"/>
  <c r="P57" i="222"/>
  <c r="E57" i="222"/>
  <c r="U56" i="222"/>
  <c r="T56" i="222"/>
  <c r="S56" i="222"/>
  <c r="R56" i="222"/>
  <c r="Q56" i="222"/>
  <c r="P56" i="222"/>
  <c r="E56" i="222"/>
  <c r="T55" i="222"/>
  <c r="S55" i="222"/>
  <c r="R55" i="222"/>
  <c r="Q55" i="222"/>
  <c r="P55" i="222"/>
  <c r="E55" i="222"/>
  <c r="U55" i="222" s="1"/>
  <c r="S54" i="222"/>
  <c r="R54" i="222"/>
  <c r="S53" i="222"/>
  <c r="R53" i="222"/>
  <c r="Q53" i="222"/>
  <c r="P53" i="222"/>
  <c r="E53" i="222"/>
  <c r="S52" i="222"/>
  <c r="R52" i="222"/>
  <c r="Q52" i="222"/>
  <c r="P52" i="222"/>
  <c r="E52" i="222"/>
  <c r="T52" i="222" s="1"/>
  <c r="T51" i="222"/>
  <c r="S51" i="222"/>
  <c r="R51" i="222"/>
  <c r="Q51" i="222"/>
  <c r="P51" i="222"/>
  <c r="E51" i="222"/>
  <c r="U51" i="222" s="1"/>
  <c r="S50" i="222"/>
  <c r="R50" i="222"/>
  <c r="Q50" i="222"/>
  <c r="P50" i="222"/>
  <c r="E50" i="222"/>
  <c r="U50" i="222" s="1"/>
  <c r="T49" i="222"/>
  <c r="S49" i="222"/>
  <c r="R49" i="222"/>
  <c r="Q49" i="222"/>
  <c r="P49" i="222"/>
  <c r="E49" i="222"/>
  <c r="U49" i="222" s="1"/>
  <c r="S48" i="222"/>
  <c r="R48" i="222"/>
  <c r="Q48" i="222"/>
  <c r="P48" i="222"/>
  <c r="E48" i="222"/>
  <c r="U47" i="222"/>
  <c r="S47" i="222"/>
  <c r="R47" i="222"/>
  <c r="Q47" i="222"/>
  <c r="P47" i="222"/>
  <c r="E47" i="222"/>
  <c r="T47" i="222" s="1"/>
  <c r="S46" i="222"/>
  <c r="R46" i="222"/>
  <c r="Q46" i="222"/>
  <c r="P46" i="222"/>
  <c r="E46" i="222"/>
  <c r="T46" i="222" s="1"/>
  <c r="S45" i="222"/>
  <c r="R45" i="222"/>
  <c r="Q45" i="222"/>
  <c r="P45" i="222"/>
  <c r="E45" i="222"/>
  <c r="U45" i="222" s="1"/>
  <c r="S44" i="222"/>
  <c r="R44" i="222"/>
  <c r="Q44" i="222"/>
  <c r="P44" i="222"/>
  <c r="E44" i="222"/>
  <c r="S43" i="222"/>
  <c r="S42" i="222"/>
  <c r="S41" i="222"/>
  <c r="R41" i="222"/>
  <c r="Q41" i="222"/>
  <c r="P41" i="222"/>
  <c r="E41" i="222"/>
  <c r="U41" i="222" s="1"/>
  <c r="S40" i="222"/>
  <c r="R40" i="222"/>
  <c r="Q40" i="222"/>
  <c r="P40" i="222"/>
  <c r="E40" i="222"/>
  <c r="U39" i="222"/>
  <c r="T39" i="222"/>
  <c r="S39" i="222"/>
  <c r="R39" i="222"/>
  <c r="Q39" i="222"/>
  <c r="P39" i="222"/>
  <c r="E39" i="222"/>
  <c r="S38" i="222"/>
  <c r="R38" i="222"/>
  <c r="Q38" i="222"/>
  <c r="P38" i="222"/>
  <c r="E38" i="222"/>
  <c r="T38" i="222" s="1"/>
  <c r="S37" i="222"/>
  <c r="R37" i="222"/>
  <c r="Q37" i="222"/>
  <c r="P37" i="222"/>
  <c r="E37" i="222"/>
  <c r="U37" i="222" s="1"/>
  <c r="S36" i="222"/>
  <c r="R36" i="222"/>
  <c r="Q36" i="222"/>
  <c r="P36" i="222"/>
  <c r="E36" i="222"/>
  <c r="U35" i="222"/>
  <c r="T35" i="222"/>
  <c r="S35" i="222"/>
  <c r="R35" i="222"/>
  <c r="Q35" i="222"/>
  <c r="P35" i="222"/>
  <c r="E35" i="222"/>
  <c r="T34" i="222"/>
  <c r="S34" i="222"/>
  <c r="R34" i="222"/>
  <c r="Q34" i="222"/>
  <c r="P34" i="222"/>
  <c r="E34" i="222"/>
  <c r="U34" i="222" s="1"/>
  <c r="S33" i="222"/>
  <c r="R33" i="222"/>
  <c r="Q33" i="222"/>
  <c r="P33" i="222"/>
  <c r="E33" i="222"/>
  <c r="U33" i="222" s="1"/>
  <c r="S32" i="222"/>
  <c r="R32" i="222"/>
  <c r="Q32" i="222"/>
  <c r="P32" i="222"/>
  <c r="E32" i="222"/>
  <c r="U31" i="222"/>
  <c r="S31" i="222"/>
  <c r="R31" i="222"/>
  <c r="Q31" i="222"/>
  <c r="P31" i="222"/>
  <c r="E31" i="222"/>
  <c r="T31" i="222" s="1"/>
  <c r="S30" i="222"/>
  <c r="R30" i="222"/>
  <c r="Q30" i="222"/>
  <c r="P30" i="222"/>
  <c r="E30" i="222"/>
  <c r="S29" i="222"/>
  <c r="R29" i="222"/>
  <c r="Q29" i="222"/>
  <c r="P29" i="222"/>
  <c r="E29" i="222"/>
  <c r="U29" i="222" s="1"/>
  <c r="S28" i="222"/>
  <c r="R28" i="222"/>
  <c r="Q28" i="222"/>
  <c r="P28" i="222"/>
  <c r="E28" i="222"/>
  <c r="U28" i="222" s="1"/>
  <c r="S27" i="222"/>
  <c r="S26" i="222"/>
  <c r="R26" i="222"/>
  <c r="Q26" i="222"/>
  <c r="P26" i="222"/>
  <c r="E26" i="222"/>
  <c r="T26" i="222" s="1"/>
  <c r="S25" i="222"/>
  <c r="R25" i="222"/>
  <c r="Q25" i="222"/>
  <c r="P25" i="222"/>
  <c r="E25" i="222"/>
  <c r="U25" i="222" s="1"/>
  <c r="S24" i="222"/>
  <c r="R24" i="222"/>
  <c r="Q24" i="222"/>
  <c r="P24" i="222"/>
  <c r="E24" i="222"/>
  <c r="S23" i="222"/>
  <c r="R23" i="222"/>
  <c r="Q23" i="222"/>
  <c r="P23" i="222"/>
  <c r="E23" i="222"/>
  <c r="U23" i="222" s="1"/>
  <c r="S22" i="222"/>
  <c r="R22" i="222"/>
  <c r="Q22" i="222"/>
  <c r="P22" i="222"/>
  <c r="E22" i="222"/>
  <c r="U22" i="222" s="1"/>
  <c r="T21" i="222"/>
  <c r="S21" i="222"/>
  <c r="R21" i="222"/>
  <c r="Q21" i="222"/>
  <c r="P21" i="222"/>
  <c r="E21" i="222"/>
  <c r="U21" i="222" s="1"/>
  <c r="S20" i="222"/>
  <c r="R20" i="222"/>
  <c r="Q20" i="222"/>
  <c r="P20" i="222"/>
  <c r="E20" i="222"/>
  <c r="T19" i="222"/>
  <c r="S19" i="222"/>
  <c r="R19" i="222"/>
  <c r="Q19" i="222"/>
  <c r="P19" i="222"/>
  <c r="E19" i="222"/>
  <c r="U19" i="222" s="1"/>
  <c r="S18" i="222"/>
  <c r="R18" i="222"/>
  <c r="Q18" i="222"/>
  <c r="P18" i="222"/>
  <c r="E18" i="222"/>
  <c r="T18" i="222" s="1"/>
  <c r="T17" i="222"/>
  <c r="S17" i="222"/>
  <c r="R17" i="222"/>
  <c r="Q17" i="222"/>
  <c r="P17" i="222"/>
  <c r="E17" i="222"/>
  <c r="U17" i="222" s="1"/>
  <c r="S16" i="222"/>
  <c r="R16" i="222"/>
  <c r="Q16" i="222"/>
  <c r="P16" i="222"/>
  <c r="E16" i="222"/>
  <c r="T16" i="222" s="1"/>
  <c r="T15" i="222"/>
  <c r="S15" i="222"/>
  <c r="R15" i="222"/>
  <c r="Q15" i="222"/>
  <c r="P15" i="222"/>
  <c r="E15" i="222"/>
  <c r="U15" i="222" s="1"/>
  <c r="S14" i="222"/>
  <c r="R14" i="222"/>
  <c r="Q14" i="222"/>
  <c r="P14" i="222"/>
  <c r="E14" i="222"/>
  <c r="U14" i="222" s="1"/>
  <c r="T13" i="222"/>
  <c r="S13" i="222"/>
  <c r="R13" i="222"/>
  <c r="Q13" i="222"/>
  <c r="P13" i="222"/>
  <c r="E13" i="222"/>
  <c r="U13" i="222" s="1"/>
  <c r="S12" i="222"/>
  <c r="R12" i="222"/>
  <c r="Q12" i="222"/>
  <c r="P12" i="222"/>
  <c r="E12" i="222"/>
  <c r="U11" i="222"/>
  <c r="S11" i="222"/>
  <c r="R11" i="222"/>
  <c r="Q11" i="222"/>
  <c r="P11" i="222"/>
  <c r="E11" i="222"/>
  <c r="T11" i="222" s="1"/>
  <c r="S10" i="222"/>
  <c r="R10" i="222"/>
  <c r="Q10" i="222"/>
  <c r="P10" i="222"/>
  <c r="E10" i="222"/>
  <c r="S9" i="222"/>
  <c r="S8" i="222"/>
  <c r="S62" i="221"/>
  <c r="R62" i="221"/>
  <c r="Q62" i="221"/>
  <c r="P62" i="221"/>
  <c r="E62" i="221"/>
  <c r="T62" i="221" s="1"/>
  <c r="S61" i="221"/>
  <c r="R61" i="221"/>
  <c r="Q61" i="221"/>
  <c r="P61" i="221"/>
  <c r="E61" i="221"/>
  <c r="S60" i="221"/>
  <c r="S59" i="221"/>
  <c r="U58" i="221"/>
  <c r="T58" i="221"/>
  <c r="S58" i="221"/>
  <c r="R58" i="221"/>
  <c r="Q58" i="221"/>
  <c r="P58" i="221"/>
  <c r="E58" i="221"/>
  <c r="T57" i="221"/>
  <c r="S57" i="221"/>
  <c r="R57" i="221"/>
  <c r="Q57" i="221"/>
  <c r="P57" i="221"/>
  <c r="E57" i="221"/>
  <c r="U57" i="221" s="1"/>
  <c r="S56" i="221"/>
  <c r="R56" i="221"/>
  <c r="Q56" i="221"/>
  <c r="P56" i="221"/>
  <c r="E56" i="221"/>
  <c r="S55" i="221"/>
  <c r="R55" i="221"/>
  <c r="Q55" i="221"/>
  <c r="P55" i="221"/>
  <c r="E55" i="221"/>
  <c r="U55" i="221" s="1"/>
  <c r="S54" i="221"/>
  <c r="S53" i="221"/>
  <c r="R53" i="221"/>
  <c r="Q53" i="221"/>
  <c r="P53" i="221"/>
  <c r="E53" i="221"/>
  <c r="U53" i="221" s="1"/>
  <c r="S52" i="221"/>
  <c r="R52" i="221"/>
  <c r="Q52" i="221"/>
  <c r="P52" i="221"/>
  <c r="E52" i="221"/>
  <c r="U51" i="221"/>
  <c r="S51" i="221"/>
  <c r="R51" i="221"/>
  <c r="Q51" i="221"/>
  <c r="P51" i="221"/>
  <c r="E51" i="221"/>
  <c r="T51" i="221" s="1"/>
  <c r="S50" i="221"/>
  <c r="R50" i="221"/>
  <c r="Q50" i="221"/>
  <c r="P50" i="221"/>
  <c r="E50" i="221"/>
  <c r="T49" i="221"/>
  <c r="S49" i="221"/>
  <c r="R49" i="221"/>
  <c r="Q49" i="221"/>
  <c r="P49" i="221"/>
  <c r="E49" i="221"/>
  <c r="U49" i="221" s="1"/>
  <c r="U48" i="221"/>
  <c r="S48" i="221"/>
  <c r="R48" i="221"/>
  <c r="Q48" i="221"/>
  <c r="P48" i="221"/>
  <c r="E48" i="221"/>
  <c r="T48" i="221" s="1"/>
  <c r="U47" i="221"/>
  <c r="S47" i="221"/>
  <c r="R47" i="221"/>
  <c r="Q47" i="221"/>
  <c r="P47" i="221"/>
  <c r="E47" i="221"/>
  <c r="T47" i="221" s="1"/>
  <c r="T46" i="221"/>
  <c r="S46" i="221"/>
  <c r="R46" i="221"/>
  <c r="Q46" i="221"/>
  <c r="P46" i="221"/>
  <c r="E46" i="221"/>
  <c r="U46" i="221" s="1"/>
  <c r="S45" i="221"/>
  <c r="R45" i="221"/>
  <c r="Q45" i="221"/>
  <c r="P45" i="221"/>
  <c r="E45" i="221"/>
  <c r="U45" i="221" s="1"/>
  <c r="S44" i="221"/>
  <c r="R44" i="221"/>
  <c r="Q44" i="221"/>
  <c r="P44" i="221"/>
  <c r="E44" i="221"/>
  <c r="S43" i="221"/>
  <c r="S42" i="221"/>
  <c r="S41" i="221"/>
  <c r="R41" i="221"/>
  <c r="Q41" i="221"/>
  <c r="P41" i="221"/>
  <c r="E41" i="221"/>
  <c r="U41" i="221" s="1"/>
  <c r="S40" i="221"/>
  <c r="R40" i="221"/>
  <c r="Q40" i="221"/>
  <c r="P40" i="221"/>
  <c r="E40" i="221"/>
  <c r="T40" i="221" s="1"/>
  <c r="T39" i="221"/>
  <c r="S39" i="221"/>
  <c r="R39" i="221"/>
  <c r="Q39" i="221"/>
  <c r="P39" i="221"/>
  <c r="E39" i="221"/>
  <c r="U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U35" i="221"/>
  <c r="S35" i="221"/>
  <c r="R35" i="221"/>
  <c r="Q35" i="221"/>
  <c r="P35" i="221"/>
  <c r="E35" i="221"/>
  <c r="T35" i="221" s="1"/>
  <c r="S34" i="221"/>
  <c r="R34" i="221"/>
  <c r="Q34" i="221"/>
  <c r="P34" i="221"/>
  <c r="E34" i="221"/>
  <c r="T34" i="221" s="1"/>
  <c r="S33" i="221"/>
  <c r="R33" i="221"/>
  <c r="Q33" i="221"/>
  <c r="P33" i="221"/>
  <c r="E33" i="221"/>
  <c r="S32" i="221"/>
  <c r="R32" i="221"/>
  <c r="Q32" i="221"/>
  <c r="P32" i="221"/>
  <c r="E32" i="221"/>
  <c r="T32" i="221" s="1"/>
  <c r="T31" i="221"/>
  <c r="S31" i="221"/>
  <c r="R31" i="221"/>
  <c r="Q31" i="221"/>
  <c r="P31" i="221"/>
  <c r="E31" i="221"/>
  <c r="U31" i="221" s="1"/>
  <c r="S30" i="221"/>
  <c r="R30" i="221"/>
  <c r="Q30" i="221"/>
  <c r="P30" i="221"/>
  <c r="E30" i="221"/>
  <c r="T30" i="221" s="1"/>
  <c r="T29" i="221"/>
  <c r="S29" i="221"/>
  <c r="R29" i="221"/>
  <c r="Q29" i="221"/>
  <c r="P29" i="221"/>
  <c r="E29" i="221"/>
  <c r="U29" i="221" s="1"/>
  <c r="S28" i="221"/>
  <c r="R28" i="221"/>
  <c r="Q28" i="221"/>
  <c r="P28" i="221"/>
  <c r="E28" i="221"/>
  <c r="S27" i="221"/>
  <c r="U26" i="221"/>
  <c r="S26" i="221"/>
  <c r="R26" i="221"/>
  <c r="Q26" i="221"/>
  <c r="P26" i="221"/>
  <c r="E26" i="221"/>
  <c r="T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S23" i="221"/>
  <c r="R23" i="221"/>
  <c r="Q23" i="221"/>
  <c r="P23" i="221"/>
  <c r="E23" i="221"/>
  <c r="U23" i="221" s="1"/>
  <c r="S22" i="221"/>
  <c r="R22" i="221"/>
  <c r="Q22" i="221"/>
  <c r="P22" i="221"/>
  <c r="E22" i="221"/>
  <c r="S21" i="221"/>
  <c r="R21" i="221"/>
  <c r="Q21" i="221"/>
  <c r="P21" i="221"/>
  <c r="E21" i="221"/>
  <c r="U21" i="221" s="1"/>
  <c r="U20" i="221"/>
  <c r="S20" i="221"/>
  <c r="R20" i="221"/>
  <c r="Q20" i="221"/>
  <c r="P20" i="221"/>
  <c r="E20" i="221"/>
  <c r="T20" i="221" s="1"/>
  <c r="S19" i="221"/>
  <c r="R19" i="221"/>
  <c r="Q19" i="221"/>
  <c r="P19" i="221"/>
  <c r="E19" i="221"/>
  <c r="U19" i="221" s="1"/>
  <c r="S18" i="221"/>
  <c r="R18" i="221"/>
  <c r="Q18" i="221"/>
  <c r="P18" i="221"/>
  <c r="E18" i="221"/>
  <c r="T18" i="221" s="1"/>
  <c r="T17" i="221"/>
  <c r="S17" i="221"/>
  <c r="R17" i="221"/>
  <c r="Q17" i="221"/>
  <c r="P17" i="221"/>
  <c r="E17" i="221"/>
  <c r="U17" i="221" s="1"/>
  <c r="S16" i="221"/>
  <c r="R16" i="221"/>
  <c r="Q16" i="221"/>
  <c r="P16" i="221"/>
  <c r="E16" i="221"/>
  <c r="U15" i="221"/>
  <c r="T15" i="221"/>
  <c r="S15" i="221"/>
  <c r="R15" i="221"/>
  <c r="Q15" i="221"/>
  <c r="P15" i="221"/>
  <c r="E15" i="221"/>
  <c r="S14" i="221"/>
  <c r="R14" i="221"/>
  <c r="Q14" i="221"/>
  <c r="P14" i="221"/>
  <c r="E14" i="221"/>
  <c r="S13" i="221"/>
  <c r="R13" i="221"/>
  <c r="Q13" i="221"/>
  <c r="P13" i="221"/>
  <c r="E13" i="221"/>
  <c r="U12" i="221"/>
  <c r="S12" i="221"/>
  <c r="R12" i="221"/>
  <c r="Q12" i="221"/>
  <c r="P12" i="221"/>
  <c r="E12" i="221"/>
  <c r="T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T10" i="221" s="1"/>
  <c r="S9" i="221"/>
  <c r="R9" i="221"/>
  <c r="S8" i="221"/>
  <c r="S62" i="220"/>
  <c r="R62" i="220"/>
  <c r="Q62" i="220"/>
  <c r="P62" i="220"/>
  <c r="E62" i="220"/>
  <c r="U62" i="220" s="1"/>
  <c r="S61" i="220"/>
  <c r="R61" i="220"/>
  <c r="Q61" i="220"/>
  <c r="Q60" i="220" s="1"/>
  <c r="P61" i="220"/>
  <c r="E61" i="220"/>
  <c r="U61" i="220" s="1"/>
  <c r="S60" i="220"/>
  <c r="S58" i="220"/>
  <c r="R58" i="220"/>
  <c r="Q58" i="220"/>
  <c r="P58" i="220"/>
  <c r="E58" i="220"/>
  <c r="U58" i="220" s="1"/>
  <c r="S57" i="220"/>
  <c r="R57" i="220"/>
  <c r="Q57" i="220"/>
  <c r="P57" i="220"/>
  <c r="E57" i="220"/>
  <c r="S56" i="220"/>
  <c r="R56" i="220"/>
  <c r="Q56" i="220"/>
  <c r="P56" i="220"/>
  <c r="E56" i="220"/>
  <c r="U56" i="220" s="1"/>
  <c r="U55" i="220"/>
  <c r="S55" i="220"/>
  <c r="R55" i="220"/>
  <c r="Q55" i="220"/>
  <c r="P55" i="220"/>
  <c r="E55" i="220"/>
  <c r="S54" i="220"/>
  <c r="S53" i="220"/>
  <c r="R53" i="220"/>
  <c r="Q53" i="220"/>
  <c r="P53" i="220"/>
  <c r="E53" i="220"/>
  <c r="T53" i="220" s="1"/>
  <c r="S52" i="220"/>
  <c r="R52" i="220"/>
  <c r="Q52" i="220"/>
  <c r="P52" i="220"/>
  <c r="E52" i="220"/>
  <c r="U52" i="220" s="1"/>
  <c r="S51" i="220"/>
  <c r="R51" i="220"/>
  <c r="Q51" i="220"/>
  <c r="P51" i="220"/>
  <c r="E51" i="220"/>
  <c r="U50" i="220"/>
  <c r="T50" i="220"/>
  <c r="S50" i="220"/>
  <c r="R50" i="220"/>
  <c r="Q50" i="220"/>
  <c r="P50" i="220"/>
  <c r="E50" i="220"/>
  <c r="T49" i="220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S46" i="220"/>
  <c r="R46" i="220"/>
  <c r="Q46" i="220"/>
  <c r="P46" i="220"/>
  <c r="E46" i="220"/>
  <c r="U46" i="220" s="1"/>
  <c r="S45" i="220"/>
  <c r="R45" i="220"/>
  <c r="Q45" i="220"/>
  <c r="P45" i="220"/>
  <c r="E45" i="220"/>
  <c r="S44" i="220"/>
  <c r="R44" i="220"/>
  <c r="Q44" i="220"/>
  <c r="P44" i="220"/>
  <c r="E44" i="220"/>
  <c r="T44" i="220" s="1"/>
  <c r="S43" i="220"/>
  <c r="S42" i="220"/>
  <c r="S41" i="220"/>
  <c r="R41" i="220"/>
  <c r="Q41" i="220"/>
  <c r="P41" i="220"/>
  <c r="E41" i="220"/>
  <c r="T41" i="220" s="1"/>
  <c r="T40" i="220"/>
  <c r="S40" i="220"/>
  <c r="R40" i="220"/>
  <c r="Q40" i="220"/>
  <c r="P40" i="220"/>
  <c r="E40" i="220"/>
  <c r="U40" i="220" s="1"/>
  <c r="S39" i="220"/>
  <c r="R39" i="220"/>
  <c r="Q39" i="220"/>
  <c r="P39" i="220"/>
  <c r="E39" i="220"/>
  <c r="T38" i="220"/>
  <c r="S38" i="220"/>
  <c r="R38" i="220"/>
  <c r="Q38" i="220"/>
  <c r="P38" i="220"/>
  <c r="E38" i="220"/>
  <c r="U38" i="220" s="1"/>
  <c r="S37" i="220"/>
  <c r="R37" i="220"/>
  <c r="Q37" i="220"/>
  <c r="P37" i="220"/>
  <c r="E37" i="220"/>
  <c r="S36" i="220"/>
  <c r="R36" i="220"/>
  <c r="Q36" i="220"/>
  <c r="P36" i="220"/>
  <c r="E36" i="220"/>
  <c r="U36" i="220" s="1"/>
  <c r="S35" i="220"/>
  <c r="R35" i="220"/>
  <c r="Q35" i="220"/>
  <c r="U35" i="220" s="1"/>
  <c r="P35" i="220"/>
  <c r="E35" i="220"/>
  <c r="T34" i="220"/>
  <c r="S34" i="220"/>
  <c r="R34" i="220"/>
  <c r="Q34" i="220"/>
  <c r="P34" i="220"/>
  <c r="E34" i="220"/>
  <c r="U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T32" i="220" s="1"/>
  <c r="S31" i="220"/>
  <c r="R31" i="220"/>
  <c r="Q31" i="220"/>
  <c r="P31" i="220"/>
  <c r="E31" i="220"/>
  <c r="S30" i="220"/>
  <c r="R30" i="220"/>
  <c r="Q30" i="220"/>
  <c r="P30" i="220"/>
  <c r="E30" i="220"/>
  <c r="S29" i="220"/>
  <c r="R29" i="220"/>
  <c r="Q29" i="220"/>
  <c r="P29" i="220"/>
  <c r="E29" i="220"/>
  <c r="T28" i="220"/>
  <c r="S28" i="220"/>
  <c r="R28" i="220"/>
  <c r="Q28" i="220"/>
  <c r="P28" i="220"/>
  <c r="E28" i="220"/>
  <c r="S27" i="220"/>
  <c r="S26" i="220"/>
  <c r="R26" i="220"/>
  <c r="Q26" i="220"/>
  <c r="P26" i="220"/>
  <c r="E26" i="220"/>
  <c r="S25" i="220"/>
  <c r="R25" i="220"/>
  <c r="Q25" i="220"/>
  <c r="P25" i="220"/>
  <c r="E25" i="220"/>
  <c r="U25" i="220" s="1"/>
  <c r="S24" i="220"/>
  <c r="R24" i="220"/>
  <c r="Q24" i="220"/>
  <c r="P24" i="220"/>
  <c r="E24" i="220"/>
  <c r="S23" i="220"/>
  <c r="R23" i="220"/>
  <c r="Q23" i="220"/>
  <c r="P23" i="220"/>
  <c r="E23" i="220"/>
  <c r="S22" i="220"/>
  <c r="R22" i="220"/>
  <c r="Q22" i="220"/>
  <c r="P22" i="220"/>
  <c r="E22" i="220"/>
  <c r="T22" i="220" s="1"/>
  <c r="S21" i="220"/>
  <c r="R21" i="220"/>
  <c r="Q21" i="220"/>
  <c r="P21" i="220"/>
  <c r="E21" i="220"/>
  <c r="T21" i="220" s="1"/>
  <c r="U20" i="220"/>
  <c r="S20" i="220"/>
  <c r="R20" i="220"/>
  <c r="Q20" i="220"/>
  <c r="P20" i="220"/>
  <c r="E20" i="220"/>
  <c r="T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S17" i="220"/>
  <c r="R17" i="220"/>
  <c r="Q17" i="220"/>
  <c r="P17" i="220"/>
  <c r="E17" i="220"/>
  <c r="U17" i="220" s="1"/>
  <c r="S16" i="220"/>
  <c r="R16" i="220"/>
  <c r="Q16" i="220"/>
  <c r="P16" i="220"/>
  <c r="E16" i="220"/>
  <c r="T16" i="220" s="1"/>
  <c r="S15" i="220"/>
  <c r="R15" i="220"/>
  <c r="Q15" i="220"/>
  <c r="P15" i="220"/>
  <c r="E15" i="220"/>
  <c r="S14" i="220"/>
  <c r="R14" i="220"/>
  <c r="Q14" i="220"/>
  <c r="P14" i="220"/>
  <c r="E14" i="220"/>
  <c r="S13" i="220"/>
  <c r="R13" i="220"/>
  <c r="Q13" i="220"/>
  <c r="P13" i="220"/>
  <c r="E13" i="220"/>
  <c r="T13" i="220" s="1"/>
  <c r="U12" i="220"/>
  <c r="S12" i="220"/>
  <c r="R12" i="220"/>
  <c r="Q12" i="220"/>
  <c r="P12" i="220"/>
  <c r="E12" i="220"/>
  <c r="T12" i="220" s="1"/>
  <c r="S11" i="220"/>
  <c r="R11" i="220"/>
  <c r="Q11" i="220"/>
  <c r="P11" i="220"/>
  <c r="E11" i="220"/>
  <c r="U11" i="220" s="1"/>
  <c r="S10" i="220"/>
  <c r="R10" i="220"/>
  <c r="Q10" i="220"/>
  <c r="P10" i="220"/>
  <c r="E10" i="220"/>
  <c r="S9" i="220"/>
  <c r="R9" i="220"/>
  <c r="S63" i="219"/>
  <c r="T62" i="219"/>
  <c r="S62" i="219"/>
  <c r="R62" i="219"/>
  <c r="Q62" i="219"/>
  <c r="P62" i="219"/>
  <c r="E62" i="219"/>
  <c r="U62" i="219" s="1"/>
  <c r="S61" i="219"/>
  <c r="R61" i="219"/>
  <c r="Q61" i="219"/>
  <c r="P61" i="219"/>
  <c r="E61" i="219"/>
  <c r="S60" i="219"/>
  <c r="S59" i="219"/>
  <c r="S58" i="219"/>
  <c r="R58" i="219"/>
  <c r="Q58" i="219"/>
  <c r="P58" i="219"/>
  <c r="E58" i="219"/>
  <c r="U58" i="219" s="1"/>
  <c r="S57" i="219"/>
  <c r="R57" i="219"/>
  <c r="Q57" i="219"/>
  <c r="P57" i="219"/>
  <c r="E57" i="219"/>
  <c r="U56" i="219"/>
  <c r="S56" i="219"/>
  <c r="R56" i="219"/>
  <c r="Q56" i="219"/>
  <c r="P56" i="219"/>
  <c r="E56" i="219"/>
  <c r="T56" i="219" s="1"/>
  <c r="U55" i="219"/>
  <c r="T55" i="219"/>
  <c r="S55" i="219"/>
  <c r="R55" i="219"/>
  <c r="Q55" i="219"/>
  <c r="Q54" i="219" s="1"/>
  <c r="P55" i="219"/>
  <c r="E55" i="219"/>
  <c r="S54" i="219"/>
  <c r="R54" i="219"/>
  <c r="S53" i="219"/>
  <c r="R53" i="219"/>
  <c r="Q53" i="219"/>
  <c r="P53" i="219"/>
  <c r="E53" i="219"/>
  <c r="S52" i="219"/>
  <c r="R52" i="219"/>
  <c r="Q52" i="219"/>
  <c r="P52" i="219"/>
  <c r="E52" i="219"/>
  <c r="T52" i="219" s="1"/>
  <c r="U51" i="219"/>
  <c r="S51" i="219"/>
  <c r="R51" i="219"/>
  <c r="Q51" i="219"/>
  <c r="P51" i="219"/>
  <c r="E51" i="219"/>
  <c r="T51" i="219" s="1"/>
  <c r="T50" i="219"/>
  <c r="S50" i="219"/>
  <c r="R50" i="219"/>
  <c r="Q50" i="219"/>
  <c r="P50" i="219"/>
  <c r="E50" i="219"/>
  <c r="U50" i="219" s="1"/>
  <c r="S49" i="219"/>
  <c r="R49" i="219"/>
  <c r="Q49" i="219"/>
  <c r="P49" i="219"/>
  <c r="E49" i="219"/>
  <c r="U49" i="219" s="1"/>
  <c r="S48" i="219"/>
  <c r="R48" i="219"/>
  <c r="Q48" i="219"/>
  <c r="P48" i="219"/>
  <c r="E48" i="219"/>
  <c r="S47" i="219"/>
  <c r="R47" i="219"/>
  <c r="Q47" i="219"/>
  <c r="P47" i="219"/>
  <c r="E47" i="219"/>
  <c r="T47" i="219" s="1"/>
  <c r="U46" i="219"/>
  <c r="S46" i="219"/>
  <c r="R46" i="219"/>
  <c r="Q46" i="219"/>
  <c r="P46" i="219"/>
  <c r="E46" i="219"/>
  <c r="T46" i="219" s="1"/>
  <c r="S45" i="219"/>
  <c r="R45" i="219"/>
  <c r="Q45" i="219"/>
  <c r="P45" i="219"/>
  <c r="E45" i="219"/>
  <c r="S44" i="219"/>
  <c r="R44" i="219"/>
  <c r="Q44" i="219"/>
  <c r="P44" i="219"/>
  <c r="E44" i="219"/>
  <c r="S43" i="219"/>
  <c r="S42" i="219"/>
  <c r="S41" i="219"/>
  <c r="R41" i="219"/>
  <c r="Q41" i="219"/>
  <c r="P41" i="219"/>
  <c r="E41" i="219"/>
  <c r="U41" i="219" s="1"/>
  <c r="S40" i="219"/>
  <c r="R40" i="219"/>
  <c r="Q40" i="219"/>
  <c r="P40" i="219"/>
  <c r="E40" i="219"/>
  <c r="S39" i="219"/>
  <c r="R39" i="219"/>
  <c r="Q39" i="219"/>
  <c r="P39" i="219"/>
  <c r="E39" i="219"/>
  <c r="U39" i="219" s="1"/>
  <c r="U38" i="219"/>
  <c r="S38" i="219"/>
  <c r="R38" i="219"/>
  <c r="Q38" i="219"/>
  <c r="P38" i="219"/>
  <c r="E38" i="219"/>
  <c r="T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S35" i="219"/>
  <c r="R35" i="219"/>
  <c r="Q35" i="219"/>
  <c r="P35" i="219"/>
  <c r="E35" i="219"/>
  <c r="U35" i="219" s="1"/>
  <c r="U34" i="219"/>
  <c r="S34" i="219"/>
  <c r="R34" i="219"/>
  <c r="Q34" i="219"/>
  <c r="P34" i="219"/>
  <c r="E34" i="219"/>
  <c r="T34" i="219" s="1"/>
  <c r="S33" i="219"/>
  <c r="R33" i="219"/>
  <c r="Q33" i="219"/>
  <c r="P33" i="219"/>
  <c r="E33" i="219"/>
  <c r="U33" i="219" s="1"/>
  <c r="S32" i="219"/>
  <c r="R32" i="219"/>
  <c r="Q32" i="219"/>
  <c r="P32" i="219"/>
  <c r="E32" i="219"/>
  <c r="T32" i="219" s="1"/>
  <c r="S31" i="219"/>
  <c r="R31" i="219"/>
  <c r="Q31" i="219"/>
  <c r="P31" i="219"/>
  <c r="E31" i="219"/>
  <c r="U31" i="219" s="1"/>
  <c r="S30" i="219"/>
  <c r="R30" i="219"/>
  <c r="Q30" i="219"/>
  <c r="P30" i="219"/>
  <c r="E30" i="219"/>
  <c r="S29" i="219"/>
  <c r="R29" i="219"/>
  <c r="Q29" i="219"/>
  <c r="P29" i="219"/>
  <c r="E29" i="219"/>
  <c r="U29" i="219" s="1"/>
  <c r="S28" i="219"/>
  <c r="R28" i="219"/>
  <c r="Q28" i="219"/>
  <c r="P28" i="219"/>
  <c r="E28" i="219"/>
  <c r="U28" i="219" s="1"/>
  <c r="S27" i="219"/>
  <c r="S26" i="219"/>
  <c r="R26" i="219"/>
  <c r="Q26" i="219"/>
  <c r="P26" i="219"/>
  <c r="E26" i="219"/>
  <c r="T26" i="219" s="1"/>
  <c r="T25" i="219"/>
  <c r="S25" i="219"/>
  <c r="R25" i="219"/>
  <c r="Q25" i="219"/>
  <c r="P25" i="219"/>
  <c r="E25" i="219"/>
  <c r="U25" i="219" s="1"/>
  <c r="S24" i="219"/>
  <c r="R24" i="219"/>
  <c r="Q24" i="219"/>
  <c r="P24" i="219"/>
  <c r="E24" i="219"/>
  <c r="T23" i="219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T21" i="219"/>
  <c r="S21" i="219"/>
  <c r="R21" i="219"/>
  <c r="Q21" i="219"/>
  <c r="P21" i="219"/>
  <c r="E21" i="219"/>
  <c r="U21" i="219" s="1"/>
  <c r="S20" i="219"/>
  <c r="R20" i="219"/>
  <c r="Q20" i="219"/>
  <c r="P20" i="219"/>
  <c r="E20" i="219"/>
  <c r="T20" i="219" s="1"/>
  <c r="U19" i="219"/>
  <c r="S19" i="219"/>
  <c r="R19" i="219"/>
  <c r="Q19" i="219"/>
  <c r="P19" i="219"/>
  <c r="E19" i="219"/>
  <c r="T19" i="219" s="1"/>
  <c r="S18" i="219"/>
  <c r="R18" i="219"/>
  <c r="Q18" i="219"/>
  <c r="P18" i="219"/>
  <c r="E18" i="219"/>
  <c r="S17" i="219"/>
  <c r="R17" i="219"/>
  <c r="Q17" i="219"/>
  <c r="P17" i="219"/>
  <c r="E17" i="219"/>
  <c r="S16" i="219"/>
  <c r="R16" i="219"/>
  <c r="Q16" i="219"/>
  <c r="P16" i="219"/>
  <c r="E16" i="219"/>
  <c r="T16" i="219" s="1"/>
  <c r="T15" i="219"/>
  <c r="S15" i="219"/>
  <c r="R15" i="219"/>
  <c r="Q15" i="219"/>
  <c r="P15" i="219"/>
  <c r="E15" i="219"/>
  <c r="U15" i="219" s="1"/>
  <c r="S14" i="219"/>
  <c r="R14" i="219"/>
  <c r="Q14" i="219"/>
  <c r="P14" i="219"/>
  <c r="E14" i="219"/>
  <c r="U14" i="219" s="1"/>
  <c r="S13" i="219"/>
  <c r="R13" i="219"/>
  <c r="Q13" i="219"/>
  <c r="P13" i="219"/>
  <c r="E13" i="219"/>
  <c r="S12" i="219"/>
  <c r="R12" i="219"/>
  <c r="Q12" i="219"/>
  <c r="P12" i="219"/>
  <c r="E12" i="219"/>
  <c r="T11" i="219"/>
  <c r="S11" i="219"/>
  <c r="R11" i="219"/>
  <c r="Q11" i="219"/>
  <c r="P11" i="219"/>
  <c r="E11" i="219"/>
  <c r="U11" i="219" s="1"/>
  <c r="S10" i="219"/>
  <c r="R10" i="219"/>
  <c r="Q10" i="219"/>
  <c r="P10" i="219"/>
  <c r="E10" i="219"/>
  <c r="U10" i="219" s="1"/>
  <c r="S9" i="219"/>
  <c r="R9" i="219"/>
  <c r="S8" i="219"/>
  <c r="U62" i="218"/>
  <c r="S62" i="218"/>
  <c r="R62" i="218"/>
  <c r="Q62" i="218"/>
  <c r="P62" i="218"/>
  <c r="E62" i="218"/>
  <c r="T62" i="218" s="1"/>
  <c r="S61" i="218"/>
  <c r="R61" i="218"/>
  <c r="Q61" i="218"/>
  <c r="P61" i="218"/>
  <c r="E61" i="218"/>
  <c r="U61" i="218" s="1"/>
  <c r="S60" i="218"/>
  <c r="S58" i="218"/>
  <c r="R58" i="218"/>
  <c r="Q58" i="218"/>
  <c r="P58" i="218"/>
  <c r="E58" i="218"/>
  <c r="T58" i="218" s="1"/>
  <c r="U57" i="218"/>
  <c r="T57" i="218"/>
  <c r="S57" i="218"/>
  <c r="R57" i="218"/>
  <c r="Q57" i="218"/>
  <c r="P57" i="218"/>
  <c r="E57" i="218"/>
  <c r="T56" i="218"/>
  <c r="S56" i="218"/>
  <c r="R56" i="218"/>
  <c r="Q56" i="218"/>
  <c r="P56" i="218"/>
  <c r="E56" i="218"/>
  <c r="U56" i="218" s="1"/>
  <c r="S55" i="218"/>
  <c r="R55" i="218"/>
  <c r="Q55" i="218"/>
  <c r="P55" i="218"/>
  <c r="E55" i="218"/>
  <c r="S54" i="218"/>
  <c r="U53" i="218"/>
  <c r="T53" i="218"/>
  <c r="S53" i="218"/>
  <c r="R53" i="218"/>
  <c r="Q53" i="218"/>
  <c r="P53" i="218"/>
  <c r="E53" i="218"/>
  <c r="S52" i="218"/>
  <c r="R52" i="218"/>
  <c r="Q52" i="218"/>
  <c r="P52" i="218"/>
  <c r="E52" i="218"/>
  <c r="S51" i="218"/>
  <c r="R51" i="218"/>
  <c r="Q51" i="218"/>
  <c r="P51" i="218"/>
  <c r="E51" i="218"/>
  <c r="U50" i="218"/>
  <c r="S50" i="218"/>
  <c r="R50" i="218"/>
  <c r="Q50" i="218"/>
  <c r="P50" i="218"/>
  <c r="E50" i="218"/>
  <c r="T50" i="218" s="1"/>
  <c r="S49" i="218"/>
  <c r="R49" i="218"/>
  <c r="Q49" i="218"/>
  <c r="P49" i="218"/>
  <c r="E49" i="218"/>
  <c r="U49" i="218" s="1"/>
  <c r="U48" i="218"/>
  <c r="S48" i="218"/>
  <c r="R48" i="218"/>
  <c r="Q48" i="218"/>
  <c r="P48" i="218"/>
  <c r="E48" i="218"/>
  <c r="T48" i="218" s="1"/>
  <c r="S47" i="218"/>
  <c r="R47" i="218"/>
  <c r="Q47" i="218"/>
  <c r="P47" i="218"/>
  <c r="E47" i="218"/>
  <c r="U47" i="218" s="1"/>
  <c r="S46" i="218"/>
  <c r="R46" i="218"/>
  <c r="Q46" i="218"/>
  <c r="P46" i="218"/>
  <c r="E46" i="218"/>
  <c r="S45" i="218"/>
  <c r="R45" i="218"/>
  <c r="Q45" i="218"/>
  <c r="P45" i="218"/>
  <c r="E45" i="218"/>
  <c r="U45" i="218" s="1"/>
  <c r="U44" i="218"/>
  <c r="S44" i="218"/>
  <c r="R44" i="218"/>
  <c r="Q44" i="218"/>
  <c r="P44" i="218"/>
  <c r="E44" i="218"/>
  <c r="S43" i="218"/>
  <c r="S42" i="218"/>
  <c r="U41" i="218"/>
  <c r="T41" i="218"/>
  <c r="S41" i="218"/>
  <c r="R41" i="218"/>
  <c r="Q41" i="218"/>
  <c r="P41" i="218"/>
  <c r="E41" i="218"/>
  <c r="S40" i="218"/>
  <c r="R40" i="218"/>
  <c r="Q40" i="218"/>
  <c r="P40" i="218"/>
  <c r="E40" i="218"/>
  <c r="U40" i="218" s="1"/>
  <c r="S39" i="218"/>
  <c r="R39" i="218"/>
  <c r="Q39" i="218"/>
  <c r="P39" i="218"/>
  <c r="E39" i="218"/>
  <c r="S38" i="218"/>
  <c r="R38" i="218"/>
  <c r="Q38" i="218"/>
  <c r="P38" i="218"/>
  <c r="E38" i="218"/>
  <c r="S37" i="218"/>
  <c r="R37" i="218"/>
  <c r="Q37" i="218"/>
  <c r="P37" i="218"/>
  <c r="E37" i="218"/>
  <c r="U37" i="218" s="1"/>
  <c r="S36" i="218"/>
  <c r="R36" i="218"/>
  <c r="Q36" i="218"/>
  <c r="P36" i="218"/>
  <c r="E36" i="218"/>
  <c r="T36" i="218" s="1"/>
  <c r="S35" i="218"/>
  <c r="R35" i="218"/>
  <c r="Q35" i="218"/>
  <c r="P35" i="218"/>
  <c r="T35" i="218" s="1"/>
  <c r="E35" i="218"/>
  <c r="S34" i="218"/>
  <c r="R34" i="218"/>
  <c r="Q34" i="218"/>
  <c r="P34" i="218"/>
  <c r="E34" i="218"/>
  <c r="T34" i="218" s="1"/>
  <c r="S33" i="218"/>
  <c r="R33" i="218"/>
  <c r="Q33" i="218"/>
  <c r="P33" i="218"/>
  <c r="E33" i="218"/>
  <c r="S32" i="218"/>
  <c r="R32" i="218"/>
  <c r="Q32" i="218"/>
  <c r="P32" i="218"/>
  <c r="E32" i="218"/>
  <c r="S31" i="218"/>
  <c r="R31" i="218"/>
  <c r="Q31" i="218"/>
  <c r="P31" i="218"/>
  <c r="E31" i="218"/>
  <c r="S30" i="218"/>
  <c r="R30" i="218"/>
  <c r="Q30" i="218"/>
  <c r="P30" i="218"/>
  <c r="E30" i="218"/>
  <c r="U30" i="218" s="1"/>
  <c r="S29" i="218"/>
  <c r="R29" i="218"/>
  <c r="Q29" i="218"/>
  <c r="P29" i="218"/>
  <c r="E29" i="218"/>
  <c r="T29" i="218" s="1"/>
  <c r="T28" i="218"/>
  <c r="S28" i="218"/>
  <c r="R28" i="218"/>
  <c r="Q28" i="218"/>
  <c r="P28" i="218"/>
  <c r="E28" i="218"/>
  <c r="U28" i="218" s="1"/>
  <c r="S27" i="218"/>
  <c r="T26" i="218"/>
  <c r="S26" i="218"/>
  <c r="R26" i="218"/>
  <c r="Q26" i="218"/>
  <c r="P26" i="218"/>
  <c r="E26" i="218"/>
  <c r="U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U24" i="218" s="1"/>
  <c r="S23" i="218"/>
  <c r="R23" i="218"/>
  <c r="Q23" i="218"/>
  <c r="P23" i="218"/>
  <c r="E23" i="218"/>
  <c r="S22" i="218"/>
  <c r="R22" i="218"/>
  <c r="Q22" i="218"/>
  <c r="P22" i="218"/>
  <c r="E22" i="218"/>
  <c r="S21" i="218"/>
  <c r="R21" i="218"/>
  <c r="Q21" i="218"/>
  <c r="P21" i="218"/>
  <c r="E21" i="218"/>
  <c r="U21" i="218" s="1"/>
  <c r="S20" i="218"/>
  <c r="R20" i="218"/>
  <c r="Q20" i="218"/>
  <c r="P20" i="218"/>
  <c r="E20" i="218"/>
  <c r="U20" i="218" s="1"/>
  <c r="T19" i="218"/>
  <c r="S19" i="218"/>
  <c r="R19" i="218"/>
  <c r="Q19" i="218"/>
  <c r="P19" i="218"/>
  <c r="E19" i="218"/>
  <c r="U19" i="218" s="1"/>
  <c r="S18" i="218"/>
  <c r="R18" i="218"/>
  <c r="Q18" i="218"/>
  <c r="P18" i="218"/>
  <c r="E18" i="218"/>
  <c r="U18" i="218" s="1"/>
  <c r="S17" i="218"/>
  <c r="R17" i="218"/>
  <c r="Q17" i="218"/>
  <c r="P17" i="218"/>
  <c r="E17" i="218"/>
  <c r="T17" i="218" s="1"/>
  <c r="S16" i="218"/>
  <c r="R16" i="218"/>
  <c r="Q16" i="218"/>
  <c r="P16" i="218"/>
  <c r="E16" i="218"/>
  <c r="S15" i="218"/>
  <c r="R15" i="218"/>
  <c r="Q15" i="218"/>
  <c r="P15" i="218"/>
  <c r="E15" i="218"/>
  <c r="S14" i="218"/>
  <c r="R14" i="218"/>
  <c r="Q14" i="218"/>
  <c r="P14" i="218"/>
  <c r="E14" i="218"/>
  <c r="T14" i="218" s="1"/>
  <c r="S13" i="218"/>
  <c r="R13" i="218"/>
  <c r="Q13" i="218"/>
  <c r="P13" i="218"/>
  <c r="T13" i="218" s="1"/>
  <c r="E13" i="218"/>
  <c r="U13" i="218" s="1"/>
  <c r="S12" i="218"/>
  <c r="R12" i="218"/>
  <c r="Q12" i="218"/>
  <c r="U12" i="218" s="1"/>
  <c r="P12" i="218"/>
  <c r="T12" i="218" s="1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S9" i="218"/>
  <c r="R9" i="218"/>
  <c r="S8" i="218"/>
  <c r="S62" i="217"/>
  <c r="R62" i="217"/>
  <c r="Q62" i="217"/>
  <c r="P62" i="217"/>
  <c r="E62" i="217"/>
  <c r="S61" i="217"/>
  <c r="R61" i="217"/>
  <c r="Q61" i="217"/>
  <c r="P61" i="217"/>
  <c r="E61" i="217"/>
  <c r="U61" i="217" s="1"/>
  <c r="S60" i="217"/>
  <c r="S59" i="217"/>
  <c r="S58" i="217"/>
  <c r="R58" i="217"/>
  <c r="Q58" i="217"/>
  <c r="P58" i="217"/>
  <c r="E58" i="217"/>
  <c r="T58" i="217" s="1"/>
  <c r="U57" i="217"/>
  <c r="T57" i="217"/>
  <c r="S57" i="217"/>
  <c r="R57" i="217"/>
  <c r="Q57" i="217"/>
  <c r="P57" i="217"/>
  <c r="E57" i="217"/>
  <c r="S56" i="217"/>
  <c r="R56" i="217"/>
  <c r="Q56" i="217"/>
  <c r="P56" i="217"/>
  <c r="E56" i="217"/>
  <c r="U56" i="217" s="1"/>
  <c r="S55" i="217"/>
  <c r="R55" i="217"/>
  <c r="Q55" i="217"/>
  <c r="P55" i="217"/>
  <c r="E55" i="217"/>
  <c r="S54" i="217"/>
  <c r="S53" i="217"/>
  <c r="R53" i="217"/>
  <c r="Q53" i="217"/>
  <c r="P53" i="217"/>
  <c r="E53" i="217"/>
  <c r="U53" i="217" s="1"/>
  <c r="S52" i="217"/>
  <c r="R52" i="217"/>
  <c r="Q52" i="217"/>
  <c r="P52" i="217"/>
  <c r="E52" i="217"/>
  <c r="S51" i="217"/>
  <c r="R51" i="217"/>
  <c r="Q51" i="217"/>
  <c r="P51" i="217"/>
  <c r="E51" i="217"/>
  <c r="S50" i="217"/>
  <c r="R50" i="217"/>
  <c r="Q50" i="217"/>
  <c r="P50" i="217"/>
  <c r="E50" i="217"/>
  <c r="U49" i="217"/>
  <c r="T49" i="217"/>
  <c r="S49" i="217"/>
  <c r="R49" i="217"/>
  <c r="Q49" i="217"/>
  <c r="P49" i="217"/>
  <c r="E49" i="217"/>
  <c r="T48" i="217"/>
  <c r="S48" i="217"/>
  <c r="R48" i="217"/>
  <c r="Q48" i="217"/>
  <c r="P48" i="217"/>
  <c r="E48" i="217"/>
  <c r="U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T46" i="217" s="1"/>
  <c r="S45" i="217"/>
  <c r="R45" i="217"/>
  <c r="Q45" i="217"/>
  <c r="P45" i="217"/>
  <c r="E45" i="217"/>
  <c r="S44" i="217"/>
  <c r="R44" i="217"/>
  <c r="Q44" i="217"/>
  <c r="P44" i="217"/>
  <c r="E44" i="217"/>
  <c r="S43" i="217"/>
  <c r="S42" i="217"/>
  <c r="S41" i="217"/>
  <c r="R41" i="217"/>
  <c r="Q41" i="217"/>
  <c r="P41" i="217"/>
  <c r="E41" i="217"/>
  <c r="T41" i="217" s="1"/>
  <c r="U40" i="217"/>
  <c r="T40" i="217"/>
  <c r="S40" i="217"/>
  <c r="R40" i="217"/>
  <c r="Q40" i="217"/>
  <c r="P40" i="217"/>
  <c r="E40" i="217"/>
  <c r="S39" i="217"/>
  <c r="R39" i="217"/>
  <c r="Q39" i="217"/>
  <c r="P39" i="217"/>
  <c r="E39" i="217"/>
  <c r="S38" i="217"/>
  <c r="R38" i="217"/>
  <c r="Q38" i="217"/>
  <c r="P38" i="217"/>
  <c r="E38" i="217"/>
  <c r="S37" i="217"/>
  <c r="R37" i="217"/>
  <c r="Q37" i="217"/>
  <c r="P37" i="217"/>
  <c r="E37" i="217"/>
  <c r="T37" i="217" s="1"/>
  <c r="U36" i="217"/>
  <c r="T36" i="217"/>
  <c r="S36" i="217"/>
  <c r="R36" i="217"/>
  <c r="Q36" i="217"/>
  <c r="P36" i="217"/>
  <c r="E36" i="217"/>
  <c r="S35" i="217"/>
  <c r="R35" i="217"/>
  <c r="Q35" i="217"/>
  <c r="P35" i="217"/>
  <c r="E35" i="217"/>
  <c r="U35" i="217" s="1"/>
  <c r="S34" i="217"/>
  <c r="R34" i="217"/>
  <c r="Q34" i="217"/>
  <c r="P34" i="217"/>
  <c r="E34" i="217"/>
  <c r="U34" i="217" s="1"/>
  <c r="U33" i="217"/>
  <c r="T33" i="217"/>
  <c r="S33" i="217"/>
  <c r="R33" i="217"/>
  <c r="Q33" i="217"/>
  <c r="P33" i="217"/>
  <c r="E33" i="217"/>
  <c r="S32" i="217"/>
  <c r="R32" i="217"/>
  <c r="Q32" i="217"/>
  <c r="P32" i="217"/>
  <c r="E32" i="217"/>
  <c r="S31" i="217"/>
  <c r="R31" i="217"/>
  <c r="Q31" i="217"/>
  <c r="P31" i="217"/>
  <c r="E31" i="217"/>
  <c r="S30" i="217"/>
  <c r="R30" i="217"/>
  <c r="Q30" i="217"/>
  <c r="U30" i="217" s="1"/>
  <c r="P30" i="217"/>
  <c r="E30" i="217"/>
  <c r="S29" i="217"/>
  <c r="R29" i="217"/>
  <c r="Q29" i="217"/>
  <c r="P29" i="217"/>
  <c r="E29" i="217"/>
  <c r="U29" i="217" s="1"/>
  <c r="S28" i="217"/>
  <c r="R28" i="217"/>
  <c r="Q28" i="217"/>
  <c r="P28" i="217"/>
  <c r="E28" i="217"/>
  <c r="T28" i="217" s="1"/>
  <c r="S27" i="217"/>
  <c r="S26" i="217"/>
  <c r="R26" i="217"/>
  <c r="Q26" i="217"/>
  <c r="P26" i="217"/>
  <c r="E26" i="217"/>
  <c r="T26" i="217" s="1"/>
  <c r="T25" i="217"/>
  <c r="S25" i="217"/>
  <c r="R25" i="217"/>
  <c r="Q25" i="217"/>
  <c r="P25" i="217"/>
  <c r="E25" i="217"/>
  <c r="U25" i="217" s="1"/>
  <c r="S24" i="217"/>
  <c r="R24" i="217"/>
  <c r="Q24" i="217"/>
  <c r="P24" i="217"/>
  <c r="E24" i="217"/>
  <c r="U24" i="217" s="1"/>
  <c r="S23" i="217"/>
  <c r="R23" i="217"/>
  <c r="Q23" i="217"/>
  <c r="P23" i="217"/>
  <c r="E23" i="217"/>
  <c r="S22" i="217"/>
  <c r="R22" i="217"/>
  <c r="Q22" i="217"/>
  <c r="P22" i="217"/>
  <c r="E22" i="217"/>
  <c r="U21" i="217"/>
  <c r="S21" i="217"/>
  <c r="R21" i="217"/>
  <c r="Q21" i="217"/>
  <c r="P21" i="217"/>
  <c r="E21" i="217"/>
  <c r="T21" i="217" s="1"/>
  <c r="U20" i="217"/>
  <c r="T20" i="217"/>
  <c r="S20" i="217"/>
  <c r="R20" i="217"/>
  <c r="Q20" i="217"/>
  <c r="P20" i="217"/>
  <c r="E20" i="217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S17" i="217"/>
  <c r="R17" i="217"/>
  <c r="Q17" i="217"/>
  <c r="P17" i="217"/>
  <c r="E17" i="217"/>
  <c r="S16" i="217"/>
  <c r="R16" i="217"/>
  <c r="Q16" i="217"/>
  <c r="P16" i="217"/>
  <c r="E16" i="217"/>
  <c r="S15" i="217"/>
  <c r="R15" i="217"/>
  <c r="Q15" i="217"/>
  <c r="P15" i="217"/>
  <c r="E15" i="217"/>
  <c r="U14" i="217"/>
  <c r="S14" i="217"/>
  <c r="R14" i="217"/>
  <c r="Q14" i="217"/>
  <c r="P14" i="217"/>
  <c r="E14" i="217"/>
  <c r="T14" i="217" s="1"/>
  <c r="T13" i="217"/>
  <c r="S13" i="217"/>
  <c r="R13" i="217"/>
  <c r="Q13" i="217"/>
  <c r="U13" i="217" s="1"/>
  <c r="P13" i="217"/>
  <c r="E13" i="217"/>
  <c r="S12" i="217"/>
  <c r="R12" i="217"/>
  <c r="Q12" i="217"/>
  <c r="P12" i="217"/>
  <c r="E12" i="217"/>
  <c r="U12" i="217" s="1"/>
  <c r="S11" i="217"/>
  <c r="R11" i="217"/>
  <c r="Q11" i="217"/>
  <c r="P11" i="217"/>
  <c r="P9" i="217" s="1"/>
  <c r="E11" i="217"/>
  <c r="U11" i="217" s="1"/>
  <c r="S10" i="217"/>
  <c r="R10" i="217"/>
  <c r="Q10" i="217"/>
  <c r="P10" i="217"/>
  <c r="E10" i="217"/>
  <c r="S9" i="217"/>
  <c r="R9" i="217"/>
  <c r="S8" i="217"/>
  <c r="S62" i="216"/>
  <c r="R62" i="216"/>
  <c r="Q62" i="216"/>
  <c r="P62" i="216"/>
  <c r="E62" i="216"/>
  <c r="T61" i="216"/>
  <c r="S61" i="216"/>
  <c r="R61" i="216"/>
  <c r="Q61" i="216"/>
  <c r="P61" i="216"/>
  <c r="P60" i="216" s="1"/>
  <c r="E61" i="216"/>
  <c r="U61" i="216" s="1"/>
  <c r="S60" i="216"/>
  <c r="T58" i="216"/>
  <c r="S58" i="216"/>
  <c r="R58" i="216"/>
  <c r="Q58" i="216"/>
  <c r="P58" i="216"/>
  <c r="E58" i="216"/>
  <c r="U58" i="216" s="1"/>
  <c r="S57" i="216"/>
  <c r="R57" i="216"/>
  <c r="Q57" i="216"/>
  <c r="P57" i="216"/>
  <c r="E57" i="216"/>
  <c r="U57" i="216" s="1"/>
  <c r="T56" i="216"/>
  <c r="S56" i="216"/>
  <c r="R56" i="216"/>
  <c r="Q56" i="216"/>
  <c r="P56" i="216"/>
  <c r="E56" i="216"/>
  <c r="U56" i="216" s="1"/>
  <c r="S55" i="216"/>
  <c r="R55" i="216"/>
  <c r="Q55" i="216"/>
  <c r="P55" i="216"/>
  <c r="E55" i="216"/>
  <c r="S54" i="216"/>
  <c r="S53" i="216"/>
  <c r="R53" i="216"/>
  <c r="Q53" i="216"/>
  <c r="P53" i="216"/>
  <c r="E53" i="216"/>
  <c r="S52" i="216"/>
  <c r="R52" i="216"/>
  <c r="Q52" i="216"/>
  <c r="P52" i="216"/>
  <c r="E52" i="216"/>
  <c r="T52" i="216" s="1"/>
  <c r="U51" i="216"/>
  <c r="S51" i="216"/>
  <c r="R51" i="216"/>
  <c r="Q51" i="216"/>
  <c r="P51" i="216"/>
  <c r="E51" i="216"/>
  <c r="T51" i="216" s="1"/>
  <c r="S50" i="216"/>
  <c r="R50" i="216"/>
  <c r="Q50" i="216"/>
  <c r="P50" i="216"/>
  <c r="E50" i="216"/>
  <c r="U50" i="216" s="1"/>
  <c r="U49" i="216"/>
  <c r="S49" i="216"/>
  <c r="R49" i="216"/>
  <c r="Q49" i="216"/>
  <c r="P49" i="216"/>
  <c r="E49" i="216"/>
  <c r="T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S46" i="216"/>
  <c r="R46" i="216"/>
  <c r="Q46" i="216"/>
  <c r="P46" i="216"/>
  <c r="E46" i="216"/>
  <c r="S45" i="216"/>
  <c r="R45" i="216"/>
  <c r="Q45" i="216"/>
  <c r="P45" i="216"/>
  <c r="E45" i="216"/>
  <c r="S44" i="216"/>
  <c r="R44" i="216"/>
  <c r="Q44" i="216"/>
  <c r="P44" i="216"/>
  <c r="E44" i="216"/>
  <c r="U44" i="216" s="1"/>
  <c r="S43" i="216"/>
  <c r="S42" i="216"/>
  <c r="S41" i="216"/>
  <c r="R41" i="216"/>
  <c r="Q41" i="216"/>
  <c r="P41" i="216"/>
  <c r="E41" i="216"/>
  <c r="T41" i="216" s="1"/>
  <c r="S40" i="216"/>
  <c r="R40" i="216"/>
  <c r="Q40" i="216"/>
  <c r="P40" i="216"/>
  <c r="E40" i="216"/>
  <c r="S39" i="216"/>
  <c r="R39" i="216"/>
  <c r="Q39" i="216"/>
  <c r="P39" i="216"/>
  <c r="E39" i="216"/>
  <c r="S38" i="216"/>
  <c r="R38" i="216"/>
  <c r="Q38" i="216"/>
  <c r="P38" i="216"/>
  <c r="E38" i="216"/>
  <c r="S37" i="216"/>
  <c r="R37" i="216"/>
  <c r="Q37" i="216"/>
  <c r="P37" i="216"/>
  <c r="E37" i="216"/>
  <c r="U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S32" i="216"/>
  <c r="R32" i="216"/>
  <c r="Q32" i="216"/>
  <c r="P32" i="216"/>
  <c r="E32" i="216"/>
  <c r="T32" i="216" s="1"/>
  <c r="S31" i="216"/>
  <c r="R31" i="216"/>
  <c r="Q31" i="216"/>
  <c r="P31" i="216"/>
  <c r="E31" i="216"/>
  <c r="U31" i="216" s="1"/>
  <c r="S30" i="216"/>
  <c r="R30" i="216"/>
  <c r="Q30" i="216"/>
  <c r="P30" i="216"/>
  <c r="E30" i="216"/>
  <c r="U30" i="216" s="1"/>
  <c r="T29" i="216"/>
  <c r="S29" i="216"/>
  <c r="R29" i="216"/>
  <c r="Q29" i="216"/>
  <c r="P29" i="216"/>
  <c r="E29" i="216"/>
  <c r="U29" i="216" s="1"/>
  <c r="S28" i="216"/>
  <c r="R28" i="216"/>
  <c r="Q28" i="216"/>
  <c r="Q27" i="216" s="1"/>
  <c r="P28" i="216"/>
  <c r="E28" i="216"/>
  <c r="U28" i="216" s="1"/>
  <c r="S27" i="216"/>
  <c r="S26" i="216"/>
  <c r="R26" i="216"/>
  <c r="Q26" i="216"/>
  <c r="P26" i="216"/>
  <c r="E26" i="216"/>
  <c r="U26" i="216" s="1"/>
  <c r="S25" i="216"/>
  <c r="R25" i="216"/>
  <c r="Q25" i="216"/>
  <c r="P25" i="216"/>
  <c r="E25" i="216"/>
  <c r="U25" i="216" s="1"/>
  <c r="S24" i="216"/>
  <c r="R24" i="216"/>
  <c r="Q24" i="216"/>
  <c r="P24" i="216"/>
  <c r="E24" i="216"/>
  <c r="U24" i="216" s="1"/>
  <c r="S23" i="216"/>
  <c r="R23" i="216"/>
  <c r="Q23" i="216"/>
  <c r="P23" i="216"/>
  <c r="E23" i="216"/>
  <c r="U23" i="216" s="1"/>
  <c r="S22" i="216"/>
  <c r="R22" i="216"/>
  <c r="Q22" i="216"/>
  <c r="P22" i="216"/>
  <c r="E22" i="216"/>
  <c r="S21" i="216"/>
  <c r="R21" i="216"/>
  <c r="Q21" i="216"/>
  <c r="P21" i="216"/>
  <c r="E21" i="216"/>
  <c r="T21" i="216" s="1"/>
  <c r="U20" i="216"/>
  <c r="S20" i="216"/>
  <c r="R20" i="216"/>
  <c r="Q20" i="216"/>
  <c r="P20" i="216"/>
  <c r="E20" i="216"/>
  <c r="T20" i="216" s="1"/>
  <c r="T19" i="216"/>
  <c r="S19" i="216"/>
  <c r="R19" i="216"/>
  <c r="Q19" i="216"/>
  <c r="P19" i="216"/>
  <c r="E19" i="216"/>
  <c r="U19" i="216" s="1"/>
  <c r="S18" i="216"/>
  <c r="R18" i="216"/>
  <c r="Q18" i="216"/>
  <c r="P18" i="216"/>
  <c r="E18" i="216"/>
  <c r="U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U16" i="216" s="1"/>
  <c r="S15" i="216"/>
  <c r="R15" i="216"/>
  <c r="Q15" i="216"/>
  <c r="P15" i="216"/>
  <c r="E15" i="216"/>
  <c r="S14" i="216"/>
  <c r="R14" i="216"/>
  <c r="Q14" i="216"/>
  <c r="P14" i="216"/>
  <c r="E14" i="216"/>
  <c r="U14" i="216" s="1"/>
  <c r="S13" i="216"/>
  <c r="R13" i="216"/>
  <c r="Q13" i="216"/>
  <c r="P13" i="216"/>
  <c r="E13" i="216"/>
  <c r="T13" i="216" s="1"/>
  <c r="S12" i="216"/>
  <c r="R12" i="216"/>
  <c r="Q12" i="216"/>
  <c r="P12" i="216"/>
  <c r="E12" i="216"/>
  <c r="U12" i="216" s="1"/>
  <c r="S11" i="216"/>
  <c r="R11" i="216"/>
  <c r="Q11" i="216"/>
  <c r="P11" i="216"/>
  <c r="E11" i="216"/>
  <c r="U11" i="216" s="1"/>
  <c r="S10" i="216"/>
  <c r="R10" i="216"/>
  <c r="Q10" i="216"/>
  <c r="P10" i="216"/>
  <c r="E10" i="216"/>
  <c r="S9" i="216"/>
  <c r="R9" i="216"/>
  <c r="S8" i="216"/>
  <c r="S62" i="215"/>
  <c r="R62" i="215"/>
  <c r="Q62" i="215"/>
  <c r="P62" i="215"/>
  <c r="E62" i="215"/>
  <c r="S61" i="215"/>
  <c r="R61" i="215"/>
  <c r="Q61" i="215"/>
  <c r="Q60" i="215" s="1"/>
  <c r="P61" i="215"/>
  <c r="E61" i="215"/>
  <c r="U61" i="215" s="1"/>
  <c r="S60" i="215"/>
  <c r="S59" i="215"/>
  <c r="S58" i="215"/>
  <c r="R58" i="215"/>
  <c r="Q58" i="215"/>
  <c r="P58" i="215"/>
  <c r="E58" i="215"/>
  <c r="U58" i="215" s="1"/>
  <c r="S57" i="215"/>
  <c r="R57" i="215"/>
  <c r="Q57" i="215"/>
  <c r="U57" i="215" s="1"/>
  <c r="P57" i="215"/>
  <c r="E57" i="215"/>
  <c r="S56" i="215"/>
  <c r="R56" i="215"/>
  <c r="Q56" i="215"/>
  <c r="P56" i="215"/>
  <c r="E56" i="215"/>
  <c r="U56" i="215" s="1"/>
  <c r="S55" i="215"/>
  <c r="R55" i="215"/>
  <c r="Q55" i="215"/>
  <c r="P55" i="215"/>
  <c r="E55" i="215"/>
  <c r="S54" i="215"/>
  <c r="R54" i="215"/>
  <c r="S53" i="215"/>
  <c r="R53" i="215"/>
  <c r="Q53" i="215"/>
  <c r="P53" i="215"/>
  <c r="E53" i="215"/>
  <c r="U53" i="215" s="1"/>
  <c r="S52" i="215"/>
  <c r="R52" i="215"/>
  <c r="Q52" i="215"/>
  <c r="P52" i="215"/>
  <c r="E52" i="215"/>
  <c r="U52" i="215" s="1"/>
  <c r="S51" i="215"/>
  <c r="R51" i="215"/>
  <c r="Q51" i="215"/>
  <c r="P51" i="215"/>
  <c r="E51" i="215"/>
  <c r="U51" i="215" s="1"/>
  <c r="S50" i="215"/>
  <c r="R50" i="215"/>
  <c r="Q50" i="215"/>
  <c r="P50" i="215"/>
  <c r="E50" i="215"/>
  <c r="S49" i="215"/>
  <c r="R49" i="215"/>
  <c r="Q49" i="215"/>
  <c r="P49" i="215"/>
  <c r="E49" i="215"/>
  <c r="S48" i="215"/>
  <c r="R48" i="215"/>
  <c r="Q48" i="215"/>
  <c r="P48" i="215"/>
  <c r="E48" i="215"/>
  <c r="T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T46" i="215" s="1"/>
  <c r="S45" i="215"/>
  <c r="R45" i="215"/>
  <c r="Q45" i="215"/>
  <c r="P45" i="215"/>
  <c r="E45" i="215"/>
  <c r="U45" i="215" s="1"/>
  <c r="S44" i="215"/>
  <c r="R44" i="215"/>
  <c r="Q44" i="215"/>
  <c r="P44" i="215"/>
  <c r="T44" i="215" s="1"/>
  <c r="E44" i="215"/>
  <c r="S43" i="215"/>
  <c r="S42" i="215"/>
  <c r="S41" i="215"/>
  <c r="R41" i="215"/>
  <c r="Q41" i="215"/>
  <c r="P41" i="215"/>
  <c r="E41" i="215"/>
  <c r="S40" i="215"/>
  <c r="R40" i="215"/>
  <c r="Q40" i="215"/>
  <c r="P40" i="215"/>
  <c r="E40" i="215"/>
  <c r="T40" i="215" s="1"/>
  <c r="S39" i="215"/>
  <c r="R39" i="215"/>
  <c r="Q39" i="215"/>
  <c r="P39" i="215"/>
  <c r="E39" i="215"/>
  <c r="U39" i="215" s="1"/>
  <c r="U38" i="215"/>
  <c r="S38" i="215"/>
  <c r="R38" i="215"/>
  <c r="Q38" i="215"/>
  <c r="P38" i="215"/>
  <c r="E38" i="215"/>
  <c r="T38" i="215" s="1"/>
  <c r="T37" i="215"/>
  <c r="S37" i="215"/>
  <c r="R37" i="215"/>
  <c r="Q37" i="215"/>
  <c r="P37" i="215"/>
  <c r="E37" i="215"/>
  <c r="U37" i="215" s="1"/>
  <c r="U36" i="215"/>
  <c r="S36" i="215"/>
  <c r="R36" i="215"/>
  <c r="Q36" i="215"/>
  <c r="P36" i="215"/>
  <c r="E36" i="215"/>
  <c r="T36" i="215" s="1"/>
  <c r="S35" i="215"/>
  <c r="R35" i="215"/>
  <c r="Q35" i="215"/>
  <c r="P35" i="215"/>
  <c r="E35" i="215"/>
  <c r="S34" i="215"/>
  <c r="R34" i="215"/>
  <c r="Q34" i="215"/>
  <c r="P34" i="215"/>
  <c r="E34" i="215"/>
  <c r="S33" i="215"/>
  <c r="R33" i="215"/>
  <c r="Q33" i="215"/>
  <c r="P33" i="215"/>
  <c r="E33" i="215"/>
  <c r="S32" i="215"/>
  <c r="R32" i="215"/>
  <c r="Q32" i="215"/>
  <c r="P32" i="215"/>
  <c r="E32" i="215"/>
  <c r="T32" i="215" s="1"/>
  <c r="S31" i="215"/>
  <c r="R31" i="215"/>
  <c r="Q31" i="215"/>
  <c r="P31" i="215"/>
  <c r="E31" i="215"/>
  <c r="U31" i="215" s="1"/>
  <c r="U30" i="215"/>
  <c r="S30" i="215"/>
  <c r="R30" i="215"/>
  <c r="Q30" i="215"/>
  <c r="P30" i="215"/>
  <c r="E30" i="215"/>
  <c r="T30" i="215" s="1"/>
  <c r="T29" i="215"/>
  <c r="S29" i="215"/>
  <c r="R29" i="215"/>
  <c r="Q29" i="215"/>
  <c r="P29" i="215"/>
  <c r="E29" i="215"/>
  <c r="U28" i="215"/>
  <c r="S28" i="215"/>
  <c r="R28" i="215"/>
  <c r="Q28" i="215"/>
  <c r="P28" i="215"/>
  <c r="E28" i="215"/>
  <c r="T28" i="215" s="1"/>
  <c r="S27" i="215"/>
  <c r="U26" i="215"/>
  <c r="S26" i="215"/>
  <c r="R26" i="215"/>
  <c r="Q26" i="215"/>
  <c r="P26" i="215"/>
  <c r="E26" i="215"/>
  <c r="T26" i="215" s="1"/>
  <c r="S25" i="215"/>
  <c r="R25" i="215"/>
  <c r="Q25" i="215"/>
  <c r="P25" i="215"/>
  <c r="E25" i="215"/>
  <c r="U25" i="215" s="1"/>
  <c r="S24" i="215"/>
  <c r="R24" i="215"/>
  <c r="Q24" i="215"/>
  <c r="P24" i="215"/>
  <c r="E24" i="215"/>
  <c r="T24" i="215" s="1"/>
  <c r="S23" i="215"/>
  <c r="R23" i="215"/>
  <c r="Q23" i="215"/>
  <c r="P23" i="215"/>
  <c r="E23" i="215"/>
  <c r="U23" i="215" s="1"/>
  <c r="S22" i="215"/>
  <c r="R22" i="215"/>
  <c r="Q22" i="215"/>
  <c r="P22" i="215"/>
  <c r="E22" i="215"/>
  <c r="S21" i="215"/>
  <c r="R21" i="215"/>
  <c r="Q21" i="215"/>
  <c r="P21" i="215"/>
  <c r="E21" i="215"/>
  <c r="S20" i="215"/>
  <c r="R20" i="215"/>
  <c r="Q20" i="215"/>
  <c r="P20" i="215"/>
  <c r="E20" i="215"/>
  <c r="U19" i="215"/>
  <c r="S19" i="215"/>
  <c r="R19" i="215"/>
  <c r="Q19" i="215"/>
  <c r="P19" i="215"/>
  <c r="E19" i="215"/>
  <c r="T19" i="215" s="1"/>
  <c r="S18" i="215"/>
  <c r="R18" i="215"/>
  <c r="Q18" i="215"/>
  <c r="P18" i="215"/>
  <c r="E18" i="215"/>
  <c r="U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S15" i="215"/>
  <c r="R15" i="215"/>
  <c r="Q15" i="215"/>
  <c r="P15" i="215"/>
  <c r="E15" i="215"/>
  <c r="U15" i="215" s="1"/>
  <c r="S14" i="215"/>
  <c r="R14" i="215"/>
  <c r="Q14" i="215"/>
  <c r="P14" i="215"/>
  <c r="E14" i="215"/>
  <c r="S13" i="215"/>
  <c r="R13" i="215"/>
  <c r="Q13" i="215"/>
  <c r="P13" i="215"/>
  <c r="E13" i="215"/>
  <c r="S12" i="215"/>
  <c r="R12" i="215"/>
  <c r="Q12" i="215"/>
  <c r="P12" i="215"/>
  <c r="E12" i="215"/>
  <c r="S11" i="215"/>
  <c r="R11" i="215"/>
  <c r="Q11" i="215"/>
  <c r="P11" i="215"/>
  <c r="E11" i="215"/>
  <c r="U11" i="215" s="1"/>
  <c r="S10" i="215"/>
  <c r="R10" i="215"/>
  <c r="Q10" i="215"/>
  <c r="P10" i="215"/>
  <c r="E10" i="215"/>
  <c r="U10" i="215" s="1"/>
  <c r="S9" i="215"/>
  <c r="R9" i="215"/>
  <c r="S8" i="215"/>
  <c r="S62" i="214"/>
  <c r="R62" i="214"/>
  <c r="Q62" i="214"/>
  <c r="P62" i="214"/>
  <c r="E62" i="214"/>
  <c r="U62" i="214" s="1"/>
  <c r="S61" i="214"/>
  <c r="R61" i="214"/>
  <c r="Q61" i="214"/>
  <c r="Q60" i="214" s="1"/>
  <c r="P61" i="214"/>
  <c r="E61" i="214"/>
  <c r="U61" i="214" s="1"/>
  <c r="S60" i="214"/>
  <c r="S58" i="214"/>
  <c r="R58" i="214"/>
  <c r="Q58" i="214"/>
  <c r="P58" i="214"/>
  <c r="E58" i="214"/>
  <c r="S57" i="214"/>
  <c r="R57" i="214"/>
  <c r="Q57" i="214"/>
  <c r="P57" i="214"/>
  <c r="E57" i="214"/>
  <c r="S56" i="214"/>
  <c r="R56" i="214"/>
  <c r="Q56" i="214"/>
  <c r="P56" i="214"/>
  <c r="E56" i="214"/>
  <c r="S55" i="214"/>
  <c r="R55" i="214"/>
  <c r="Q55" i="214"/>
  <c r="P55" i="214"/>
  <c r="E55" i="214"/>
  <c r="T55" i="214" s="1"/>
  <c r="S54" i="214"/>
  <c r="S53" i="214"/>
  <c r="R53" i="214"/>
  <c r="Q53" i="214"/>
  <c r="P53" i="214"/>
  <c r="E53" i="214"/>
  <c r="U52" i="214"/>
  <c r="S52" i="214"/>
  <c r="R52" i="214"/>
  <c r="Q52" i="214"/>
  <c r="P52" i="214"/>
  <c r="E52" i="214"/>
  <c r="T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U48" i="214" s="1"/>
  <c r="S47" i="214"/>
  <c r="R47" i="214"/>
  <c r="Q47" i="214"/>
  <c r="P47" i="214"/>
  <c r="E47" i="214"/>
  <c r="U47" i="214" s="1"/>
  <c r="S46" i="214"/>
  <c r="R46" i="214"/>
  <c r="Q46" i="214"/>
  <c r="P46" i="214"/>
  <c r="E46" i="214"/>
  <c r="S45" i="214"/>
  <c r="R45" i="214"/>
  <c r="Q45" i="214"/>
  <c r="P45" i="214"/>
  <c r="E45" i="214"/>
  <c r="U44" i="214"/>
  <c r="S44" i="214"/>
  <c r="R44" i="214"/>
  <c r="Q44" i="214"/>
  <c r="P44" i="214"/>
  <c r="E44" i="214"/>
  <c r="S43" i="214"/>
  <c r="S42" i="214"/>
  <c r="T41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S36" i="214"/>
  <c r="R36" i="214"/>
  <c r="Q36" i="214"/>
  <c r="P36" i="214"/>
  <c r="E36" i="214"/>
  <c r="T36" i="214" s="1"/>
  <c r="S35" i="214"/>
  <c r="R35" i="214"/>
  <c r="Q35" i="214"/>
  <c r="P35" i="214"/>
  <c r="E35" i="214"/>
  <c r="U35" i="214" s="1"/>
  <c r="U34" i="214"/>
  <c r="S34" i="214"/>
  <c r="R34" i="214"/>
  <c r="Q34" i="214"/>
  <c r="P34" i="214"/>
  <c r="E34" i="214"/>
  <c r="T34" i="214" s="1"/>
  <c r="T33" i="214"/>
  <c r="S33" i="214"/>
  <c r="R33" i="214"/>
  <c r="Q33" i="214"/>
  <c r="P33" i="214"/>
  <c r="E33" i="214"/>
  <c r="U33" i="214" s="1"/>
  <c r="S32" i="214"/>
  <c r="R32" i="214"/>
  <c r="Q32" i="214"/>
  <c r="U32" i="214" s="1"/>
  <c r="P32" i="214"/>
  <c r="T32" i="214" s="1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S28" i="214"/>
  <c r="R28" i="214"/>
  <c r="Q28" i="214"/>
  <c r="P28" i="214"/>
  <c r="E28" i="214"/>
  <c r="U28" i="214" s="1"/>
  <c r="S27" i="214"/>
  <c r="S26" i="214"/>
  <c r="R26" i="214"/>
  <c r="Q26" i="214"/>
  <c r="P26" i="214"/>
  <c r="E26" i="214"/>
  <c r="S25" i="214"/>
  <c r="R25" i="214"/>
  <c r="Q25" i="214"/>
  <c r="P25" i="214"/>
  <c r="E25" i="214"/>
  <c r="S24" i="214"/>
  <c r="R24" i="214"/>
  <c r="Q24" i="214"/>
  <c r="P24" i="214"/>
  <c r="E24" i="214"/>
  <c r="T24" i="214" s="1"/>
  <c r="U23" i="214"/>
  <c r="S23" i="214"/>
  <c r="R23" i="214"/>
  <c r="Q23" i="214"/>
  <c r="P23" i="214"/>
  <c r="E23" i="214"/>
  <c r="T23" i="214" s="1"/>
  <c r="U22" i="214"/>
  <c r="T22" i="214"/>
  <c r="S22" i="214"/>
  <c r="R22" i="214"/>
  <c r="Q22" i="214"/>
  <c r="P22" i="214"/>
  <c r="E22" i="214"/>
  <c r="S21" i="214"/>
  <c r="R21" i="214"/>
  <c r="Q21" i="214"/>
  <c r="P21" i="214"/>
  <c r="E21" i="214"/>
  <c r="U21" i="214" s="1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S17" i="214"/>
  <c r="R17" i="214"/>
  <c r="Q17" i="214"/>
  <c r="P17" i="214"/>
  <c r="E17" i="214"/>
  <c r="S16" i="214"/>
  <c r="R16" i="214"/>
  <c r="Q16" i="214"/>
  <c r="P16" i="214"/>
  <c r="E16" i="214"/>
  <c r="T16" i="214" s="1"/>
  <c r="U15" i="214"/>
  <c r="S15" i="214"/>
  <c r="R15" i="214"/>
  <c r="Q15" i="214"/>
  <c r="P15" i="214"/>
  <c r="E15" i="214"/>
  <c r="T15" i="214" s="1"/>
  <c r="U14" i="214"/>
  <c r="T14" i="214"/>
  <c r="S14" i="214"/>
  <c r="R14" i="214"/>
  <c r="Q14" i="214"/>
  <c r="P14" i="214"/>
  <c r="E14" i="214"/>
  <c r="S13" i="214"/>
  <c r="R13" i="214"/>
  <c r="Q13" i="214"/>
  <c r="P13" i="214"/>
  <c r="E13" i="214"/>
  <c r="U13" i="214" s="1"/>
  <c r="S12" i="214"/>
  <c r="R12" i="214"/>
  <c r="Q12" i="214"/>
  <c r="P12" i="214"/>
  <c r="E12" i="214"/>
  <c r="U12" i="214" s="1"/>
  <c r="S11" i="214"/>
  <c r="R11" i="214"/>
  <c r="Q11" i="214"/>
  <c r="P11" i="214"/>
  <c r="E11" i="214"/>
  <c r="U11" i="214" s="1"/>
  <c r="S10" i="214"/>
  <c r="R10" i="214"/>
  <c r="Q10" i="214"/>
  <c r="P10" i="214"/>
  <c r="P9" i="214" s="1"/>
  <c r="E10" i="214"/>
  <c r="S9" i="214"/>
  <c r="R9" i="214"/>
  <c r="S8" i="214"/>
  <c r="S63" i="213"/>
  <c r="S62" i="213"/>
  <c r="R62" i="213"/>
  <c r="Q62" i="213"/>
  <c r="P62" i="213"/>
  <c r="E62" i="213"/>
  <c r="U62" i="213" s="1"/>
  <c r="S61" i="213"/>
  <c r="R61" i="213"/>
  <c r="Q61" i="213"/>
  <c r="P61" i="213"/>
  <c r="P60" i="213" s="1"/>
  <c r="E61" i="213"/>
  <c r="S60" i="213"/>
  <c r="S59" i="213"/>
  <c r="U58" i="213"/>
  <c r="S58" i="213"/>
  <c r="R58" i="213"/>
  <c r="Q58" i="213"/>
  <c r="P58" i="213"/>
  <c r="E58" i="213"/>
  <c r="T58" i="213" s="1"/>
  <c r="S57" i="213"/>
  <c r="R57" i="213"/>
  <c r="Q57" i="213"/>
  <c r="P57" i="213"/>
  <c r="E57" i="213"/>
  <c r="U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U55" i="213" s="1"/>
  <c r="S54" i="213"/>
  <c r="S53" i="213"/>
  <c r="R53" i="213"/>
  <c r="Q53" i="213"/>
  <c r="P53" i="213"/>
  <c r="E53" i="213"/>
  <c r="T53" i="213" s="1"/>
  <c r="S52" i="213"/>
  <c r="R52" i="213"/>
  <c r="Q52" i="213"/>
  <c r="P52" i="213"/>
  <c r="E52" i="213"/>
  <c r="U52" i="213" s="1"/>
  <c r="T51" i="213"/>
  <c r="S51" i="213"/>
  <c r="R51" i="213"/>
  <c r="Q51" i="213"/>
  <c r="P51" i="213"/>
  <c r="E51" i="213"/>
  <c r="U51" i="213" s="1"/>
  <c r="T50" i="213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S47" i="213"/>
  <c r="R47" i="213"/>
  <c r="Q47" i="213"/>
  <c r="P47" i="213"/>
  <c r="E47" i="213"/>
  <c r="S46" i="213"/>
  <c r="R46" i="213"/>
  <c r="Q46" i="213"/>
  <c r="P46" i="213"/>
  <c r="E46" i="213"/>
  <c r="T46" i="213" s="1"/>
  <c r="S45" i="213"/>
  <c r="R45" i="213"/>
  <c r="Q45" i="213"/>
  <c r="P45" i="213"/>
  <c r="E45" i="213"/>
  <c r="T45" i="213" s="1"/>
  <c r="S44" i="213"/>
  <c r="R44" i="213"/>
  <c r="Q44" i="213"/>
  <c r="P44" i="213"/>
  <c r="E44" i="213"/>
  <c r="U44" i="213" s="1"/>
  <c r="S43" i="213"/>
  <c r="S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S39" i="213"/>
  <c r="R39" i="213"/>
  <c r="Q39" i="213"/>
  <c r="P39" i="213"/>
  <c r="E39" i="213"/>
  <c r="S38" i="213"/>
  <c r="R38" i="213"/>
  <c r="Q38" i="213"/>
  <c r="P38" i="213"/>
  <c r="E38" i="213"/>
  <c r="T37" i="213"/>
  <c r="S37" i="213"/>
  <c r="R37" i="213"/>
  <c r="Q37" i="213"/>
  <c r="P37" i="213"/>
  <c r="E37" i="213"/>
  <c r="U37" i="213" s="1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S30" i="213"/>
  <c r="R30" i="213"/>
  <c r="Q30" i="213"/>
  <c r="P30" i="213"/>
  <c r="E30" i="213"/>
  <c r="S29" i="213"/>
  <c r="R29" i="213"/>
  <c r="Q29" i="213"/>
  <c r="P29" i="213"/>
  <c r="E29" i="213"/>
  <c r="U29" i="213" s="1"/>
  <c r="S28" i="213"/>
  <c r="R28" i="213"/>
  <c r="Q28" i="213"/>
  <c r="P28" i="213"/>
  <c r="E28" i="213"/>
  <c r="U28" i="213" s="1"/>
  <c r="S27" i="213"/>
  <c r="S26" i="213"/>
  <c r="R26" i="213"/>
  <c r="Q26" i="213"/>
  <c r="P26" i="213"/>
  <c r="E26" i="213"/>
  <c r="S25" i="213"/>
  <c r="R25" i="213"/>
  <c r="Q25" i="213"/>
  <c r="P25" i="213"/>
  <c r="E25" i="213"/>
  <c r="U25" i="213" s="1"/>
  <c r="U24" i="213"/>
  <c r="S24" i="213"/>
  <c r="R24" i="213"/>
  <c r="Q24" i="213"/>
  <c r="P24" i="213"/>
  <c r="E24" i="213"/>
  <c r="T24" i="213" s="1"/>
  <c r="T23" i="213"/>
  <c r="S23" i="213"/>
  <c r="R23" i="213"/>
  <c r="Q23" i="213"/>
  <c r="P23" i="213"/>
  <c r="E23" i="213"/>
  <c r="U23" i="213" s="1"/>
  <c r="S22" i="213"/>
  <c r="R22" i="213"/>
  <c r="Q22" i="213"/>
  <c r="P22" i="213"/>
  <c r="E22" i="213"/>
  <c r="U22" i="213" s="1"/>
  <c r="S21" i="213"/>
  <c r="R21" i="213"/>
  <c r="Q21" i="213"/>
  <c r="P21" i="213"/>
  <c r="E21" i="213"/>
  <c r="U21" i="213" s="1"/>
  <c r="S20" i="213"/>
  <c r="R20" i="213"/>
  <c r="Q20" i="213"/>
  <c r="P20" i="213"/>
  <c r="E20" i="213"/>
  <c r="S19" i="213"/>
  <c r="R19" i="213"/>
  <c r="Q19" i="213"/>
  <c r="P19" i="213"/>
  <c r="E19" i="213"/>
  <c r="S18" i="213"/>
  <c r="R18" i="213"/>
  <c r="Q18" i="213"/>
  <c r="P18" i="213"/>
  <c r="E18" i="213"/>
  <c r="U17" i="213"/>
  <c r="S17" i="213"/>
  <c r="R17" i="213"/>
  <c r="Q17" i="213"/>
  <c r="P17" i="213"/>
  <c r="E17" i="213"/>
  <c r="T17" i="213" s="1"/>
  <c r="U16" i="213"/>
  <c r="T16" i="213"/>
  <c r="S16" i="213"/>
  <c r="R16" i="213"/>
  <c r="Q16" i="213"/>
  <c r="P16" i="213"/>
  <c r="E16" i="213"/>
  <c r="S15" i="213"/>
  <c r="R15" i="213"/>
  <c r="Q15" i="213"/>
  <c r="P15" i="213"/>
  <c r="E15" i="213"/>
  <c r="U15" i="213" s="1"/>
  <c r="S14" i="213"/>
  <c r="R14" i="213"/>
  <c r="Q14" i="213"/>
  <c r="P14" i="213"/>
  <c r="E14" i="213"/>
  <c r="S13" i="213"/>
  <c r="R13" i="213"/>
  <c r="Q13" i="213"/>
  <c r="P13" i="213"/>
  <c r="E13" i="213"/>
  <c r="S12" i="213"/>
  <c r="R12" i="213"/>
  <c r="Q12" i="213"/>
  <c r="Q9" i="213" s="1"/>
  <c r="P12" i="213"/>
  <c r="E12" i="213"/>
  <c r="S11" i="213"/>
  <c r="R11" i="213"/>
  <c r="Q11" i="213"/>
  <c r="P11" i="213"/>
  <c r="P9" i="213" s="1"/>
  <c r="E11" i="213"/>
  <c r="U10" i="213"/>
  <c r="S10" i="213"/>
  <c r="R10" i="213"/>
  <c r="Q10" i="213"/>
  <c r="P10" i="213"/>
  <c r="E10" i="213"/>
  <c r="S9" i="213"/>
  <c r="R9" i="213"/>
  <c r="S8" i="213"/>
  <c r="R8" i="213"/>
  <c r="S62" i="212"/>
  <c r="R62" i="212"/>
  <c r="Q62" i="212"/>
  <c r="P62" i="212"/>
  <c r="E62" i="212"/>
  <c r="S61" i="212"/>
  <c r="R61" i="212"/>
  <c r="Q61" i="212"/>
  <c r="Q60" i="212" s="1"/>
  <c r="P61" i="212"/>
  <c r="E61" i="212"/>
  <c r="S60" i="212"/>
  <c r="S59" i="212"/>
  <c r="S58" i="212"/>
  <c r="R58" i="212"/>
  <c r="Q58" i="212"/>
  <c r="P58" i="212"/>
  <c r="E58" i="212"/>
  <c r="U58" i="212" s="1"/>
  <c r="S57" i="212"/>
  <c r="R57" i="212"/>
  <c r="Q57" i="212"/>
  <c r="P57" i="212"/>
  <c r="E57" i="212"/>
  <c r="U57" i="212" s="1"/>
  <c r="S56" i="212"/>
  <c r="R56" i="212"/>
  <c r="Q56" i="212"/>
  <c r="P56" i="212"/>
  <c r="E56" i="212"/>
  <c r="U56" i="212" s="1"/>
  <c r="S55" i="212"/>
  <c r="R55" i="212"/>
  <c r="Q55" i="212"/>
  <c r="Q54" i="212" s="1"/>
  <c r="P55" i="212"/>
  <c r="E55" i="212"/>
  <c r="S54" i="212"/>
  <c r="U53" i="212"/>
  <c r="S53" i="212"/>
  <c r="R53" i="212"/>
  <c r="Q53" i="212"/>
  <c r="P53" i="212"/>
  <c r="E53" i="212"/>
  <c r="T53" i="212" s="1"/>
  <c r="S52" i="212"/>
  <c r="R52" i="212"/>
  <c r="Q52" i="212"/>
  <c r="P52" i="212"/>
  <c r="E52" i="212"/>
  <c r="U52" i="212" s="1"/>
  <c r="S51" i="212"/>
  <c r="R51" i="212"/>
  <c r="Q51" i="212"/>
  <c r="P51" i="212"/>
  <c r="E51" i="212"/>
  <c r="S50" i="212"/>
  <c r="R50" i="212"/>
  <c r="Q50" i="212"/>
  <c r="P50" i="212"/>
  <c r="E50" i="212"/>
  <c r="S49" i="212"/>
  <c r="R49" i="212"/>
  <c r="Q49" i="212"/>
  <c r="P49" i="212"/>
  <c r="E49" i="212"/>
  <c r="U48" i="212"/>
  <c r="T48" i="212"/>
  <c r="S48" i="212"/>
  <c r="R48" i="212"/>
  <c r="Q48" i="212"/>
  <c r="P48" i="212"/>
  <c r="E48" i="212"/>
  <c r="S47" i="212"/>
  <c r="R47" i="212"/>
  <c r="Q47" i="212"/>
  <c r="P47" i="212"/>
  <c r="E47" i="212"/>
  <c r="U47" i="212" s="1"/>
  <c r="S46" i="212"/>
  <c r="R46" i="212"/>
  <c r="Q46" i="212"/>
  <c r="P46" i="212"/>
  <c r="E46" i="212"/>
  <c r="U46" i="212" s="1"/>
  <c r="S45" i="212"/>
  <c r="R45" i="212"/>
  <c r="Q45" i="212"/>
  <c r="P45" i="212"/>
  <c r="E45" i="212"/>
  <c r="S44" i="212"/>
  <c r="R44" i="212"/>
  <c r="Q44" i="212"/>
  <c r="P44" i="212"/>
  <c r="E44" i="212"/>
  <c r="U44" i="212" s="1"/>
  <c r="S43" i="212"/>
  <c r="S42" i="212"/>
  <c r="S41" i="212"/>
  <c r="R41" i="212"/>
  <c r="Q41" i="212"/>
  <c r="P41" i="212"/>
  <c r="E41" i="212"/>
  <c r="S40" i="212"/>
  <c r="R40" i="212"/>
  <c r="Q40" i="212"/>
  <c r="P40" i="212"/>
  <c r="E40" i="212"/>
  <c r="U40" i="212" s="1"/>
  <c r="S39" i="212"/>
  <c r="R39" i="212"/>
  <c r="Q39" i="212"/>
  <c r="P39" i="212"/>
  <c r="E39" i="212"/>
  <c r="U39" i="212" s="1"/>
  <c r="S38" i="212"/>
  <c r="R38" i="212"/>
  <c r="Q38" i="212"/>
  <c r="P38" i="212"/>
  <c r="E38" i="212"/>
  <c r="U38" i="212" s="1"/>
  <c r="S37" i="212"/>
  <c r="R37" i="212"/>
  <c r="Q37" i="212"/>
  <c r="P37" i="212"/>
  <c r="E37" i="212"/>
  <c r="T37" i="212" s="1"/>
  <c r="S36" i="212"/>
  <c r="R36" i="212"/>
  <c r="Q36" i="212"/>
  <c r="P36" i="212"/>
  <c r="E36" i="212"/>
  <c r="U36" i="212" s="1"/>
  <c r="S35" i="212"/>
  <c r="R35" i="212"/>
  <c r="Q35" i="212"/>
  <c r="P35" i="212"/>
  <c r="E35" i="212"/>
  <c r="S34" i="212"/>
  <c r="R34" i="212"/>
  <c r="Q34" i="212"/>
  <c r="P34" i="212"/>
  <c r="E34" i="212"/>
  <c r="S33" i="212"/>
  <c r="R33" i="212"/>
  <c r="Q33" i="212"/>
  <c r="P33" i="212"/>
  <c r="E33" i="212"/>
  <c r="S32" i="212"/>
  <c r="R32" i="212"/>
  <c r="Q32" i="212"/>
  <c r="P32" i="212"/>
  <c r="E32" i="212"/>
  <c r="U32" i="212" s="1"/>
  <c r="S31" i="212"/>
  <c r="R31" i="212"/>
  <c r="Q31" i="212"/>
  <c r="P31" i="212"/>
  <c r="E31" i="212"/>
  <c r="U31" i="212" s="1"/>
  <c r="S30" i="212"/>
  <c r="R30" i="212"/>
  <c r="Q30" i="212"/>
  <c r="P30" i="212"/>
  <c r="E30" i="212"/>
  <c r="U30" i="212" s="1"/>
  <c r="S29" i="212"/>
  <c r="R29" i="212"/>
  <c r="Q29" i="212"/>
  <c r="P29" i="212"/>
  <c r="E29" i="212"/>
  <c r="U29" i="212" s="1"/>
  <c r="S28" i="212"/>
  <c r="R28" i="212"/>
  <c r="Q28" i="212"/>
  <c r="P28" i="212"/>
  <c r="E28" i="212"/>
  <c r="U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U25" i="212" s="1"/>
  <c r="S24" i="212"/>
  <c r="R24" i="212"/>
  <c r="Q24" i="212"/>
  <c r="P24" i="212"/>
  <c r="E24" i="212"/>
  <c r="U24" i="212" s="1"/>
  <c r="S23" i="212"/>
  <c r="R23" i="212"/>
  <c r="Q23" i="212"/>
  <c r="P23" i="212"/>
  <c r="E23" i="212"/>
  <c r="S22" i="212"/>
  <c r="R22" i="212"/>
  <c r="Q22" i="212"/>
  <c r="P22" i="212"/>
  <c r="E22" i="212"/>
  <c r="S21" i="212"/>
  <c r="R21" i="212"/>
  <c r="Q21" i="212"/>
  <c r="P21" i="212"/>
  <c r="E21" i="212"/>
  <c r="S20" i="212"/>
  <c r="R20" i="212"/>
  <c r="Q20" i="212"/>
  <c r="P20" i="212"/>
  <c r="E20" i="212"/>
  <c r="T20" i="212" s="1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U16" i="212" s="1"/>
  <c r="S15" i="212"/>
  <c r="R15" i="212"/>
  <c r="Q15" i="212"/>
  <c r="P15" i="212"/>
  <c r="E15" i="212"/>
  <c r="U15" i="212" s="1"/>
  <c r="S14" i="212"/>
  <c r="R14" i="212"/>
  <c r="Q14" i="212"/>
  <c r="P14" i="212"/>
  <c r="E14" i="212"/>
  <c r="S13" i="212"/>
  <c r="R13" i="212"/>
  <c r="Q13" i="212"/>
  <c r="P13" i="212"/>
  <c r="E13" i="212"/>
  <c r="S12" i="212"/>
  <c r="R12" i="212"/>
  <c r="Q12" i="212"/>
  <c r="P12" i="212"/>
  <c r="E12" i="212"/>
  <c r="T12" i="212" s="1"/>
  <c r="S11" i="212"/>
  <c r="R11" i="212"/>
  <c r="Q11" i="212"/>
  <c r="P11" i="212"/>
  <c r="E11" i="212"/>
  <c r="U11" i="212" s="1"/>
  <c r="S10" i="212"/>
  <c r="R10" i="212"/>
  <c r="Q10" i="212"/>
  <c r="P10" i="212"/>
  <c r="E10" i="212"/>
  <c r="U10" i="212" s="1"/>
  <c r="S9" i="212"/>
  <c r="S8" i="212"/>
  <c r="U62" i="211"/>
  <c r="S62" i="211"/>
  <c r="R62" i="211"/>
  <c r="Q62" i="211"/>
  <c r="P62" i="211"/>
  <c r="E62" i="211"/>
  <c r="T62" i="211" s="1"/>
  <c r="T61" i="211"/>
  <c r="S61" i="211"/>
  <c r="R61" i="211"/>
  <c r="Q61" i="211"/>
  <c r="Q60" i="211" s="1"/>
  <c r="P61" i="211"/>
  <c r="E61" i="211"/>
  <c r="U61" i="211" s="1"/>
  <c r="S60" i="211"/>
  <c r="S59" i="211"/>
  <c r="S58" i="211"/>
  <c r="R58" i="211"/>
  <c r="Q58" i="211"/>
  <c r="P58" i="211"/>
  <c r="E58" i="211"/>
  <c r="S57" i="211"/>
  <c r="R57" i="211"/>
  <c r="Q57" i="211"/>
  <c r="P57" i="211"/>
  <c r="E57" i="211"/>
  <c r="S56" i="211"/>
  <c r="R56" i="211"/>
  <c r="Q56" i="211"/>
  <c r="P56" i="211"/>
  <c r="E56" i="211"/>
  <c r="T56" i="211" s="1"/>
  <c r="U55" i="211"/>
  <c r="T55" i="211"/>
  <c r="S55" i="211"/>
  <c r="R55" i="211"/>
  <c r="Q55" i="211"/>
  <c r="P55" i="211"/>
  <c r="E55" i="211"/>
  <c r="S54" i="211"/>
  <c r="S53" i="211"/>
  <c r="R53" i="211"/>
  <c r="Q53" i="211"/>
  <c r="P53" i="211"/>
  <c r="E53" i="211"/>
  <c r="S52" i="211"/>
  <c r="R52" i="211"/>
  <c r="Q52" i="211"/>
  <c r="P52" i="211"/>
  <c r="E52" i="211"/>
  <c r="T52" i="211" s="1"/>
  <c r="S51" i="211"/>
  <c r="R51" i="211"/>
  <c r="Q51" i="211"/>
  <c r="P51" i="211"/>
  <c r="E51" i="211"/>
  <c r="T51" i="211" s="1"/>
  <c r="S50" i="211"/>
  <c r="R50" i="211"/>
  <c r="Q50" i="211"/>
  <c r="P50" i="211"/>
  <c r="E50" i="211"/>
  <c r="U50" i="211" s="1"/>
  <c r="T49" i="211"/>
  <c r="S49" i="211"/>
  <c r="R49" i="211"/>
  <c r="Q49" i="211"/>
  <c r="P49" i="211"/>
  <c r="E49" i="211"/>
  <c r="U49" i="211" s="1"/>
  <c r="U48" i="211"/>
  <c r="T48" i="211"/>
  <c r="S48" i="211"/>
  <c r="R48" i="211"/>
  <c r="Q48" i="211"/>
  <c r="P48" i="211"/>
  <c r="E48" i="211"/>
  <c r="S47" i="211"/>
  <c r="R47" i="211"/>
  <c r="Q47" i="211"/>
  <c r="P47" i="211"/>
  <c r="E47" i="211"/>
  <c r="U47" i="211" s="1"/>
  <c r="S46" i="211"/>
  <c r="R46" i="211"/>
  <c r="Q46" i="211"/>
  <c r="P46" i="211"/>
  <c r="E46" i="211"/>
  <c r="S45" i="211"/>
  <c r="R45" i="211"/>
  <c r="Q45" i="211"/>
  <c r="P45" i="211"/>
  <c r="E45" i="211"/>
  <c r="S44" i="211"/>
  <c r="R44" i="211"/>
  <c r="Q44" i="211"/>
  <c r="P44" i="211"/>
  <c r="E44" i="211"/>
  <c r="U44" i="211" s="1"/>
  <c r="S43" i="211"/>
  <c r="S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T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S37" i="211"/>
  <c r="R37" i="211"/>
  <c r="Q37" i="211"/>
  <c r="P37" i="211"/>
  <c r="E37" i="211"/>
  <c r="S36" i="211"/>
  <c r="R36" i="211"/>
  <c r="Q36" i="211"/>
  <c r="P36" i="211"/>
  <c r="E36" i="211"/>
  <c r="S35" i="211"/>
  <c r="R35" i="211"/>
  <c r="Q35" i="211"/>
  <c r="P35" i="211"/>
  <c r="E35" i="211"/>
  <c r="U35" i="211" s="1"/>
  <c r="S34" i="211"/>
  <c r="R34" i="211"/>
  <c r="Q34" i="211"/>
  <c r="P34" i="211"/>
  <c r="E34" i="211"/>
  <c r="U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U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S29" i="211"/>
  <c r="R29" i="211"/>
  <c r="Q29" i="211"/>
  <c r="P29" i="211"/>
  <c r="E29" i="211"/>
  <c r="S28" i="211"/>
  <c r="R28" i="211"/>
  <c r="Q28" i="211"/>
  <c r="P28" i="211"/>
  <c r="E28" i="211"/>
  <c r="S27" i="211"/>
  <c r="S26" i="211"/>
  <c r="R26" i="211"/>
  <c r="Q26" i="211"/>
  <c r="P26" i="211"/>
  <c r="E26" i="211"/>
  <c r="S25" i="211"/>
  <c r="R25" i="211"/>
  <c r="Q25" i="211"/>
  <c r="P25" i="211"/>
  <c r="E25" i="211"/>
  <c r="S24" i="211"/>
  <c r="R24" i="211"/>
  <c r="Q24" i="211"/>
  <c r="P24" i="211"/>
  <c r="E24" i="211"/>
  <c r="T24" i="211" s="1"/>
  <c r="S23" i="211"/>
  <c r="R23" i="211"/>
  <c r="Q23" i="211"/>
  <c r="P23" i="211"/>
  <c r="E23" i="211"/>
  <c r="U23" i="211" s="1"/>
  <c r="S22" i="211"/>
  <c r="R22" i="211"/>
  <c r="Q22" i="211"/>
  <c r="P22" i="211"/>
  <c r="E22" i="211"/>
  <c r="U22" i="211" s="1"/>
  <c r="S21" i="211"/>
  <c r="R21" i="211"/>
  <c r="Q21" i="211"/>
  <c r="P21" i="211"/>
  <c r="E21" i="211"/>
  <c r="U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S17" i="211"/>
  <c r="R17" i="211"/>
  <c r="Q17" i="211"/>
  <c r="P17" i="211"/>
  <c r="E17" i="211"/>
  <c r="S16" i="211"/>
  <c r="R16" i="211"/>
  <c r="Q16" i="211"/>
  <c r="P16" i="211"/>
  <c r="E16" i="211"/>
  <c r="T16" i="211" s="1"/>
  <c r="S15" i="211"/>
  <c r="R15" i="211"/>
  <c r="Q15" i="211"/>
  <c r="P15" i="211"/>
  <c r="E15" i="211"/>
  <c r="U15" i="211" s="1"/>
  <c r="S14" i="211"/>
  <c r="R14" i="211"/>
  <c r="Q14" i="211"/>
  <c r="P14" i="211"/>
  <c r="E14" i="211"/>
  <c r="U14" i="211" s="1"/>
  <c r="S13" i="211"/>
  <c r="R13" i="211"/>
  <c r="Q13" i="211"/>
  <c r="P13" i="211"/>
  <c r="E13" i="211"/>
  <c r="U13" i="211" s="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P9" i="211" s="1"/>
  <c r="E10" i="211"/>
  <c r="S9" i="211"/>
  <c r="R9" i="211"/>
  <c r="S8" i="211"/>
  <c r="S62" i="210"/>
  <c r="R62" i="210"/>
  <c r="Q62" i="210"/>
  <c r="P62" i="210"/>
  <c r="E62" i="210"/>
  <c r="S61" i="210"/>
  <c r="R61" i="210"/>
  <c r="Q61" i="210"/>
  <c r="P61" i="210"/>
  <c r="E61" i="210"/>
  <c r="S60" i="210"/>
  <c r="S59" i="210"/>
  <c r="T58" i="210"/>
  <c r="S58" i="210"/>
  <c r="R58" i="210"/>
  <c r="Q58" i="210"/>
  <c r="P58" i="210"/>
  <c r="E58" i="210"/>
  <c r="U58" i="210" s="1"/>
  <c r="S57" i="210"/>
  <c r="R57" i="210"/>
  <c r="Q57" i="210"/>
  <c r="P57" i="210"/>
  <c r="E57" i="210"/>
  <c r="U57" i="210" s="1"/>
  <c r="S56" i="210"/>
  <c r="R56" i="210"/>
  <c r="Q56" i="210"/>
  <c r="P56" i="210"/>
  <c r="E56" i="210"/>
  <c r="U56" i="210" s="1"/>
  <c r="S55" i="210"/>
  <c r="R55" i="210"/>
  <c r="Q55" i="210"/>
  <c r="P55" i="210"/>
  <c r="E55" i="210"/>
  <c r="S54" i="210"/>
  <c r="T53" i="210"/>
  <c r="S53" i="210"/>
  <c r="R53" i="210"/>
  <c r="Q53" i="210"/>
  <c r="P53" i="210"/>
  <c r="E53" i="210"/>
  <c r="U53" i="210" s="1"/>
  <c r="T52" i="210"/>
  <c r="S52" i="210"/>
  <c r="R52" i="210"/>
  <c r="Q52" i="210"/>
  <c r="P52" i="210"/>
  <c r="E52" i="210"/>
  <c r="U52" i="210" s="1"/>
  <c r="S51" i="210"/>
  <c r="R51" i="210"/>
  <c r="Q51" i="210"/>
  <c r="P51" i="210"/>
  <c r="E51" i="210"/>
  <c r="U51" i="210" s="1"/>
  <c r="S50" i="210"/>
  <c r="R50" i="210"/>
  <c r="Q50" i="210"/>
  <c r="P50" i="210"/>
  <c r="E50" i="210"/>
  <c r="S49" i="210"/>
  <c r="R49" i="210"/>
  <c r="Q49" i="210"/>
  <c r="P49" i="210"/>
  <c r="E49" i="210"/>
  <c r="S48" i="210"/>
  <c r="R48" i="210"/>
  <c r="Q48" i="210"/>
  <c r="P48" i="210"/>
  <c r="E48" i="210"/>
  <c r="T48" i="210" s="1"/>
  <c r="S47" i="210"/>
  <c r="R47" i="210"/>
  <c r="Q47" i="210"/>
  <c r="P47" i="210"/>
  <c r="E47" i="210"/>
  <c r="U47" i="210" s="1"/>
  <c r="S46" i="210"/>
  <c r="R46" i="210"/>
  <c r="Q46" i="210"/>
  <c r="P46" i="210"/>
  <c r="E46" i="210"/>
  <c r="U46" i="210" s="1"/>
  <c r="T45" i="210"/>
  <c r="S45" i="210"/>
  <c r="R45" i="210"/>
  <c r="Q45" i="210"/>
  <c r="P45" i="210"/>
  <c r="E45" i="210"/>
  <c r="U45" i="210" s="1"/>
  <c r="S44" i="210"/>
  <c r="R44" i="210"/>
  <c r="Q44" i="210"/>
  <c r="P44" i="210"/>
  <c r="E44" i="210"/>
  <c r="S43" i="210"/>
  <c r="S42" i="210"/>
  <c r="S41" i="210"/>
  <c r="R41" i="210"/>
  <c r="Q41" i="210"/>
  <c r="P41" i="210"/>
  <c r="E41" i="210"/>
  <c r="S40" i="210"/>
  <c r="R40" i="210"/>
  <c r="Q40" i="210"/>
  <c r="P40" i="210"/>
  <c r="E40" i="210"/>
  <c r="T40" i="210" s="1"/>
  <c r="U39" i="210"/>
  <c r="T39" i="210"/>
  <c r="S39" i="210"/>
  <c r="R39" i="210"/>
  <c r="Q39" i="210"/>
  <c r="P39" i="210"/>
  <c r="E39" i="210"/>
  <c r="S38" i="210"/>
  <c r="R38" i="210"/>
  <c r="Q38" i="210"/>
  <c r="P38" i="210"/>
  <c r="E38" i="210"/>
  <c r="T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S35" i="210"/>
  <c r="R35" i="210"/>
  <c r="Q35" i="210"/>
  <c r="P35" i="210"/>
  <c r="E35" i="210"/>
  <c r="U35" i="210" s="1"/>
  <c r="S34" i="210"/>
  <c r="R34" i="210"/>
  <c r="Q34" i="210"/>
  <c r="P34" i="210"/>
  <c r="E34" i="210"/>
  <c r="S33" i="210"/>
  <c r="R33" i="210"/>
  <c r="Q33" i="210"/>
  <c r="P33" i="210"/>
  <c r="E33" i="210"/>
  <c r="S32" i="210"/>
  <c r="R32" i="210"/>
  <c r="Q32" i="210"/>
  <c r="P32" i="210"/>
  <c r="E32" i="210"/>
  <c r="T32" i="210" s="1"/>
  <c r="S31" i="210"/>
  <c r="R31" i="210"/>
  <c r="Q31" i="210"/>
  <c r="P31" i="210"/>
  <c r="E31" i="210"/>
  <c r="U31" i="210" s="1"/>
  <c r="U30" i="210"/>
  <c r="S30" i="210"/>
  <c r="R30" i="210"/>
  <c r="Q30" i="210"/>
  <c r="P30" i="210"/>
  <c r="E30" i="210"/>
  <c r="T30" i="210" s="1"/>
  <c r="S29" i="210"/>
  <c r="R29" i="210"/>
  <c r="Q29" i="210"/>
  <c r="P29" i="210"/>
  <c r="E29" i="210"/>
  <c r="U29" i="210" s="1"/>
  <c r="S28" i="210"/>
  <c r="R28" i="210"/>
  <c r="Q28" i="210"/>
  <c r="P28" i="210"/>
  <c r="E28" i="210"/>
  <c r="U28" i="210" s="1"/>
  <c r="S27" i="210"/>
  <c r="S26" i="210"/>
  <c r="R26" i="210"/>
  <c r="Q26" i="210"/>
  <c r="P26" i="210"/>
  <c r="E26" i="210"/>
  <c r="U26" i="210" s="1"/>
  <c r="T25" i="210"/>
  <c r="S25" i="210"/>
  <c r="R25" i="210"/>
  <c r="Q25" i="210"/>
  <c r="P25" i="210"/>
  <c r="E25" i="210"/>
  <c r="U25" i="210" s="1"/>
  <c r="S24" i="210"/>
  <c r="R24" i="210"/>
  <c r="Q24" i="210"/>
  <c r="P24" i="210"/>
  <c r="E24" i="210"/>
  <c r="T24" i="210" s="1"/>
  <c r="S23" i="210"/>
  <c r="R23" i="210"/>
  <c r="Q23" i="210"/>
  <c r="P23" i="210"/>
  <c r="E23" i="210"/>
  <c r="S22" i="210"/>
  <c r="R22" i="210"/>
  <c r="Q22" i="210"/>
  <c r="P22" i="210"/>
  <c r="E22" i="210"/>
  <c r="S21" i="210"/>
  <c r="R21" i="210"/>
  <c r="Q21" i="210"/>
  <c r="P21" i="210"/>
  <c r="E21" i="210"/>
  <c r="S20" i="210"/>
  <c r="R20" i="210"/>
  <c r="Q20" i="210"/>
  <c r="P20" i="210"/>
  <c r="E20" i="210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S14" i="210"/>
  <c r="R14" i="210"/>
  <c r="Q14" i="210"/>
  <c r="P14" i="210"/>
  <c r="E14" i="210"/>
  <c r="S13" i="210"/>
  <c r="R13" i="210"/>
  <c r="Q13" i="210"/>
  <c r="P13" i="210"/>
  <c r="E13" i="210"/>
  <c r="S12" i="210"/>
  <c r="R12" i="210"/>
  <c r="Q12" i="210"/>
  <c r="P12" i="210"/>
  <c r="E12" i="210"/>
  <c r="S11" i="210"/>
  <c r="R11" i="210"/>
  <c r="Q11" i="210"/>
  <c r="P11" i="210"/>
  <c r="E11" i="210"/>
  <c r="U11" i="210" s="1"/>
  <c r="S10" i="210"/>
  <c r="R10" i="210"/>
  <c r="Q10" i="210"/>
  <c r="P10" i="210"/>
  <c r="E10" i="210"/>
  <c r="U10" i="210" s="1"/>
  <c r="S9" i="210"/>
  <c r="R9" i="210"/>
  <c r="S8" i="210"/>
  <c r="S62" i="209"/>
  <c r="R62" i="209"/>
  <c r="Q62" i="209"/>
  <c r="P62" i="209"/>
  <c r="E62" i="209"/>
  <c r="U62" i="209" s="1"/>
  <c r="S61" i="209"/>
  <c r="R61" i="209"/>
  <c r="Q61" i="209"/>
  <c r="P61" i="209"/>
  <c r="E61" i="209"/>
  <c r="U61" i="209" s="1"/>
  <c r="S60" i="209"/>
  <c r="S59" i="209"/>
  <c r="S58" i="209"/>
  <c r="R58" i="209"/>
  <c r="Q58" i="209"/>
  <c r="P58" i="209"/>
  <c r="E58" i="209"/>
  <c r="U58" i="209" s="1"/>
  <c r="S57" i="209"/>
  <c r="R57" i="209"/>
  <c r="Q57" i="209"/>
  <c r="P57" i="209"/>
  <c r="E57" i="209"/>
  <c r="S56" i="209"/>
  <c r="R56" i="209"/>
  <c r="Q56" i="209"/>
  <c r="P56" i="209"/>
  <c r="E56" i="209"/>
  <c r="S55" i="209"/>
  <c r="R55" i="209"/>
  <c r="Q55" i="209"/>
  <c r="P55" i="209"/>
  <c r="E55" i="209"/>
  <c r="S54" i="209"/>
  <c r="S53" i="209"/>
  <c r="R53" i="209"/>
  <c r="Q53" i="209"/>
  <c r="P53" i="209"/>
  <c r="E53" i="209"/>
  <c r="S52" i="209"/>
  <c r="R52" i="209"/>
  <c r="Q52" i="209"/>
  <c r="P52" i="209"/>
  <c r="E52" i="209"/>
  <c r="S51" i="209"/>
  <c r="R51" i="209"/>
  <c r="Q51" i="209"/>
  <c r="P51" i="209"/>
  <c r="E51" i="209"/>
  <c r="T51" i="209" s="1"/>
  <c r="S50" i="209"/>
  <c r="R50" i="209"/>
  <c r="Q50" i="209"/>
  <c r="P50" i="209"/>
  <c r="E50" i="209"/>
  <c r="U50" i="209" s="1"/>
  <c r="U49" i="209"/>
  <c r="T49" i="209"/>
  <c r="S49" i="209"/>
  <c r="R49" i="209"/>
  <c r="Q49" i="209"/>
  <c r="P49" i="209"/>
  <c r="E49" i="209"/>
  <c r="T48" i="209"/>
  <c r="S48" i="209"/>
  <c r="R48" i="209"/>
  <c r="Q48" i="209"/>
  <c r="P48" i="209"/>
  <c r="E48" i="209"/>
  <c r="U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E45" i="209"/>
  <c r="S44" i="209"/>
  <c r="R44" i="209"/>
  <c r="Q44" i="209"/>
  <c r="P44" i="209"/>
  <c r="E44" i="209"/>
  <c r="S43" i="209"/>
  <c r="S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S39" i="209"/>
  <c r="R39" i="209"/>
  <c r="Q39" i="209"/>
  <c r="P39" i="209"/>
  <c r="E39" i="209"/>
  <c r="T39" i="209" s="1"/>
  <c r="S38" i="209"/>
  <c r="R38" i="209"/>
  <c r="Q38" i="209"/>
  <c r="P38" i="209"/>
  <c r="E38" i="209"/>
  <c r="U38" i="209" s="1"/>
  <c r="S37" i="209"/>
  <c r="R37" i="209"/>
  <c r="Q37" i="209"/>
  <c r="P37" i="209"/>
  <c r="E37" i="209"/>
  <c r="S36" i="209"/>
  <c r="R36" i="209"/>
  <c r="Q36" i="209"/>
  <c r="P36" i="209"/>
  <c r="E36" i="209"/>
  <c r="U35" i="209"/>
  <c r="S35" i="209"/>
  <c r="R35" i="209"/>
  <c r="Q35" i="209"/>
  <c r="P35" i="209"/>
  <c r="E35" i="209"/>
  <c r="T35" i="209" s="1"/>
  <c r="T34" i="209"/>
  <c r="S34" i="209"/>
  <c r="R34" i="209"/>
  <c r="Q34" i="209"/>
  <c r="P34" i="209"/>
  <c r="E34" i="209"/>
  <c r="U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S31" i="209"/>
  <c r="R31" i="209"/>
  <c r="Q31" i="209"/>
  <c r="P31" i="209"/>
  <c r="E31" i="209"/>
  <c r="T31" i="209" s="1"/>
  <c r="S30" i="209"/>
  <c r="R30" i="209"/>
  <c r="Q30" i="209"/>
  <c r="P30" i="209"/>
  <c r="E30" i="209"/>
  <c r="S29" i="209"/>
  <c r="R29" i="209"/>
  <c r="Q29" i="209"/>
  <c r="P29" i="209"/>
  <c r="E29" i="209"/>
  <c r="S28" i="209"/>
  <c r="R28" i="209"/>
  <c r="Q28" i="209"/>
  <c r="P28" i="209"/>
  <c r="E28" i="209"/>
  <c r="S27" i="209"/>
  <c r="S26" i="209"/>
  <c r="R26" i="209"/>
  <c r="Q26" i="209"/>
  <c r="P26" i="209"/>
  <c r="E26" i="209"/>
  <c r="U26" i="209" s="1"/>
  <c r="S25" i="209"/>
  <c r="R25" i="209"/>
  <c r="Q25" i="209"/>
  <c r="P25" i="209"/>
  <c r="E25" i="209"/>
  <c r="S24" i="209"/>
  <c r="R24" i="209"/>
  <c r="Q24" i="209"/>
  <c r="P24" i="209"/>
  <c r="E24" i="209"/>
  <c r="U23" i="209"/>
  <c r="S23" i="209"/>
  <c r="R23" i="209"/>
  <c r="Q23" i="209"/>
  <c r="P23" i="209"/>
  <c r="E23" i="209"/>
  <c r="T23" i="209" s="1"/>
  <c r="T22" i="209"/>
  <c r="S22" i="209"/>
  <c r="R22" i="209"/>
  <c r="Q22" i="209"/>
  <c r="P22" i="209"/>
  <c r="E22" i="209"/>
  <c r="U22" i="209" s="1"/>
  <c r="S21" i="209"/>
  <c r="R21" i="209"/>
  <c r="Q21" i="209"/>
  <c r="P21" i="209"/>
  <c r="E21" i="209"/>
  <c r="U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T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S16" i="209"/>
  <c r="R16" i="209"/>
  <c r="Q16" i="209"/>
  <c r="P16" i="209"/>
  <c r="E16" i="209"/>
  <c r="U15" i="209"/>
  <c r="S15" i="209"/>
  <c r="R15" i="209"/>
  <c r="Q15" i="209"/>
  <c r="P15" i="209"/>
  <c r="E15" i="209"/>
  <c r="T15" i="209" s="1"/>
  <c r="T14" i="209"/>
  <c r="S14" i="209"/>
  <c r="R14" i="209"/>
  <c r="Q14" i="209"/>
  <c r="P14" i="209"/>
  <c r="E14" i="209"/>
  <c r="U14" i="209" s="1"/>
  <c r="S13" i="209"/>
  <c r="R13" i="209"/>
  <c r="Q13" i="209"/>
  <c r="P13" i="209"/>
  <c r="E13" i="209"/>
  <c r="U13" i="209" s="1"/>
  <c r="S12" i="209"/>
  <c r="R12" i="209"/>
  <c r="Q12" i="209"/>
  <c r="P12" i="209"/>
  <c r="E12" i="209"/>
  <c r="U12" i="209" s="1"/>
  <c r="S11" i="209"/>
  <c r="R11" i="209"/>
  <c r="Q11" i="209"/>
  <c r="P11" i="209"/>
  <c r="E11" i="209"/>
  <c r="T11" i="209" s="1"/>
  <c r="S10" i="209"/>
  <c r="R10" i="209"/>
  <c r="Q10" i="209"/>
  <c r="P10" i="209"/>
  <c r="E10" i="209"/>
  <c r="S9" i="209"/>
  <c r="R9" i="209"/>
  <c r="S8" i="209"/>
  <c r="U62" i="208"/>
  <c r="S62" i="208"/>
  <c r="R62" i="208"/>
  <c r="Q62" i="208"/>
  <c r="P62" i="208"/>
  <c r="E62" i="208"/>
  <c r="T62" i="208" s="1"/>
  <c r="S61" i="208"/>
  <c r="R61" i="208"/>
  <c r="Q61" i="208"/>
  <c r="P61" i="208"/>
  <c r="P60" i="208" s="1"/>
  <c r="E61" i="208"/>
  <c r="S60" i="208"/>
  <c r="S58" i="208"/>
  <c r="R58" i="208"/>
  <c r="Q58" i="208"/>
  <c r="P58" i="208"/>
  <c r="E58" i="208"/>
  <c r="T58" i="208" s="1"/>
  <c r="T57" i="208"/>
  <c r="S57" i="208"/>
  <c r="R57" i="208"/>
  <c r="Q57" i="208"/>
  <c r="P57" i="208"/>
  <c r="E57" i="208"/>
  <c r="U57" i="208" s="1"/>
  <c r="S56" i="208"/>
  <c r="R56" i="208"/>
  <c r="Q56" i="208"/>
  <c r="P56" i="208"/>
  <c r="E56" i="208"/>
  <c r="U56" i="208" s="1"/>
  <c r="S55" i="208"/>
  <c r="R55" i="208"/>
  <c r="Q55" i="208"/>
  <c r="P55" i="208"/>
  <c r="E55" i="208"/>
  <c r="U55" i="208" s="1"/>
  <c r="S54" i="208"/>
  <c r="R54" i="208"/>
  <c r="S53" i="208"/>
  <c r="R53" i="208"/>
  <c r="Q53" i="208"/>
  <c r="P53" i="208"/>
  <c r="E53" i="208"/>
  <c r="S52" i="208"/>
  <c r="R52" i="208"/>
  <c r="Q52" i="208"/>
  <c r="P52" i="208"/>
  <c r="E52" i="208"/>
  <c r="U52" i="208" s="1"/>
  <c r="T51" i="208"/>
  <c r="S51" i="208"/>
  <c r="R51" i="208"/>
  <c r="Q51" i="208"/>
  <c r="P51" i="208"/>
  <c r="E51" i="208"/>
  <c r="U51" i="208" s="1"/>
  <c r="T50" i="208"/>
  <c r="S50" i="208"/>
  <c r="R50" i="208"/>
  <c r="Q50" i="208"/>
  <c r="P50" i="208"/>
  <c r="E50" i="208"/>
  <c r="U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S46" i="208"/>
  <c r="R46" i="208"/>
  <c r="Q46" i="208"/>
  <c r="P46" i="208"/>
  <c r="E46" i="208"/>
  <c r="S45" i="208"/>
  <c r="R45" i="208"/>
  <c r="Q45" i="208"/>
  <c r="P45" i="208"/>
  <c r="E45" i="208"/>
  <c r="T44" i="208"/>
  <c r="S44" i="208"/>
  <c r="R44" i="208"/>
  <c r="Q44" i="208"/>
  <c r="P44" i="208"/>
  <c r="E44" i="208"/>
  <c r="U44" i="208" s="1"/>
  <c r="S43" i="208"/>
  <c r="S42" i="208"/>
  <c r="S41" i="208"/>
  <c r="R41" i="208"/>
  <c r="Q41" i="208"/>
  <c r="P41" i="208"/>
  <c r="E41" i="208"/>
  <c r="U41" i="208" s="1"/>
  <c r="S40" i="208"/>
  <c r="R40" i="208"/>
  <c r="Q40" i="208"/>
  <c r="P40" i="208"/>
  <c r="E40" i="208"/>
  <c r="U40" i="208" s="1"/>
  <c r="S39" i="208"/>
  <c r="R39" i="208"/>
  <c r="Q39" i="208"/>
  <c r="P39" i="208"/>
  <c r="E39" i="208"/>
  <c r="S38" i="208"/>
  <c r="R38" i="208"/>
  <c r="Q38" i="208"/>
  <c r="P38" i="208"/>
  <c r="E38" i="208"/>
  <c r="S37" i="208"/>
  <c r="R37" i="208"/>
  <c r="Q37" i="208"/>
  <c r="P37" i="208"/>
  <c r="E37" i="208"/>
  <c r="S36" i="208"/>
  <c r="R36" i="208"/>
  <c r="Q36" i="208"/>
  <c r="P36" i="208"/>
  <c r="E36" i="208"/>
  <c r="T36" i="208" s="1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U33" i="208" s="1"/>
  <c r="P33" i="208"/>
  <c r="T33" i="208" s="1"/>
  <c r="E33" i="208"/>
  <c r="S32" i="208"/>
  <c r="R32" i="208"/>
  <c r="Q32" i="208"/>
  <c r="P32" i="208"/>
  <c r="E32" i="208"/>
  <c r="S31" i="208"/>
  <c r="R31" i="208"/>
  <c r="Q31" i="208"/>
  <c r="P31" i="208"/>
  <c r="E31" i="208"/>
  <c r="S30" i="208"/>
  <c r="R30" i="208"/>
  <c r="Q30" i="208"/>
  <c r="P30" i="208"/>
  <c r="E30" i="208"/>
  <c r="S29" i="208"/>
  <c r="R29" i="208"/>
  <c r="Q29" i="208"/>
  <c r="P29" i="208"/>
  <c r="E29" i="208"/>
  <c r="T29" i="208" s="1"/>
  <c r="U28" i="208"/>
  <c r="T28" i="208"/>
  <c r="S28" i="208"/>
  <c r="R28" i="208"/>
  <c r="Q28" i="208"/>
  <c r="P28" i="208"/>
  <c r="E28" i="208"/>
  <c r="S27" i="208"/>
  <c r="S26" i="208"/>
  <c r="R26" i="208"/>
  <c r="Q26" i="208"/>
  <c r="P26" i="208"/>
  <c r="E26" i="208"/>
  <c r="S25" i="208"/>
  <c r="R25" i="208"/>
  <c r="Q25" i="208"/>
  <c r="U25" i="208" s="1"/>
  <c r="P25" i="208"/>
  <c r="E25" i="208"/>
  <c r="S24" i="208"/>
  <c r="R24" i="208"/>
  <c r="Q24" i="208"/>
  <c r="P24" i="208"/>
  <c r="E24" i="208"/>
  <c r="U24" i="208" s="1"/>
  <c r="S23" i="208"/>
  <c r="R23" i="208"/>
  <c r="Q23" i="208"/>
  <c r="P23" i="208"/>
  <c r="E23" i="208"/>
  <c r="T23" i="208" s="1"/>
  <c r="S22" i="208"/>
  <c r="R22" i="208"/>
  <c r="Q22" i="208"/>
  <c r="P22" i="208"/>
  <c r="T22" i="208" s="1"/>
  <c r="E22" i="208"/>
  <c r="U22" i="208" s="1"/>
  <c r="U21" i="208"/>
  <c r="S21" i="208"/>
  <c r="R21" i="208"/>
  <c r="Q21" i="208"/>
  <c r="P21" i="208"/>
  <c r="E21" i="208"/>
  <c r="T21" i="208" s="1"/>
  <c r="S20" i="208"/>
  <c r="R20" i="208"/>
  <c r="Q20" i="208"/>
  <c r="P20" i="208"/>
  <c r="E20" i="208"/>
  <c r="U20" i="208" s="1"/>
  <c r="S19" i="208"/>
  <c r="R19" i="208"/>
  <c r="Q19" i="208"/>
  <c r="P19" i="208"/>
  <c r="E19" i="208"/>
  <c r="S18" i="208"/>
  <c r="R18" i="208"/>
  <c r="Q18" i="208"/>
  <c r="P18" i="208"/>
  <c r="E18" i="208"/>
  <c r="U17" i="208"/>
  <c r="S17" i="208"/>
  <c r="R17" i="208"/>
  <c r="Q17" i="208"/>
  <c r="P17" i="208"/>
  <c r="E17" i="208"/>
  <c r="T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T15" i="208" s="1"/>
  <c r="T14" i="208"/>
  <c r="S14" i="208"/>
  <c r="R14" i="208"/>
  <c r="Q14" i="208"/>
  <c r="P14" i="208"/>
  <c r="E14" i="208"/>
  <c r="U14" i="208" s="1"/>
  <c r="S13" i="208"/>
  <c r="R13" i="208"/>
  <c r="Q13" i="208"/>
  <c r="U13" i="208" s="1"/>
  <c r="P13" i="208"/>
  <c r="T13" i="208" s="1"/>
  <c r="E13" i="208"/>
  <c r="S12" i="208"/>
  <c r="R12" i="208"/>
  <c r="Q12" i="208"/>
  <c r="P12" i="208"/>
  <c r="E12" i="208"/>
  <c r="U12" i="208" s="1"/>
  <c r="S11" i="208"/>
  <c r="R11" i="208"/>
  <c r="Q11" i="208"/>
  <c r="P11" i="208"/>
  <c r="E11" i="208"/>
  <c r="S10" i="208"/>
  <c r="R10" i="208"/>
  <c r="Q10" i="208"/>
  <c r="P10" i="208"/>
  <c r="E10" i="208"/>
  <c r="S9" i="208"/>
  <c r="S8" i="208"/>
  <c r="S63" i="207"/>
  <c r="S62" i="207"/>
  <c r="R62" i="207"/>
  <c r="Q62" i="207"/>
  <c r="P62" i="207"/>
  <c r="E62" i="207"/>
  <c r="U62" i="207" s="1"/>
  <c r="S61" i="207"/>
  <c r="R61" i="207"/>
  <c r="Q61" i="207"/>
  <c r="P61" i="207"/>
  <c r="E61" i="207"/>
  <c r="S60" i="207"/>
  <c r="S59" i="207"/>
  <c r="S58" i="207"/>
  <c r="R58" i="207"/>
  <c r="Q58" i="207"/>
  <c r="P58" i="207"/>
  <c r="E58" i="207"/>
  <c r="T58" i="207" s="1"/>
  <c r="S57" i="207"/>
  <c r="R57" i="207"/>
  <c r="Q57" i="207"/>
  <c r="P57" i="207"/>
  <c r="E57" i="207"/>
  <c r="U57" i="207" s="1"/>
  <c r="T56" i="207"/>
  <c r="S56" i="207"/>
  <c r="R56" i="207"/>
  <c r="Q56" i="207"/>
  <c r="P56" i="207"/>
  <c r="E56" i="207"/>
  <c r="U56" i="207" s="1"/>
  <c r="T55" i="207"/>
  <c r="S55" i="207"/>
  <c r="R55" i="207"/>
  <c r="Q55" i="207"/>
  <c r="P55" i="207"/>
  <c r="E55" i="207"/>
  <c r="U55" i="207" s="1"/>
  <c r="S54" i="207"/>
  <c r="T53" i="207"/>
  <c r="S53" i="207"/>
  <c r="R53" i="207"/>
  <c r="Q53" i="207"/>
  <c r="P53" i="207"/>
  <c r="E53" i="207"/>
  <c r="U53" i="207" s="1"/>
  <c r="T52" i="207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S48" i="207"/>
  <c r="R48" i="207"/>
  <c r="Q48" i="207"/>
  <c r="P48" i="207"/>
  <c r="E48" i="207"/>
  <c r="U47" i="207"/>
  <c r="S47" i="207"/>
  <c r="R47" i="207"/>
  <c r="Q47" i="207"/>
  <c r="P47" i="207"/>
  <c r="E47" i="207"/>
  <c r="T47" i="207" s="1"/>
  <c r="U46" i="207"/>
  <c r="T46" i="207"/>
  <c r="S46" i="207"/>
  <c r="R46" i="207"/>
  <c r="Q46" i="207"/>
  <c r="P46" i="207"/>
  <c r="E46" i="207"/>
  <c r="T45" i="207"/>
  <c r="S45" i="207"/>
  <c r="R45" i="207"/>
  <c r="Q45" i="207"/>
  <c r="P45" i="207"/>
  <c r="E45" i="207"/>
  <c r="U45" i="207" s="1"/>
  <c r="S44" i="207"/>
  <c r="R44" i="207"/>
  <c r="Q44" i="207"/>
  <c r="P44" i="207"/>
  <c r="E44" i="207"/>
  <c r="S43" i="207"/>
  <c r="S42" i="207"/>
  <c r="S41" i="207"/>
  <c r="R41" i="207"/>
  <c r="Q41" i="207"/>
  <c r="P41" i="207"/>
  <c r="E41" i="207"/>
  <c r="S40" i="207"/>
  <c r="R40" i="207"/>
  <c r="Q40" i="207"/>
  <c r="P40" i="207"/>
  <c r="E40" i="207"/>
  <c r="U39" i="207"/>
  <c r="S39" i="207"/>
  <c r="R39" i="207"/>
  <c r="Q39" i="207"/>
  <c r="P39" i="207"/>
  <c r="E39" i="207"/>
  <c r="T39" i="207" s="1"/>
  <c r="U38" i="207"/>
  <c r="S38" i="207"/>
  <c r="R38" i="207"/>
  <c r="Q38" i="207"/>
  <c r="P38" i="207"/>
  <c r="E38" i="207"/>
  <c r="T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S35" i="207"/>
  <c r="R35" i="207"/>
  <c r="Q35" i="207"/>
  <c r="P35" i="207"/>
  <c r="E35" i="207"/>
  <c r="U35" i="207" s="1"/>
  <c r="S34" i="207"/>
  <c r="R34" i="207"/>
  <c r="Q34" i="207"/>
  <c r="P34" i="207"/>
  <c r="E34" i="207"/>
  <c r="U34" i="207" s="1"/>
  <c r="S33" i="207"/>
  <c r="R33" i="207"/>
  <c r="Q33" i="207"/>
  <c r="P33" i="207"/>
  <c r="E33" i="207"/>
  <c r="S32" i="207"/>
  <c r="R32" i="207"/>
  <c r="Q32" i="207"/>
  <c r="P32" i="207"/>
  <c r="E32" i="207"/>
  <c r="U31" i="207"/>
  <c r="S31" i="207"/>
  <c r="R31" i="207"/>
  <c r="Q31" i="207"/>
  <c r="P31" i="207"/>
  <c r="E31" i="207"/>
  <c r="T31" i="207" s="1"/>
  <c r="S30" i="207"/>
  <c r="R30" i="207"/>
  <c r="Q30" i="207"/>
  <c r="P30" i="207"/>
  <c r="E30" i="207"/>
  <c r="U30" i="207" s="1"/>
  <c r="S29" i="207"/>
  <c r="R29" i="207"/>
  <c r="Q29" i="207"/>
  <c r="P29" i="207"/>
  <c r="E29" i="207"/>
  <c r="U29" i="207" s="1"/>
  <c r="S28" i="207"/>
  <c r="R28" i="207"/>
  <c r="Q28" i="207"/>
  <c r="P28" i="207"/>
  <c r="E28" i="207"/>
  <c r="U28" i="207" s="1"/>
  <c r="S27" i="207"/>
  <c r="S26" i="207"/>
  <c r="R26" i="207"/>
  <c r="Q26" i="207"/>
  <c r="P26" i="207"/>
  <c r="E26" i="207"/>
  <c r="T26" i="207" s="1"/>
  <c r="S25" i="207"/>
  <c r="R25" i="207"/>
  <c r="Q25" i="207"/>
  <c r="P25" i="207"/>
  <c r="E25" i="207"/>
  <c r="U25" i="207" s="1"/>
  <c r="T24" i="207"/>
  <c r="S24" i="207"/>
  <c r="R24" i="207"/>
  <c r="Q24" i="207"/>
  <c r="P24" i="207"/>
  <c r="E24" i="207"/>
  <c r="U24" i="207" s="1"/>
  <c r="S23" i="207"/>
  <c r="R23" i="207"/>
  <c r="Q23" i="207"/>
  <c r="U23" i="207" s="1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S20" i="207"/>
  <c r="R20" i="207"/>
  <c r="Q20" i="207"/>
  <c r="P20" i="207"/>
  <c r="E20" i="207"/>
  <c r="S19" i="207"/>
  <c r="R19" i="207"/>
  <c r="Q19" i="207"/>
  <c r="P19" i="207"/>
  <c r="E19" i="207"/>
  <c r="U18" i="207"/>
  <c r="S18" i="207"/>
  <c r="R18" i="207"/>
  <c r="Q18" i="207"/>
  <c r="P18" i="207"/>
  <c r="E18" i="207"/>
  <c r="T18" i="207" s="1"/>
  <c r="U17" i="207"/>
  <c r="T17" i="207"/>
  <c r="S17" i="207"/>
  <c r="R17" i="207"/>
  <c r="Q17" i="207"/>
  <c r="P17" i="207"/>
  <c r="E17" i="207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P14" i="207"/>
  <c r="E14" i="207"/>
  <c r="S13" i="207"/>
  <c r="R13" i="207"/>
  <c r="Q13" i="207"/>
  <c r="P13" i="207"/>
  <c r="E13" i="207"/>
  <c r="S12" i="207"/>
  <c r="R12" i="207"/>
  <c r="Q12" i="207"/>
  <c r="P12" i="207"/>
  <c r="E12" i="207"/>
  <c r="U11" i="207"/>
  <c r="S11" i="207"/>
  <c r="R11" i="207"/>
  <c r="Q11" i="207"/>
  <c r="P11" i="207"/>
  <c r="E11" i="207"/>
  <c r="T11" i="207" s="1"/>
  <c r="T10" i="207"/>
  <c r="S10" i="207"/>
  <c r="R10" i="207"/>
  <c r="Q10" i="207"/>
  <c r="U10" i="207" s="1"/>
  <c r="P10" i="207"/>
  <c r="E10" i="207"/>
  <c r="S9" i="207"/>
  <c r="R9" i="207"/>
  <c r="S8" i="207"/>
  <c r="S62" i="206"/>
  <c r="R62" i="206"/>
  <c r="Q62" i="206"/>
  <c r="P62" i="206"/>
  <c r="E62" i="206"/>
  <c r="U62" i="206" s="1"/>
  <c r="U61" i="206"/>
  <c r="S61" i="206"/>
  <c r="R61" i="206"/>
  <c r="Q61" i="206"/>
  <c r="P61" i="206"/>
  <c r="E61" i="206"/>
  <c r="T61" i="206" s="1"/>
  <c r="S60" i="206"/>
  <c r="S59" i="206"/>
  <c r="S58" i="206"/>
  <c r="R58" i="206"/>
  <c r="Q58" i="206"/>
  <c r="P58" i="206"/>
  <c r="E58" i="206"/>
  <c r="U58" i="206" s="1"/>
  <c r="S57" i="206"/>
  <c r="R57" i="206"/>
  <c r="Q57" i="206"/>
  <c r="P57" i="206"/>
  <c r="E57" i="206"/>
  <c r="S56" i="206"/>
  <c r="R56" i="206"/>
  <c r="Q56" i="206"/>
  <c r="P56" i="206"/>
  <c r="E56" i="206"/>
  <c r="S55" i="206"/>
  <c r="R55" i="206"/>
  <c r="Q55" i="206"/>
  <c r="P55" i="206"/>
  <c r="E55" i="206"/>
  <c r="S54" i="206"/>
  <c r="S53" i="206"/>
  <c r="R53" i="206"/>
  <c r="Q53" i="206"/>
  <c r="P53" i="206"/>
  <c r="E53" i="206"/>
  <c r="S52" i="206"/>
  <c r="R52" i="206"/>
  <c r="Q52" i="206"/>
  <c r="P52" i="206"/>
  <c r="E52" i="206"/>
  <c r="S51" i="206"/>
  <c r="R51" i="206"/>
  <c r="Q51" i="206"/>
  <c r="P51" i="206"/>
  <c r="E51" i="206"/>
  <c r="T51" i="206" s="1"/>
  <c r="T50" i="206"/>
  <c r="S50" i="206"/>
  <c r="R50" i="206"/>
  <c r="Q50" i="206"/>
  <c r="P50" i="206"/>
  <c r="E50" i="206"/>
  <c r="U50" i="206" s="1"/>
  <c r="U49" i="206"/>
  <c r="S49" i="206"/>
  <c r="R49" i="206"/>
  <c r="Q49" i="206"/>
  <c r="P49" i="206"/>
  <c r="E49" i="206"/>
  <c r="T49" i="206" s="1"/>
  <c r="S48" i="206"/>
  <c r="R48" i="206"/>
  <c r="Q48" i="206"/>
  <c r="P48" i="206"/>
  <c r="E48" i="206"/>
  <c r="U48" i="206" s="1"/>
  <c r="U47" i="206"/>
  <c r="S47" i="206"/>
  <c r="R47" i="206"/>
  <c r="Q47" i="206"/>
  <c r="P47" i="206"/>
  <c r="E47" i="206"/>
  <c r="T47" i="206" s="1"/>
  <c r="S46" i="206"/>
  <c r="R46" i="206"/>
  <c r="Q46" i="206"/>
  <c r="P46" i="206"/>
  <c r="E46" i="206"/>
  <c r="U46" i="206" s="1"/>
  <c r="S45" i="206"/>
  <c r="R45" i="206"/>
  <c r="Q45" i="206"/>
  <c r="P45" i="206"/>
  <c r="E45" i="206"/>
  <c r="S44" i="206"/>
  <c r="R44" i="206"/>
  <c r="Q44" i="206"/>
  <c r="P44" i="206"/>
  <c r="E44" i="206"/>
  <c r="S43" i="206"/>
  <c r="S42" i="206"/>
  <c r="U41" i="206"/>
  <c r="S41" i="206"/>
  <c r="R41" i="206"/>
  <c r="Q41" i="206"/>
  <c r="P41" i="206"/>
  <c r="E41" i="206"/>
  <c r="T41" i="206" s="1"/>
  <c r="S40" i="206"/>
  <c r="R40" i="206"/>
  <c r="Q40" i="206"/>
  <c r="P40" i="206"/>
  <c r="E40" i="206"/>
  <c r="U40" i="206" s="1"/>
  <c r="U39" i="206"/>
  <c r="S39" i="206"/>
  <c r="R39" i="206"/>
  <c r="Q39" i="206"/>
  <c r="P39" i="206"/>
  <c r="E39" i="206"/>
  <c r="T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E36" i="206"/>
  <c r="S35" i="206"/>
  <c r="R35" i="206"/>
  <c r="Q35" i="206"/>
  <c r="P35" i="206"/>
  <c r="E35" i="206"/>
  <c r="T35" i="206" s="1"/>
  <c r="S34" i="206"/>
  <c r="R34" i="206"/>
  <c r="Q34" i="206"/>
  <c r="P34" i="206"/>
  <c r="E34" i="206"/>
  <c r="U34" i="206" s="1"/>
  <c r="U33" i="206"/>
  <c r="S33" i="206"/>
  <c r="R33" i="206"/>
  <c r="Q33" i="206"/>
  <c r="P33" i="206"/>
  <c r="E33" i="206"/>
  <c r="T33" i="206" s="1"/>
  <c r="S32" i="206"/>
  <c r="R32" i="206"/>
  <c r="Q32" i="206"/>
  <c r="P32" i="206"/>
  <c r="E32" i="206"/>
  <c r="U32" i="206" s="1"/>
  <c r="U31" i="206"/>
  <c r="S31" i="206"/>
  <c r="R31" i="206"/>
  <c r="Q31" i="206"/>
  <c r="P31" i="206"/>
  <c r="E31" i="206"/>
  <c r="T31" i="206" s="1"/>
  <c r="S30" i="206"/>
  <c r="R30" i="206"/>
  <c r="Q30" i="206"/>
  <c r="P30" i="206"/>
  <c r="E30" i="206"/>
  <c r="S29" i="206"/>
  <c r="R29" i="206"/>
  <c r="Q29" i="206"/>
  <c r="P29" i="206"/>
  <c r="E29" i="206"/>
  <c r="S28" i="206"/>
  <c r="R28" i="206"/>
  <c r="Q28" i="206"/>
  <c r="P28" i="206"/>
  <c r="E28" i="206"/>
  <c r="S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S24" i="206"/>
  <c r="R24" i="206"/>
  <c r="Q24" i="206"/>
  <c r="P24" i="206"/>
  <c r="E24" i="206"/>
  <c r="S23" i="206"/>
  <c r="R23" i="206"/>
  <c r="Q23" i="206"/>
  <c r="P23" i="206"/>
  <c r="E23" i="206"/>
  <c r="T23" i="206" s="1"/>
  <c r="S22" i="206"/>
  <c r="R22" i="206"/>
  <c r="Q22" i="206"/>
  <c r="P22" i="206"/>
  <c r="E22" i="206"/>
  <c r="U22" i="206" s="1"/>
  <c r="U21" i="206"/>
  <c r="S21" i="206"/>
  <c r="R21" i="206"/>
  <c r="Q21" i="206"/>
  <c r="P21" i="206"/>
  <c r="E21" i="206"/>
  <c r="T21" i="206" s="1"/>
  <c r="S20" i="206"/>
  <c r="R20" i="206"/>
  <c r="Q20" i="206"/>
  <c r="P20" i="206"/>
  <c r="E20" i="206"/>
  <c r="U20" i="206" s="1"/>
  <c r="U19" i="206"/>
  <c r="S19" i="206"/>
  <c r="R19" i="206"/>
  <c r="Q19" i="206"/>
  <c r="P19" i="206"/>
  <c r="E19" i="206"/>
  <c r="T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S16" i="206"/>
  <c r="R16" i="206"/>
  <c r="Q16" i="206"/>
  <c r="P16" i="206"/>
  <c r="E16" i="206"/>
  <c r="S15" i="206"/>
  <c r="R15" i="206"/>
  <c r="Q15" i="206"/>
  <c r="P15" i="206"/>
  <c r="E15" i="206"/>
  <c r="T15" i="206" s="1"/>
  <c r="S14" i="206"/>
  <c r="R14" i="206"/>
  <c r="Q14" i="206"/>
  <c r="P14" i="206"/>
  <c r="E14" i="206"/>
  <c r="U14" i="206" s="1"/>
  <c r="U13" i="206"/>
  <c r="S13" i="206"/>
  <c r="R13" i="206"/>
  <c r="Q13" i="206"/>
  <c r="P13" i="206"/>
  <c r="E13" i="206"/>
  <c r="T13" i="206" s="1"/>
  <c r="S12" i="206"/>
  <c r="R12" i="206"/>
  <c r="Q12" i="206"/>
  <c r="P12" i="206"/>
  <c r="E12" i="206"/>
  <c r="U12" i="206" s="1"/>
  <c r="U11" i="206"/>
  <c r="S11" i="206"/>
  <c r="R11" i="206"/>
  <c r="Q11" i="206"/>
  <c r="P11" i="206"/>
  <c r="E11" i="206"/>
  <c r="T11" i="206" s="1"/>
  <c r="S10" i="206"/>
  <c r="R10" i="206"/>
  <c r="Q10" i="206"/>
  <c r="P10" i="206"/>
  <c r="E10" i="206"/>
  <c r="S9" i="206"/>
  <c r="R9" i="206"/>
  <c r="S8" i="206"/>
  <c r="S62" i="205"/>
  <c r="R62" i="205"/>
  <c r="Q62" i="205"/>
  <c r="P62" i="205"/>
  <c r="E62" i="205"/>
  <c r="U62" i="205" s="1"/>
  <c r="S61" i="205"/>
  <c r="R61" i="205"/>
  <c r="Q61" i="205"/>
  <c r="P61" i="205"/>
  <c r="P60" i="205" s="1"/>
  <c r="E61" i="205"/>
  <c r="S60" i="205"/>
  <c r="S59" i="205"/>
  <c r="U58" i="205"/>
  <c r="S58" i="205"/>
  <c r="R58" i="205"/>
  <c r="Q58" i="205"/>
  <c r="P58" i="205"/>
  <c r="E58" i="205"/>
  <c r="T58" i="205" s="1"/>
  <c r="S57" i="205"/>
  <c r="R57" i="205"/>
  <c r="Q57" i="205"/>
  <c r="P57" i="205"/>
  <c r="E57" i="205"/>
  <c r="S56" i="205"/>
  <c r="R56" i="205"/>
  <c r="Q56" i="205"/>
  <c r="P56" i="205"/>
  <c r="E56" i="205"/>
  <c r="U56" i="205" s="1"/>
  <c r="U55" i="205"/>
  <c r="T55" i="205"/>
  <c r="S55" i="205"/>
  <c r="R55" i="205"/>
  <c r="Q55" i="205"/>
  <c r="Q54" i="205" s="1"/>
  <c r="P55" i="205"/>
  <c r="E55" i="205"/>
  <c r="S54" i="205"/>
  <c r="U53" i="205"/>
  <c r="T53" i="205"/>
  <c r="S53" i="205"/>
  <c r="R53" i="205"/>
  <c r="Q53" i="205"/>
  <c r="P53" i="205"/>
  <c r="E53" i="205"/>
  <c r="S52" i="205"/>
  <c r="R52" i="205"/>
  <c r="Q52" i="205"/>
  <c r="P52" i="205"/>
  <c r="E52" i="205"/>
  <c r="U52" i="205" s="1"/>
  <c r="U51" i="205"/>
  <c r="S51" i="205"/>
  <c r="R51" i="205"/>
  <c r="Q51" i="205"/>
  <c r="P51" i="205"/>
  <c r="E51" i="205"/>
  <c r="T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S48" i="205"/>
  <c r="R48" i="205"/>
  <c r="Q48" i="205"/>
  <c r="P48" i="205"/>
  <c r="E48" i="205"/>
  <c r="S47" i="205"/>
  <c r="R47" i="205"/>
  <c r="Q47" i="205"/>
  <c r="P47" i="205"/>
  <c r="E47" i="205"/>
  <c r="U46" i="205"/>
  <c r="T46" i="205"/>
  <c r="S46" i="205"/>
  <c r="R46" i="205"/>
  <c r="Q46" i="205"/>
  <c r="P46" i="205"/>
  <c r="E46" i="205"/>
  <c r="S45" i="205"/>
  <c r="R45" i="205"/>
  <c r="Q45" i="205"/>
  <c r="P45" i="205"/>
  <c r="E45" i="205"/>
  <c r="U45" i="205" s="1"/>
  <c r="S44" i="205"/>
  <c r="R44" i="205"/>
  <c r="Q44" i="205"/>
  <c r="P44" i="205"/>
  <c r="E44" i="205"/>
  <c r="U44" i="205" s="1"/>
  <c r="S43" i="205"/>
  <c r="S42" i="205"/>
  <c r="S41" i="205"/>
  <c r="R41" i="205"/>
  <c r="Q41" i="205"/>
  <c r="P41" i="205"/>
  <c r="E41" i="205"/>
  <c r="S40" i="205"/>
  <c r="R40" i="205"/>
  <c r="Q40" i="205"/>
  <c r="P40" i="205"/>
  <c r="E40" i="205"/>
  <c r="S39" i="205"/>
  <c r="R39" i="205"/>
  <c r="Q39" i="205"/>
  <c r="P39" i="205"/>
  <c r="E39" i="205"/>
  <c r="S38" i="205"/>
  <c r="R38" i="205"/>
  <c r="Q38" i="205"/>
  <c r="P38" i="205"/>
  <c r="E38" i="205"/>
  <c r="U38" i="205" s="1"/>
  <c r="U37" i="205"/>
  <c r="S37" i="205"/>
  <c r="R37" i="205"/>
  <c r="Q37" i="205"/>
  <c r="P37" i="205"/>
  <c r="E37" i="205"/>
  <c r="T37" i="205" s="1"/>
  <c r="S36" i="205"/>
  <c r="R36" i="205"/>
  <c r="Q36" i="205"/>
  <c r="P36" i="205"/>
  <c r="E36" i="205"/>
  <c r="U36" i="205" s="1"/>
  <c r="U35" i="205"/>
  <c r="S35" i="205"/>
  <c r="R35" i="205"/>
  <c r="Q35" i="205"/>
  <c r="P35" i="205"/>
  <c r="E35" i="205"/>
  <c r="T35" i="205" s="1"/>
  <c r="S34" i="205"/>
  <c r="R34" i="205"/>
  <c r="Q34" i="205"/>
  <c r="P34" i="205"/>
  <c r="E34" i="205"/>
  <c r="U34" i="205" s="1"/>
  <c r="S33" i="205"/>
  <c r="R33" i="205"/>
  <c r="Q33" i="205"/>
  <c r="P33" i="205"/>
  <c r="E33" i="205"/>
  <c r="S32" i="205"/>
  <c r="R32" i="205"/>
  <c r="Q32" i="205"/>
  <c r="P32" i="205"/>
  <c r="E32" i="205"/>
  <c r="S31" i="205"/>
  <c r="R31" i="205"/>
  <c r="Q31" i="205"/>
  <c r="P31" i="205"/>
  <c r="E31" i="205"/>
  <c r="U30" i="205"/>
  <c r="S30" i="205"/>
  <c r="R30" i="205"/>
  <c r="Q30" i="205"/>
  <c r="P30" i="205"/>
  <c r="E30" i="205"/>
  <c r="T30" i="205" s="1"/>
  <c r="S29" i="205"/>
  <c r="R29" i="205"/>
  <c r="Q29" i="205"/>
  <c r="P29" i="205"/>
  <c r="E29" i="205"/>
  <c r="S28" i="205"/>
  <c r="R28" i="205"/>
  <c r="Q28" i="205"/>
  <c r="P28" i="205"/>
  <c r="E28" i="205"/>
  <c r="U28" i="205" s="1"/>
  <c r="S27" i="205"/>
  <c r="U26" i="205"/>
  <c r="S26" i="205"/>
  <c r="R26" i="205"/>
  <c r="Q26" i="205"/>
  <c r="P26" i="205"/>
  <c r="E26" i="205"/>
  <c r="T26" i="205" s="1"/>
  <c r="T25" i="205"/>
  <c r="S25" i="205"/>
  <c r="R25" i="205"/>
  <c r="Q25" i="205"/>
  <c r="P25" i="205"/>
  <c r="E25" i="205"/>
  <c r="U25" i="205" s="1"/>
  <c r="S24" i="205"/>
  <c r="R24" i="205"/>
  <c r="Q24" i="205"/>
  <c r="P24" i="205"/>
  <c r="E24" i="205"/>
  <c r="U24" i="205" s="1"/>
  <c r="S23" i="205"/>
  <c r="R23" i="205"/>
  <c r="Q23" i="205"/>
  <c r="P23" i="205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S20" i="205"/>
  <c r="R20" i="205"/>
  <c r="Q20" i="205"/>
  <c r="P20" i="205"/>
  <c r="E20" i="205"/>
  <c r="U19" i="205"/>
  <c r="S19" i="205"/>
  <c r="R19" i="205"/>
  <c r="Q19" i="205"/>
  <c r="P19" i="205"/>
  <c r="E19" i="205"/>
  <c r="T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U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S14" i="205"/>
  <c r="R14" i="205"/>
  <c r="Q14" i="205"/>
  <c r="P14" i="205"/>
  <c r="E14" i="205"/>
  <c r="U14" i="205" s="1"/>
  <c r="S13" i="205"/>
  <c r="R13" i="205"/>
  <c r="Q13" i="205"/>
  <c r="P13" i="205"/>
  <c r="E13" i="205"/>
  <c r="S12" i="205"/>
  <c r="R12" i="205"/>
  <c r="Q12" i="205"/>
  <c r="P12" i="205"/>
  <c r="E12" i="205"/>
  <c r="U11" i="205"/>
  <c r="S11" i="205"/>
  <c r="R11" i="205"/>
  <c r="Q11" i="205"/>
  <c r="P11" i="205"/>
  <c r="E11" i="205"/>
  <c r="T11" i="205" s="1"/>
  <c r="S10" i="205"/>
  <c r="R10" i="205"/>
  <c r="Q10" i="205"/>
  <c r="P10" i="205"/>
  <c r="E10" i="205"/>
  <c r="U10" i="205" s="1"/>
  <c r="S9" i="205"/>
  <c r="S8" i="205"/>
  <c r="S62" i="204"/>
  <c r="R62" i="204"/>
  <c r="Q62" i="204"/>
  <c r="P62" i="204"/>
  <c r="E62" i="204"/>
  <c r="S61" i="204"/>
  <c r="R61" i="204"/>
  <c r="Q61" i="204"/>
  <c r="P61" i="204"/>
  <c r="P60" i="204" s="1"/>
  <c r="E61" i="204"/>
  <c r="U61" i="204" s="1"/>
  <c r="S60" i="204"/>
  <c r="S58" i="204"/>
  <c r="R58" i="204"/>
  <c r="Q58" i="204"/>
  <c r="P58" i="204"/>
  <c r="E58" i="204"/>
  <c r="U58" i="204" s="1"/>
  <c r="S57" i="204"/>
  <c r="R57" i="204"/>
  <c r="Q57" i="204"/>
  <c r="P57" i="204"/>
  <c r="E57" i="204"/>
  <c r="U57" i="204" s="1"/>
  <c r="S56" i="204"/>
  <c r="R56" i="204"/>
  <c r="Q56" i="204"/>
  <c r="P56" i="204"/>
  <c r="E56" i="204"/>
  <c r="S55" i="204"/>
  <c r="R55" i="204"/>
  <c r="Q55" i="204"/>
  <c r="P55" i="204"/>
  <c r="P54" i="204" s="1"/>
  <c r="E55" i="204"/>
  <c r="S54" i="204"/>
  <c r="S53" i="204"/>
  <c r="R53" i="204"/>
  <c r="Q53" i="204"/>
  <c r="P53" i="204"/>
  <c r="E53" i="204"/>
  <c r="U53" i="204" s="1"/>
  <c r="S52" i="204"/>
  <c r="R52" i="204"/>
  <c r="Q52" i="204"/>
  <c r="P52" i="204"/>
  <c r="E52" i="204"/>
  <c r="S51" i="204"/>
  <c r="R51" i="204"/>
  <c r="Q51" i="204"/>
  <c r="P51" i="204"/>
  <c r="E51" i="204"/>
  <c r="S50" i="204"/>
  <c r="R50" i="204"/>
  <c r="Q50" i="204"/>
  <c r="P50" i="204"/>
  <c r="E50" i="204"/>
  <c r="U49" i="204"/>
  <c r="T49" i="204"/>
  <c r="S49" i="204"/>
  <c r="R49" i="204"/>
  <c r="Q49" i="204"/>
  <c r="P49" i="204"/>
  <c r="E49" i="204"/>
  <c r="U48" i="204"/>
  <c r="T48" i="204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S43" i="204"/>
  <c r="S42" i="204"/>
  <c r="U41" i="204"/>
  <c r="T41" i="204"/>
  <c r="S41" i="204"/>
  <c r="R41" i="204"/>
  <c r="Q41" i="204"/>
  <c r="P41" i="204"/>
  <c r="E41" i="204"/>
  <c r="T40" i="204"/>
  <c r="S40" i="204"/>
  <c r="R40" i="204"/>
  <c r="Q40" i="204"/>
  <c r="P40" i="204"/>
  <c r="E40" i="204"/>
  <c r="U40" i="204" s="1"/>
  <c r="S39" i="204"/>
  <c r="R39" i="204"/>
  <c r="Q39" i="204"/>
  <c r="P39" i="204"/>
  <c r="E39" i="204"/>
  <c r="U39" i="204" s="1"/>
  <c r="U38" i="204"/>
  <c r="S38" i="204"/>
  <c r="R38" i="204"/>
  <c r="Q38" i="204"/>
  <c r="P38" i="204"/>
  <c r="E38" i="204"/>
  <c r="T38" i="204" s="1"/>
  <c r="S37" i="204"/>
  <c r="R37" i="204"/>
  <c r="Q37" i="204"/>
  <c r="P37" i="204"/>
  <c r="E37" i="204"/>
  <c r="U37" i="204" s="1"/>
  <c r="S36" i="204"/>
  <c r="R36" i="204"/>
  <c r="Q36" i="204"/>
  <c r="P36" i="204"/>
  <c r="E36" i="204"/>
  <c r="S35" i="204"/>
  <c r="R35" i="204"/>
  <c r="Q35" i="204"/>
  <c r="P35" i="204"/>
  <c r="E35" i="204"/>
  <c r="U34" i="204"/>
  <c r="S34" i="204"/>
  <c r="R34" i="204"/>
  <c r="Q34" i="204"/>
  <c r="P34" i="204"/>
  <c r="E34" i="204"/>
  <c r="T34" i="204" s="1"/>
  <c r="U33" i="204"/>
  <c r="T33" i="204"/>
  <c r="S33" i="204"/>
  <c r="R33" i="204"/>
  <c r="Q33" i="204"/>
  <c r="P33" i="204"/>
  <c r="E33" i="204"/>
  <c r="T32" i="204"/>
  <c r="S32" i="204"/>
  <c r="R32" i="204"/>
  <c r="Q32" i="204"/>
  <c r="P32" i="204"/>
  <c r="E32" i="204"/>
  <c r="U32" i="204" s="1"/>
  <c r="S31" i="204"/>
  <c r="R31" i="204"/>
  <c r="Q31" i="204"/>
  <c r="P31" i="204"/>
  <c r="E31" i="204"/>
  <c r="U31" i="204" s="1"/>
  <c r="S30" i="204"/>
  <c r="R30" i="204"/>
  <c r="Q30" i="204"/>
  <c r="P30" i="204"/>
  <c r="E30" i="204"/>
  <c r="S29" i="204"/>
  <c r="R29" i="204"/>
  <c r="Q29" i="204"/>
  <c r="P29" i="204"/>
  <c r="E29" i="204"/>
  <c r="U29" i="204" s="1"/>
  <c r="S28" i="204"/>
  <c r="R28" i="204"/>
  <c r="Q28" i="204"/>
  <c r="P28" i="204"/>
  <c r="P27" i="204" s="1"/>
  <c r="E28" i="204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S24" i="204"/>
  <c r="R24" i="204"/>
  <c r="Q24" i="204"/>
  <c r="P24" i="204"/>
  <c r="E24" i="204"/>
  <c r="U24" i="204" s="1"/>
  <c r="S23" i="204"/>
  <c r="R23" i="204"/>
  <c r="Q23" i="204"/>
  <c r="P23" i="204"/>
  <c r="E23" i="204"/>
  <c r="S22" i="204"/>
  <c r="R22" i="204"/>
  <c r="Q22" i="204"/>
  <c r="P22" i="204"/>
  <c r="E22" i="204"/>
  <c r="U21" i="204"/>
  <c r="S21" i="204"/>
  <c r="R21" i="204"/>
  <c r="Q21" i="204"/>
  <c r="P21" i="204"/>
  <c r="E21" i="204"/>
  <c r="T21" i="204" s="1"/>
  <c r="S20" i="204"/>
  <c r="R20" i="204"/>
  <c r="Q20" i="204"/>
  <c r="P20" i="204"/>
  <c r="E20" i="204"/>
  <c r="U20" i="204" s="1"/>
  <c r="S19" i="204"/>
  <c r="R19" i="204"/>
  <c r="Q19" i="204"/>
  <c r="P19" i="204"/>
  <c r="E19" i="204"/>
  <c r="U19" i="204" s="1"/>
  <c r="S18" i="204"/>
  <c r="R18" i="204"/>
  <c r="Q18" i="204"/>
  <c r="P18" i="204"/>
  <c r="E18" i="204"/>
  <c r="U18" i="204" s="1"/>
  <c r="S17" i="204"/>
  <c r="R17" i="204"/>
  <c r="Q17" i="204"/>
  <c r="P17" i="204"/>
  <c r="E17" i="204"/>
  <c r="S16" i="204"/>
  <c r="R16" i="204"/>
  <c r="Q16" i="204"/>
  <c r="P16" i="204"/>
  <c r="E16" i="204"/>
  <c r="U16" i="204" s="1"/>
  <c r="S15" i="204"/>
  <c r="R15" i="204"/>
  <c r="Q15" i="204"/>
  <c r="P15" i="204"/>
  <c r="E15" i="204"/>
  <c r="S14" i="204"/>
  <c r="R14" i="204"/>
  <c r="Q14" i="204"/>
  <c r="P14" i="204"/>
  <c r="E14" i="204"/>
  <c r="U13" i="204"/>
  <c r="S13" i="204"/>
  <c r="R13" i="204"/>
  <c r="Q13" i="204"/>
  <c r="P13" i="204"/>
  <c r="E13" i="204"/>
  <c r="T13" i="204" s="1"/>
  <c r="S12" i="204"/>
  <c r="R12" i="204"/>
  <c r="Q12" i="204"/>
  <c r="P12" i="204"/>
  <c r="E12" i="204"/>
  <c r="U12" i="204" s="1"/>
  <c r="S11" i="204"/>
  <c r="R11" i="204"/>
  <c r="Q11" i="204"/>
  <c r="P11" i="204"/>
  <c r="E11" i="204"/>
  <c r="U11" i="204" s="1"/>
  <c r="S10" i="204"/>
  <c r="R10" i="204"/>
  <c r="Q10" i="204"/>
  <c r="P10" i="204"/>
  <c r="E10" i="204"/>
  <c r="U10" i="204" s="1"/>
  <c r="S9" i="204"/>
  <c r="R9" i="204"/>
  <c r="T62" i="203"/>
  <c r="S62" i="203"/>
  <c r="R62" i="203"/>
  <c r="Q62" i="203"/>
  <c r="P62" i="203"/>
  <c r="E62" i="203"/>
  <c r="U62" i="203" s="1"/>
  <c r="U61" i="203"/>
  <c r="S61" i="203"/>
  <c r="R61" i="203"/>
  <c r="Q61" i="203"/>
  <c r="P61" i="203"/>
  <c r="P60" i="203" s="1"/>
  <c r="E61" i="203"/>
  <c r="T61" i="203" s="1"/>
  <c r="S60" i="203"/>
  <c r="S59" i="203"/>
  <c r="S58" i="203"/>
  <c r="R58" i="203"/>
  <c r="Q58" i="203"/>
  <c r="P58" i="203"/>
  <c r="E58" i="203"/>
  <c r="S57" i="203"/>
  <c r="R57" i="203"/>
  <c r="Q57" i="203"/>
  <c r="P57" i="203"/>
  <c r="E57" i="203"/>
  <c r="T56" i="203"/>
  <c r="S56" i="203"/>
  <c r="R56" i="203"/>
  <c r="Q56" i="203"/>
  <c r="P56" i="203"/>
  <c r="E56" i="203"/>
  <c r="U56" i="203" s="1"/>
  <c r="S55" i="203"/>
  <c r="R55" i="203"/>
  <c r="Q55" i="203"/>
  <c r="P55" i="203"/>
  <c r="E55" i="203"/>
  <c r="U55" i="203" s="1"/>
  <c r="S54" i="203"/>
  <c r="S53" i="203"/>
  <c r="R53" i="203"/>
  <c r="Q53" i="203"/>
  <c r="P53" i="203"/>
  <c r="E53" i="203"/>
  <c r="S52" i="203"/>
  <c r="R52" i="203"/>
  <c r="Q52" i="203"/>
  <c r="P52" i="203"/>
  <c r="E52" i="203"/>
  <c r="S51" i="203"/>
  <c r="R51" i="203"/>
  <c r="Q51" i="203"/>
  <c r="P51" i="203"/>
  <c r="E51" i="203"/>
  <c r="U51" i="203" s="1"/>
  <c r="T50" i="203"/>
  <c r="S50" i="203"/>
  <c r="R50" i="203"/>
  <c r="Q50" i="203"/>
  <c r="P50" i="203"/>
  <c r="E50" i="203"/>
  <c r="U50" i="203" s="1"/>
  <c r="T49" i="203"/>
  <c r="S49" i="203"/>
  <c r="R49" i="203"/>
  <c r="Q49" i="203"/>
  <c r="P49" i="203"/>
  <c r="E49" i="203"/>
  <c r="U49" i="203" s="1"/>
  <c r="S48" i="203"/>
  <c r="R48" i="203"/>
  <c r="Q48" i="203"/>
  <c r="P48" i="203"/>
  <c r="E48" i="203"/>
  <c r="U48" i="203" s="1"/>
  <c r="S47" i="203"/>
  <c r="R47" i="203"/>
  <c r="Q47" i="203"/>
  <c r="P47" i="203"/>
  <c r="E47" i="203"/>
  <c r="S46" i="203"/>
  <c r="R46" i="203"/>
  <c r="Q46" i="203"/>
  <c r="P46" i="203"/>
  <c r="E46" i="203"/>
  <c r="S45" i="203"/>
  <c r="R45" i="203"/>
  <c r="Q45" i="203"/>
  <c r="P45" i="203"/>
  <c r="E45" i="203"/>
  <c r="S44" i="203"/>
  <c r="R44" i="203"/>
  <c r="Q44" i="203"/>
  <c r="P44" i="203"/>
  <c r="E44" i="203"/>
  <c r="U44" i="203" s="1"/>
  <c r="S43" i="203"/>
  <c r="S42" i="203"/>
  <c r="S41" i="203"/>
  <c r="R41" i="203"/>
  <c r="Q41" i="203"/>
  <c r="P41" i="203"/>
  <c r="E41" i="203"/>
  <c r="S40" i="203"/>
  <c r="R40" i="203"/>
  <c r="Q40" i="203"/>
  <c r="P40" i="203"/>
  <c r="E40" i="203"/>
  <c r="U40" i="203" s="1"/>
  <c r="S39" i="203"/>
  <c r="R39" i="203"/>
  <c r="Q39" i="203"/>
  <c r="P39" i="203"/>
  <c r="E39" i="203"/>
  <c r="S38" i="203"/>
  <c r="R38" i="203"/>
  <c r="Q38" i="203"/>
  <c r="P38" i="203"/>
  <c r="E38" i="203"/>
  <c r="U37" i="203"/>
  <c r="S37" i="203"/>
  <c r="R37" i="203"/>
  <c r="Q37" i="203"/>
  <c r="P37" i="203"/>
  <c r="E37" i="203"/>
  <c r="T37" i="203" s="1"/>
  <c r="S36" i="203"/>
  <c r="R36" i="203"/>
  <c r="Q36" i="203"/>
  <c r="P36" i="203"/>
  <c r="E36" i="203"/>
  <c r="U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U34" i="203" s="1"/>
  <c r="S33" i="203"/>
  <c r="R33" i="203"/>
  <c r="Q33" i="203"/>
  <c r="P33" i="203"/>
  <c r="E33" i="203"/>
  <c r="S32" i="203"/>
  <c r="R32" i="203"/>
  <c r="Q32" i="203"/>
  <c r="P32" i="203"/>
  <c r="E32" i="203"/>
  <c r="S31" i="203"/>
  <c r="R31" i="203"/>
  <c r="Q31" i="203"/>
  <c r="P31" i="203"/>
  <c r="E31" i="203"/>
  <c r="S30" i="203"/>
  <c r="R30" i="203"/>
  <c r="Q30" i="203"/>
  <c r="P30" i="203"/>
  <c r="E30" i="203"/>
  <c r="U29" i="203"/>
  <c r="S29" i="203"/>
  <c r="R29" i="203"/>
  <c r="Q29" i="203"/>
  <c r="P29" i="203"/>
  <c r="E29" i="203"/>
  <c r="T29" i="203" s="1"/>
  <c r="S28" i="203"/>
  <c r="R28" i="203"/>
  <c r="Q28" i="203"/>
  <c r="P28" i="203"/>
  <c r="E28" i="203"/>
  <c r="U28" i="203" s="1"/>
  <c r="S27" i="203"/>
  <c r="S26" i="203"/>
  <c r="R26" i="203"/>
  <c r="Q26" i="203"/>
  <c r="P26" i="203"/>
  <c r="E26" i="203"/>
  <c r="S25" i="203"/>
  <c r="R25" i="203"/>
  <c r="Q25" i="203"/>
  <c r="P25" i="203"/>
  <c r="E25" i="203"/>
  <c r="S24" i="203"/>
  <c r="R24" i="203"/>
  <c r="Q24" i="203"/>
  <c r="P24" i="203"/>
  <c r="E24" i="203"/>
  <c r="U24" i="203" s="1"/>
  <c r="U23" i="203"/>
  <c r="S23" i="203"/>
  <c r="R23" i="203"/>
  <c r="Q23" i="203"/>
  <c r="P23" i="203"/>
  <c r="E23" i="203"/>
  <c r="T23" i="203" s="1"/>
  <c r="S22" i="203"/>
  <c r="R22" i="203"/>
  <c r="Q22" i="203"/>
  <c r="P22" i="203"/>
  <c r="E22" i="203"/>
  <c r="U22" i="203" s="1"/>
  <c r="S21" i="203"/>
  <c r="R21" i="203"/>
  <c r="Q21" i="203"/>
  <c r="P21" i="203"/>
  <c r="E21" i="203"/>
  <c r="U21" i="203" s="1"/>
  <c r="S20" i="203"/>
  <c r="R20" i="203"/>
  <c r="Q20" i="203"/>
  <c r="P20" i="203"/>
  <c r="E20" i="203"/>
  <c r="U20" i="203" s="1"/>
  <c r="S19" i="203"/>
  <c r="R19" i="203"/>
  <c r="Q19" i="203"/>
  <c r="P19" i="203"/>
  <c r="E19" i="203"/>
  <c r="S18" i="203"/>
  <c r="R18" i="203"/>
  <c r="Q18" i="203"/>
  <c r="P18" i="203"/>
  <c r="E18" i="203"/>
  <c r="S17" i="203"/>
  <c r="R17" i="203"/>
  <c r="Q17" i="203"/>
  <c r="P17" i="203"/>
  <c r="E17" i="203"/>
  <c r="S16" i="203"/>
  <c r="R16" i="203"/>
  <c r="Q16" i="203"/>
  <c r="P16" i="203"/>
  <c r="E16" i="203"/>
  <c r="U16" i="203" s="1"/>
  <c r="U15" i="203"/>
  <c r="S15" i="203"/>
  <c r="R15" i="203"/>
  <c r="Q15" i="203"/>
  <c r="P15" i="203"/>
  <c r="E15" i="203"/>
  <c r="T15" i="203" s="1"/>
  <c r="S14" i="203"/>
  <c r="R14" i="203"/>
  <c r="Q14" i="203"/>
  <c r="P14" i="203"/>
  <c r="E14" i="203"/>
  <c r="U14" i="203" s="1"/>
  <c r="S13" i="203"/>
  <c r="R13" i="203"/>
  <c r="Q13" i="203"/>
  <c r="U13" i="203" s="1"/>
  <c r="P13" i="203"/>
  <c r="T13" i="203" s="1"/>
  <c r="E13" i="203"/>
  <c r="S12" i="203"/>
  <c r="R12" i="203"/>
  <c r="Q12" i="203"/>
  <c r="P12" i="203"/>
  <c r="E12" i="203"/>
  <c r="U12" i="203" s="1"/>
  <c r="S11" i="203"/>
  <c r="R11" i="203"/>
  <c r="Q11" i="203"/>
  <c r="P11" i="203"/>
  <c r="E11" i="203"/>
  <c r="S10" i="203"/>
  <c r="R10" i="203"/>
  <c r="Q10" i="203"/>
  <c r="P10" i="203"/>
  <c r="E10" i="203"/>
  <c r="S9" i="203"/>
  <c r="R9" i="203"/>
  <c r="S8" i="203"/>
  <c r="S63" i="202"/>
  <c r="S62" i="202"/>
  <c r="R62" i="202"/>
  <c r="Q62" i="202"/>
  <c r="P62" i="202"/>
  <c r="E62" i="202"/>
  <c r="U62" i="202" s="1"/>
  <c r="S61" i="202"/>
  <c r="R61" i="202"/>
  <c r="Q61" i="202"/>
  <c r="P61" i="202"/>
  <c r="E61" i="202"/>
  <c r="S60" i="202"/>
  <c r="S59" i="202"/>
  <c r="U58" i="202"/>
  <c r="S58" i="202"/>
  <c r="R58" i="202"/>
  <c r="Q58" i="202"/>
  <c r="P58" i="202"/>
  <c r="E58" i="202"/>
  <c r="T58" i="202" s="1"/>
  <c r="U57" i="202"/>
  <c r="T57" i="202"/>
  <c r="S57" i="202"/>
  <c r="R57" i="202"/>
  <c r="Q57" i="202"/>
  <c r="P57" i="202"/>
  <c r="E57" i="202"/>
  <c r="T56" i="202"/>
  <c r="S56" i="202"/>
  <c r="R56" i="202"/>
  <c r="Q56" i="202"/>
  <c r="P56" i="202"/>
  <c r="E56" i="202"/>
  <c r="U56" i="202" s="1"/>
  <c r="S55" i="202"/>
  <c r="R55" i="202"/>
  <c r="Q55" i="202"/>
  <c r="Q54" i="202" s="1"/>
  <c r="P55" i="202"/>
  <c r="E55" i="202"/>
  <c r="U55" i="202" s="1"/>
  <c r="S54" i="202"/>
  <c r="S53" i="202"/>
  <c r="R53" i="202"/>
  <c r="Q53" i="202"/>
  <c r="P53" i="202"/>
  <c r="E53" i="202"/>
  <c r="U53" i="202" s="1"/>
  <c r="U52" i="202"/>
  <c r="S52" i="202"/>
  <c r="R52" i="202"/>
  <c r="Q52" i="202"/>
  <c r="P52" i="202"/>
  <c r="E52" i="202"/>
  <c r="T52" i="202" s="1"/>
  <c r="T51" i="202"/>
  <c r="S51" i="202"/>
  <c r="R51" i="202"/>
  <c r="Q51" i="202"/>
  <c r="P51" i="202"/>
  <c r="E51" i="202"/>
  <c r="U51" i="202" s="1"/>
  <c r="U50" i="202"/>
  <c r="T50" i="202"/>
  <c r="S50" i="202"/>
  <c r="R50" i="202"/>
  <c r="Q50" i="202"/>
  <c r="P50" i="202"/>
  <c r="E50" i="202"/>
  <c r="S49" i="202"/>
  <c r="R49" i="202"/>
  <c r="Q49" i="202"/>
  <c r="P49" i="202"/>
  <c r="E49" i="202"/>
  <c r="U49" i="202" s="1"/>
  <c r="S48" i="202"/>
  <c r="R48" i="202"/>
  <c r="Q48" i="202"/>
  <c r="P48" i="202"/>
  <c r="E48" i="202"/>
  <c r="S47" i="202"/>
  <c r="R47" i="202"/>
  <c r="Q47" i="202"/>
  <c r="P47" i="202"/>
  <c r="E47" i="202"/>
  <c r="S46" i="202"/>
  <c r="R46" i="202"/>
  <c r="Q46" i="202"/>
  <c r="P46" i="202"/>
  <c r="E46" i="202"/>
  <c r="T46" i="202" s="1"/>
  <c r="S45" i="202"/>
  <c r="R45" i="202"/>
  <c r="Q45" i="202"/>
  <c r="P45" i="202"/>
  <c r="E45" i="202"/>
  <c r="U45" i="202" s="1"/>
  <c r="U44" i="202"/>
  <c r="S44" i="202"/>
  <c r="R44" i="202"/>
  <c r="Q44" i="202"/>
  <c r="P44" i="202"/>
  <c r="E44" i="202"/>
  <c r="T44" i="202" s="1"/>
  <c r="S43" i="202"/>
  <c r="S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S39" i="202"/>
  <c r="R39" i="202"/>
  <c r="Q39" i="202"/>
  <c r="P39" i="202"/>
  <c r="E39" i="202"/>
  <c r="S38" i="202"/>
  <c r="R38" i="202"/>
  <c r="Q38" i="202"/>
  <c r="P38" i="202"/>
  <c r="E38" i="202"/>
  <c r="U37" i="202"/>
  <c r="T37" i="202"/>
  <c r="S37" i="202"/>
  <c r="R37" i="202"/>
  <c r="Q37" i="202"/>
  <c r="P37" i="202"/>
  <c r="E37" i="202"/>
  <c r="T36" i="202"/>
  <c r="S36" i="202"/>
  <c r="R36" i="202"/>
  <c r="Q36" i="202"/>
  <c r="P36" i="202"/>
  <c r="E36" i="202"/>
  <c r="U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S31" i="202"/>
  <c r="R31" i="202"/>
  <c r="Q31" i="202"/>
  <c r="P31" i="202"/>
  <c r="E31" i="202"/>
  <c r="S30" i="202"/>
  <c r="R30" i="202"/>
  <c r="Q30" i="202"/>
  <c r="P30" i="202"/>
  <c r="E30" i="202"/>
  <c r="T29" i="202"/>
  <c r="S29" i="202"/>
  <c r="R29" i="202"/>
  <c r="Q29" i="202"/>
  <c r="P29" i="202"/>
  <c r="E29" i="202"/>
  <c r="U29" i="202" s="1"/>
  <c r="S28" i="202"/>
  <c r="R28" i="202"/>
  <c r="Q28" i="202"/>
  <c r="P28" i="202"/>
  <c r="E28" i="202"/>
  <c r="U28" i="202" s="1"/>
  <c r="S27" i="202"/>
  <c r="S26" i="202"/>
  <c r="R26" i="202"/>
  <c r="Q26" i="202"/>
  <c r="P26" i="202"/>
  <c r="E26" i="202"/>
  <c r="U25" i="202"/>
  <c r="S25" i="202"/>
  <c r="R25" i="202"/>
  <c r="Q25" i="202"/>
  <c r="P25" i="202"/>
  <c r="E25" i="202"/>
  <c r="T25" i="202" s="1"/>
  <c r="S24" i="202"/>
  <c r="R24" i="202"/>
  <c r="Q24" i="202"/>
  <c r="P24" i="202"/>
  <c r="E24" i="202"/>
  <c r="T23" i="202"/>
  <c r="S23" i="202"/>
  <c r="R23" i="202"/>
  <c r="Q23" i="202"/>
  <c r="P23" i="202"/>
  <c r="E23" i="202"/>
  <c r="U23" i="202" s="1"/>
  <c r="T22" i="202"/>
  <c r="S22" i="202"/>
  <c r="R22" i="202"/>
  <c r="Q22" i="202"/>
  <c r="P22" i="202"/>
  <c r="E22" i="202"/>
  <c r="U22" i="202" s="1"/>
  <c r="S21" i="202"/>
  <c r="R21" i="202"/>
  <c r="Q21" i="202"/>
  <c r="P21" i="202"/>
  <c r="E21" i="202"/>
  <c r="U21" i="202" s="1"/>
  <c r="S20" i="202"/>
  <c r="R20" i="202"/>
  <c r="Q20" i="202"/>
  <c r="P20" i="202"/>
  <c r="E20" i="202"/>
  <c r="S19" i="202"/>
  <c r="R19" i="202"/>
  <c r="Q19" i="202"/>
  <c r="P19" i="202"/>
  <c r="E19" i="202"/>
  <c r="S18" i="202"/>
  <c r="R18" i="202"/>
  <c r="Q18" i="202"/>
  <c r="P18" i="202"/>
  <c r="E18" i="202"/>
  <c r="S17" i="202"/>
  <c r="R17" i="202"/>
  <c r="Q17" i="202"/>
  <c r="P17" i="202"/>
  <c r="E17" i="202"/>
  <c r="S16" i="202"/>
  <c r="R16" i="202"/>
  <c r="Q16" i="202"/>
  <c r="P16" i="202"/>
  <c r="E16" i="202"/>
  <c r="U16" i="202" s="1"/>
  <c r="T15" i="202"/>
  <c r="S15" i="202"/>
  <c r="R15" i="202"/>
  <c r="Q15" i="202"/>
  <c r="P15" i="202"/>
  <c r="E15" i="202"/>
  <c r="U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U13" i="202" s="1"/>
  <c r="S12" i="202"/>
  <c r="R12" i="202"/>
  <c r="Q12" i="202"/>
  <c r="P12" i="202"/>
  <c r="E12" i="202"/>
  <c r="S11" i="202"/>
  <c r="R11" i="202"/>
  <c r="Q11" i="202"/>
  <c r="P11" i="202"/>
  <c r="E11" i="202"/>
  <c r="S10" i="202"/>
  <c r="R10" i="202"/>
  <c r="Q10" i="202"/>
  <c r="P10" i="202"/>
  <c r="E10" i="202"/>
  <c r="S9" i="202"/>
  <c r="R9" i="202"/>
  <c r="S8" i="202"/>
  <c r="U62" i="201"/>
  <c r="S62" i="201"/>
  <c r="R62" i="201"/>
  <c r="Q62" i="201"/>
  <c r="P62" i="201"/>
  <c r="E62" i="201"/>
  <c r="T62" i="201" s="1"/>
  <c r="S61" i="201"/>
  <c r="R61" i="201"/>
  <c r="Q61" i="201"/>
  <c r="P61" i="201"/>
  <c r="E61" i="201"/>
  <c r="S60" i="201"/>
  <c r="S58" i="201"/>
  <c r="R58" i="201"/>
  <c r="Q58" i="201"/>
  <c r="P58" i="201"/>
  <c r="E58" i="201"/>
  <c r="S57" i="201"/>
  <c r="R57" i="201"/>
  <c r="Q57" i="201"/>
  <c r="P57" i="201"/>
  <c r="E57" i="201"/>
  <c r="U57" i="201" s="1"/>
  <c r="S56" i="201"/>
  <c r="R56" i="201"/>
  <c r="Q56" i="201"/>
  <c r="P56" i="201"/>
  <c r="E56" i="201"/>
  <c r="S55" i="201"/>
  <c r="R55" i="201"/>
  <c r="Q55" i="201"/>
  <c r="P55" i="201"/>
  <c r="E55" i="201"/>
  <c r="S54" i="201"/>
  <c r="R54" i="201"/>
  <c r="S53" i="201"/>
  <c r="R53" i="201"/>
  <c r="Q53" i="201"/>
  <c r="P53" i="201"/>
  <c r="E53" i="201"/>
  <c r="S52" i="201"/>
  <c r="R52" i="201"/>
  <c r="Q52" i="201"/>
  <c r="P52" i="201"/>
  <c r="E52" i="201"/>
  <c r="U52" i="201" s="1"/>
  <c r="S51" i="201"/>
  <c r="R51" i="201"/>
  <c r="Q51" i="201"/>
  <c r="P51" i="201"/>
  <c r="E51" i="201"/>
  <c r="S50" i="201"/>
  <c r="R50" i="201"/>
  <c r="Q50" i="201"/>
  <c r="P50" i="201"/>
  <c r="E50" i="201"/>
  <c r="U49" i="201"/>
  <c r="S49" i="201"/>
  <c r="R49" i="201"/>
  <c r="Q49" i="201"/>
  <c r="P49" i="201"/>
  <c r="E49" i="201"/>
  <c r="T49" i="201" s="1"/>
  <c r="T48" i="201"/>
  <c r="S48" i="201"/>
  <c r="R48" i="201"/>
  <c r="Q48" i="201"/>
  <c r="P48" i="201"/>
  <c r="E48" i="201"/>
  <c r="U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U45" i="201" s="1"/>
  <c r="P45" i="201"/>
  <c r="T45" i="201" s="1"/>
  <c r="E45" i="201"/>
  <c r="S44" i="201"/>
  <c r="R44" i="201"/>
  <c r="Q44" i="201"/>
  <c r="P44" i="201"/>
  <c r="E44" i="201"/>
  <c r="U44" i="201" s="1"/>
  <c r="S43" i="201"/>
  <c r="S42" i="201"/>
  <c r="S41" i="201"/>
  <c r="R41" i="201"/>
  <c r="Q41" i="201"/>
  <c r="P41" i="201"/>
  <c r="E41" i="201"/>
  <c r="T41" i="201" s="1"/>
  <c r="S40" i="201"/>
  <c r="R40" i="201"/>
  <c r="Q40" i="201"/>
  <c r="P40" i="201"/>
  <c r="E40" i="201"/>
  <c r="U40" i="201" s="1"/>
  <c r="U39" i="201"/>
  <c r="S39" i="201"/>
  <c r="R39" i="201"/>
  <c r="Q39" i="201"/>
  <c r="P39" i="201"/>
  <c r="E39" i="201"/>
  <c r="T39" i="201" s="1"/>
  <c r="S38" i="201"/>
  <c r="R38" i="201"/>
  <c r="Q38" i="201"/>
  <c r="P38" i="201"/>
  <c r="E38" i="201"/>
  <c r="U38" i="201" s="1"/>
  <c r="U37" i="201"/>
  <c r="T37" i="201"/>
  <c r="S37" i="201"/>
  <c r="R37" i="201"/>
  <c r="Q37" i="201"/>
  <c r="P37" i="201"/>
  <c r="E37" i="201"/>
  <c r="S36" i="201"/>
  <c r="R36" i="201"/>
  <c r="Q36" i="201"/>
  <c r="P36" i="201"/>
  <c r="E36" i="201"/>
  <c r="U36" i="201" s="1"/>
  <c r="S35" i="201"/>
  <c r="R35" i="201"/>
  <c r="Q35" i="201"/>
  <c r="P35" i="201"/>
  <c r="E35" i="201"/>
  <c r="S34" i="201"/>
  <c r="R34" i="201"/>
  <c r="Q34" i="201"/>
  <c r="P34" i="201"/>
  <c r="E34" i="201"/>
  <c r="S33" i="201"/>
  <c r="R33" i="201"/>
  <c r="Q33" i="201"/>
  <c r="P33" i="201"/>
  <c r="E33" i="201"/>
  <c r="T33" i="201" s="1"/>
  <c r="S32" i="201"/>
  <c r="R32" i="201"/>
  <c r="Q32" i="201"/>
  <c r="P32" i="201"/>
  <c r="E32" i="201"/>
  <c r="U31" i="201"/>
  <c r="S31" i="201"/>
  <c r="R31" i="201"/>
  <c r="Q31" i="201"/>
  <c r="P31" i="201"/>
  <c r="E31" i="201"/>
  <c r="T31" i="201" s="1"/>
  <c r="S30" i="201"/>
  <c r="R30" i="201"/>
  <c r="Q30" i="201"/>
  <c r="P30" i="201"/>
  <c r="E30" i="201"/>
  <c r="U30" i="201" s="1"/>
  <c r="U29" i="201"/>
  <c r="T29" i="201"/>
  <c r="S29" i="201"/>
  <c r="R29" i="201"/>
  <c r="Q29" i="201"/>
  <c r="P29" i="201"/>
  <c r="E29" i="201"/>
  <c r="S28" i="201"/>
  <c r="R28" i="201"/>
  <c r="Q28" i="201"/>
  <c r="P28" i="201"/>
  <c r="E28" i="201"/>
  <c r="U28" i="201" s="1"/>
  <c r="S27" i="201"/>
  <c r="S26" i="201"/>
  <c r="R26" i="201"/>
  <c r="Q26" i="201"/>
  <c r="P26" i="201"/>
  <c r="E26" i="201"/>
  <c r="U26" i="201" s="1"/>
  <c r="U25" i="20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S22" i="201"/>
  <c r="R22" i="201"/>
  <c r="Q22" i="201"/>
  <c r="P22" i="201"/>
  <c r="E22" i="201"/>
  <c r="U21" i="201"/>
  <c r="S21" i="201"/>
  <c r="R21" i="201"/>
  <c r="Q21" i="201"/>
  <c r="P21" i="201"/>
  <c r="E21" i="201"/>
  <c r="T21" i="201" s="1"/>
  <c r="U20" i="201"/>
  <c r="T20" i="201"/>
  <c r="S20" i="201"/>
  <c r="R20" i="201"/>
  <c r="Q20" i="201"/>
  <c r="P20" i="201"/>
  <c r="E20" i="201"/>
  <c r="T19" i="201"/>
  <c r="S19" i="201"/>
  <c r="R19" i="201"/>
  <c r="Q19" i="201"/>
  <c r="P19" i="201"/>
  <c r="E19" i="201"/>
  <c r="U19" i="201" s="1"/>
  <c r="S18" i="201"/>
  <c r="R18" i="201"/>
  <c r="Q18" i="201"/>
  <c r="P18" i="201"/>
  <c r="E18" i="201"/>
  <c r="U18" i="201" s="1"/>
  <c r="U17" i="201"/>
  <c r="S17" i="201"/>
  <c r="R17" i="201"/>
  <c r="Q17" i="201"/>
  <c r="P17" i="201"/>
  <c r="E17" i="201"/>
  <c r="T17" i="201" s="1"/>
  <c r="S16" i="201"/>
  <c r="R16" i="201"/>
  <c r="Q16" i="201"/>
  <c r="P16" i="201"/>
  <c r="E16" i="201"/>
  <c r="U16" i="201" s="1"/>
  <c r="S15" i="201"/>
  <c r="R15" i="201"/>
  <c r="Q15" i="201"/>
  <c r="P15" i="201"/>
  <c r="E15" i="201"/>
  <c r="S14" i="201"/>
  <c r="R14" i="201"/>
  <c r="Q14" i="201"/>
  <c r="P14" i="201"/>
  <c r="E14" i="201"/>
  <c r="U13" i="201"/>
  <c r="S13" i="201"/>
  <c r="R13" i="201"/>
  <c r="Q13" i="201"/>
  <c r="P13" i="201"/>
  <c r="E13" i="201"/>
  <c r="T13" i="201" s="1"/>
  <c r="U12" i="201"/>
  <c r="T12" i="201"/>
  <c r="S12" i="201"/>
  <c r="R12" i="201"/>
  <c r="Q12" i="201"/>
  <c r="P12" i="201"/>
  <c r="E12" i="201"/>
  <c r="T11" i="201"/>
  <c r="S11" i="201"/>
  <c r="R11" i="201"/>
  <c r="Q11" i="201"/>
  <c r="P11" i="201"/>
  <c r="E11" i="201"/>
  <c r="U11" i="201" s="1"/>
  <c r="S10" i="201"/>
  <c r="R10" i="201"/>
  <c r="Q10" i="201"/>
  <c r="P10" i="201"/>
  <c r="E10" i="201"/>
  <c r="S9" i="201"/>
  <c r="R9" i="201"/>
  <c r="S8" i="201"/>
  <c r="S62" i="200"/>
  <c r="R62" i="200"/>
  <c r="Q62" i="200"/>
  <c r="P62" i="200"/>
  <c r="E62" i="200"/>
  <c r="U62" i="200" s="1"/>
  <c r="S61" i="200"/>
  <c r="R61" i="200"/>
  <c r="Q61" i="200"/>
  <c r="Q60" i="200" s="1"/>
  <c r="P61" i="200"/>
  <c r="P60" i="200" s="1"/>
  <c r="E61" i="200"/>
  <c r="U61" i="200" s="1"/>
  <c r="S60" i="200"/>
  <c r="S59" i="200"/>
  <c r="S58" i="200"/>
  <c r="R58" i="200"/>
  <c r="Q58" i="200"/>
  <c r="P58" i="200"/>
  <c r="E58" i="200"/>
  <c r="S57" i="200"/>
  <c r="R57" i="200"/>
  <c r="Q57" i="200"/>
  <c r="P57" i="200"/>
  <c r="E57" i="200"/>
  <c r="T56" i="200"/>
  <c r="S56" i="200"/>
  <c r="R56" i="200"/>
  <c r="Q56" i="200"/>
  <c r="P56" i="200"/>
  <c r="E56" i="200"/>
  <c r="U56" i="200" s="1"/>
  <c r="S55" i="200"/>
  <c r="R55" i="200"/>
  <c r="Q55" i="200"/>
  <c r="P55" i="200"/>
  <c r="E55" i="200"/>
  <c r="U55" i="200" s="1"/>
  <c r="S54" i="200"/>
  <c r="S53" i="200"/>
  <c r="R53" i="200"/>
  <c r="Q53" i="200"/>
  <c r="P53" i="200"/>
  <c r="E53" i="200"/>
  <c r="U52" i="200"/>
  <c r="S52" i="200"/>
  <c r="R52" i="200"/>
  <c r="Q52" i="200"/>
  <c r="P52" i="200"/>
  <c r="E52" i="200"/>
  <c r="T52" i="200" s="1"/>
  <c r="S51" i="200"/>
  <c r="R51" i="200"/>
  <c r="Q51" i="200"/>
  <c r="P51" i="200"/>
  <c r="E51" i="200"/>
  <c r="T50" i="200"/>
  <c r="S50" i="200"/>
  <c r="R50" i="200"/>
  <c r="Q50" i="200"/>
  <c r="P50" i="200"/>
  <c r="E50" i="200"/>
  <c r="U50" i="200" s="1"/>
  <c r="T49" i="200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S46" i="200"/>
  <c r="R46" i="200"/>
  <c r="Q46" i="200"/>
  <c r="P46" i="200"/>
  <c r="E46" i="200"/>
  <c r="S45" i="200"/>
  <c r="R45" i="200"/>
  <c r="Q45" i="200"/>
  <c r="P45" i="200"/>
  <c r="E45" i="200"/>
  <c r="S44" i="200"/>
  <c r="R44" i="200"/>
  <c r="Q44" i="200"/>
  <c r="P44" i="200"/>
  <c r="E44" i="200"/>
  <c r="S43" i="200"/>
  <c r="R43" i="200"/>
  <c r="S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S39" i="200"/>
  <c r="R39" i="200"/>
  <c r="Q39" i="200"/>
  <c r="P39" i="200"/>
  <c r="E39" i="200"/>
  <c r="U39" i="200" s="1"/>
  <c r="S38" i="200"/>
  <c r="R38" i="200"/>
  <c r="Q38" i="200"/>
  <c r="P38" i="200"/>
  <c r="E38" i="200"/>
  <c r="S37" i="200"/>
  <c r="R37" i="200"/>
  <c r="Q37" i="200"/>
  <c r="P37" i="200"/>
  <c r="E37" i="200"/>
  <c r="U36" i="200"/>
  <c r="S36" i="200"/>
  <c r="R36" i="200"/>
  <c r="Q36" i="200"/>
  <c r="P36" i="200"/>
  <c r="E36" i="200"/>
  <c r="T36" i="200" s="1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S29" i="200"/>
  <c r="R29" i="200"/>
  <c r="Q29" i="200"/>
  <c r="P29" i="200"/>
  <c r="E29" i="200"/>
  <c r="U28" i="200"/>
  <c r="S28" i="200"/>
  <c r="R28" i="200"/>
  <c r="Q28" i="200"/>
  <c r="P28" i="200"/>
  <c r="E28" i="200"/>
  <c r="S27" i="200"/>
  <c r="S26" i="200"/>
  <c r="R26" i="200"/>
  <c r="Q26" i="200"/>
  <c r="P26" i="200"/>
  <c r="E26" i="200"/>
  <c r="S25" i="200"/>
  <c r="R25" i="200"/>
  <c r="Q25" i="200"/>
  <c r="P25" i="200"/>
  <c r="E25" i="200"/>
  <c r="S24" i="200"/>
  <c r="R24" i="200"/>
  <c r="Q24" i="200"/>
  <c r="P24" i="200"/>
  <c r="E24" i="200"/>
  <c r="S23" i="200"/>
  <c r="R23" i="200"/>
  <c r="Q23" i="200"/>
  <c r="P23" i="200"/>
  <c r="E23" i="200"/>
  <c r="U23" i="200" s="1"/>
  <c r="S22" i="200"/>
  <c r="R22" i="200"/>
  <c r="Q22" i="200"/>
  <c r="P22" i="200"/>
  <c r="E22" i="200"/>
  <c r="U22" i="200" s="1"/>
  <c r="S21" i="200"/>
  <c r="R21" i="200"/>
  <c r="Q21" i="200"/>
  <c r="P21" i="200"/>
  <c r="E21" i="200"/>
  <c r="U21" i="200" s="1"/>
  <c r="S20" i="200"/>
  <c r="R20" i="200"/>
  <c r="Q20" i="200"/>
  <c r="P20" i="200"/>
  <c r="E20" i="200"/>
  <c r="S19" i="200"/>
  <c r="R19" i="200"/>
  <c r="Q19" i="200"/>
  <c r="P19" i="200"/>
  <c r="E19" i="200"/>
  <c r="U19" i="200" s="1"/>
  <c r="S18" i="200"/>
  <c r="R18" i="200"/>
  <c r="Q18" i="200"/>
  <c r="P18" i="200"/>
  <c r="E18" i="200"/>
  <c r="S17" i="200"/>
  <c r="R17" i="200"/>
  <c r="Q17" i="200"/>
  <c r="P17" i="200"/>
  <c r="E17" i="200"/>
  <c r="S16" i="200"/>
  <c r="R16" i="200"/>
  <c r="Q16" i="200"/>
  <c r="P16" i="200"/>
  <c r="E16" i="200"/>
  <c r="S15" i="200"/>
  <c r="R15" i="200"/>
  <c r="Q15" i="200"/>
  <c r="P15" i="200"/>
  <c r="E15" i="200"/>
  <c r="U15" i="200" s="1"/>
  <c r="S14" i="200"/>
  <c r="R14" i="200"/>
  <c r="Q14" i="200"/>
  <c r="P14" i="200"/>
  <c r="E14" i="200"/>
  <c r="U14" i="200" s="1"/>
  <c r="S13" i="200"/>
  <c r="R13" i="200"/>
  <c r="Q13" i="200"/>
  <c r="P13" i="200"/>
  <c r="E13" i="200"/>
  <c r="S12" i="200"/>
  <c r="R12" i="200"/>
  <c r="Q12" i="200"/>
  <c r="P12" i="200"/>
  <c r="E12" i="200"/>
  <c r="U12" i="200" s="1"/>
  <c r="S11" i="200"/>
  <c r="R11" i="200"/>
  <c r="Q11" i="200"/>
  <c r="P11" i="200"/>
  <c r="E11" i="200"/>
  <c r="U11" i="200" s="1"/>
  <c r="S10" i="200"/>
  <c r="R10" i="200"/>
  <c r="Q10" i="200"/>
  <c r="P10" i="200"/>
  <c r="E10" i="200"/>
  <c r="S9" i="200"/>
  <c r="R9" i="200"/>
  <c r="S8" i="200"/>
  <c r="S62" i="199"/>
  <c r="R62" i="199"/>
  <c r="Q62" i="199"/>
  <c r="P62" i="199"/>
  <c r="E62" i="199"/>
  <c r="S61" i="199"/>
  <c r="R61" i="199"/>
  <c r="Q61" i="199"/>
  <c r="P61" i="199"/>
  <c r="E61" i="199"/>
  <c r="S60" i="199"/>
  <c r="S59" i="199"/>
  <c r="S58" i="199"/>
  <c r="R58" i="199"/>
  <c r="Q58" i="199"/>
  <c r="P58" i="199"/>
  <c r="E58" i="199"/>
  <c r="U58" i="199" s="1"/>
  <c r="T57" i="199"/>
  <c r="S57" i="199"/>
  <c r="R57" i="199"/>
  <c r="Q57" i="199"/>
  <c r="P57" i="199"/>
  <c r="E57" i="199"/>
  <c r="U57" i="199" s="1"/>
  <c r="S56" i="199"/>
  <c r="R56" i="199"/>
  <c r="Q56" i="199"/>
  <c r="P56" i="199"/>
  <c r="E56" i="199"/>
  <c r="U56" i="199" s="1"/>
  <c r="S55" i="199"/>
  <c r="R55" i="199"/>
  <c r="Q55" i="199"/>
  <c r="P55" i="199"/>
  <c r="P54" i="199" s="1"/>
  <c r="E55" i="199"/>
  <c r="E54" i="199" s="1"/>
  <c r="U54" i="199" s="1"/>
  <c r="S54" i="199"/>
  <c r="S53" i="199"/>
  <c r="R53" i="199"/>
  <c r="Q53" i="199"/>
  <c r="P53" i="199"/>
  <c r="E53" i="199"/>
  <c r="S52" i="199"/>
  <c r="R52" i="199"/>
  <c r="Q52" i="199"/>
  <c r="U52" i="199" s="1"/>
  <c r="P52" i="199"/>
  <c r="E52" i="199"/>
  <c r="S51" i="199"/>
  <c r="R51" i="199"/>
  <c r="Q51" i="199"/>
  <c r="P51" i="199"/>
  <c r="E51" i="199"/>
  <c r="U51" i="199" s="1"/>
  <c r="S50" i="199"/>
  <c r="R50" i="199"/>
  <c r="Q50" i="199"/>
  <c r="P50" i="199"/>
  <c r="E50" i="199"/>
  <c r="S49" i="199"/>
  <c r="R49" i="199"/>
  <c r="Q49" i="199"/>
  <c r="P49" i="199"/>
  <c r="E49" i="199"/>
  <c r="S48" i="199"/>
  <c r="R48" i="199"/>
  <c r="Q48" i="199"/>
  <c r="P48" i="199"/>
  <c r="E48" i="199"/>
  <c r="S47" i="199"/>
  <c r="R47" i="199"/>
  <c r="Q47" i="199"/>
  <c r="P47" i="199"/>
  <c r="E47" i="199"/>
  <c r="S46" i="199"/>
  <c r="R46" i="199"/>
  <c r="Q46" i="199"/>
  <c r="P46" i="199"/>
  <c r="E46" i="199"/>
  <c r="U46" i="199" s="1"/>
  <c r="T45" i="199"/>
  <c r="S45" i="199"/>
  <c r="R45" i="199"/>
  <c r="Q45" i="199"/>
  <c r="P45" i="199"/>
  <c r="E45" i="199"/>
  <c r="S44" i="199"/>
  <c r="R44" i="199"/>
  <c r="Q44" i="199"/>
  <c r="P44" i="199"/>
  <c r="E44" i="199"/>
  <c r="U44" i="199" s="1"/>
  <c r="S43" i="199"/>
  <c r="S42" i="199"/>
  <c r="S41" i="199"/>
  <c r="R41" i="199"/>
  <c r="Q41" i="199"/>
  <c r="P41" i="199"/>
  <c r="E41" i="199"/>
  <c r="S40" i="199"/>
  <c r="R40" i="199"/>
  <c r="Q40" i="199"/>
  <c r="P40" i="199"/>
  <c r="E40" i="199"/>
  <c r="T40" i="199" s="1"/>
  <c r="S39" i="199"/>
  <c r="R39" i="199"/>
  <c r="Q39" i="199"/>
  <c r="P39" i="199"/>
  <c r="E39" i="199"/>
  <c r="S38" i="199"/>
  <c r="R38" i="199"/>
  <c r="Q38" i="199"/>
  <c r="P38" i="199"/>
  <c r="E38" i="199"/>
  <c r="U38" i="199" s="1"/>
  <c r="T37" i="199"/>
  <c r="S37" i="199"/>
  <c r="R37" i="199"/>
  <c r="Q37" i="199"/>
  <c r="P37" i="199"/>
  <c r="E37" i="199"/>
  <c r="U37" i="199" s="1"/>
  <c r="T36" i="199"/>
  <c r="S36" i="199"/>
  <c r="R36" i="199"/>
  <c r="Q36" i="199"/>
  <c r="P36" i="199"/>
  <c r="E36" i="199"/>
  <c r="U36" i="199" s="1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E33" i="199"/>
  <c r="S32" i="199"/>
  <c r="R32" i="199"/>
  <c r="Q32" i="199"/>
  <c r="P32" i="199"/>
  <c r="E32" i="199"/>
  <c r="T32" i="199" s="1"/>
  <c r="S31" i="199"/>
  <c r="R31" i="199"/>
  <c r="Q31" i="199"/>
  <c r="P31" i="199"/>
  <c r="E31" i="199"/>
  <c r="S30" i="199"/>
  <c r="R30" i="199"/>
  <c r="Q30" i="199"/>
  <c r="P30" i="199"/>
  <c r="E30" i="199"/>
  <c r="U30" i="199" s="1"/>
  <c r="T29" i="199"/>
  <c r="S29" i="199"/>
  <c r="R29" i="199"/>
  <c r="Q29" i="199"/>
  <c r="P29" i="199"/>
  <c r="E29" i="199"/>
  <c r="U29" i="199" s="1"/>
  <c r="T28" i="199"/>
  <c r="S28" i="199"/>
  <c r="R28" i="199"/>
  <c r="Q28" i="199"/>
  <c r="P28" i="199"/>
  <c r="E28" i="199"/>
  <c r="U28" i="199" s="1"/>
  <c r="S27" i="199"/>
  <c r="T26" i="199"/>
  <c r="S26" i="199"/>
  <c r="R26" i="199"/>
  <c r="Q26" i="199"/>
  <c r="P26" i="199"/>
  <c r="E26" i="199"/>
  <c r="U26" i="199" s="1"/>
  <c r="T25" i="199"/>
  <c r="S25" i="199"/>
  <c r="R25" i="199"/>
  <c r="Q25" i="199"/>
  <c r="P25" i="199"/>
  <c r="E25" i="199"/>
  <c r="U25" i="199" s="1"/>
  <c r="U24" i="199"/>
  <c r="S24" i="199"/>
  <c r="R24" i="199"/>
  <c r="Q24" i="199"/>
  <c r="P24" i="199"/>
  <c r="E24" i="199"/>
  <c r="T24" i="199" s="1"/>
  <c r="S23" i="199"/>
  <c r="R23" i="199"/>
  <c r="Q23" i="199"/>
  <c r="P23" i="199"/>
  <c r="E23" i="199"/>
  <c r="U23" i="199" s="1"/>
  <c r="S22" i="199"/>
  <c r="R22" i="199"/>
  <c r="Q22" i="199"/>
  <c r="P22" i="199"/>
  <c r="E22" i="199"/>
  <c r="S21" i="199"/>
  <c r="R21" i="199"/>
  <c r="Q21" i="199"/>
  <c r="P21" i="199"/>
  <c r="E21" i="199"/>
  <c r="S20" i="199"/>
  <c r="R20" i="199"/>
  <c r="Q20" i="199"/>
  <c r="P20" i="199"/>
  <c r="E20" i="199"/>
  <c r="T19" i="199"/>
  <c r="S19" i="199"/>
  <c r="R19" i="199"/>
  <c r="Q19" i="199"/>
  <c r="P19" i="199"/>
  <c r="E19" i="199"/>
  <c r="U19" i="199" s="1"/>
  <c r="S18" i="199"/>
  <c r="R18" i="199"/>
  <c r="Q18" i="199"/>
  <c r="P18" i="199"/>
  <c r="E18" i="199"/>
  <c r="U18" i="199" s="1"/>
  <c r="S17" i="199"/>
  <c r="R17" i="199"/>
  <c r="Q17" i="199"/>
  <c r="P17" i="199"/>
  <c r="E17" i="199"/>
  <c r="U17" i="199" s="1"/>
  <c r="S16" i="199"/>
  <c r="R16" i="199"/>
  <c r="Q16" i="199"/>
  <c r="P16" i="199"/>
  <c r="E16" i="199"/>
  <c r="S15" i="199"/>
  <c r="R15" i="199"/>
  <c r="Q15" i="199"/>
  <c r="P15" i="199"/>
  <c r="E15" i="199"/>
  <c r="U15" i="199" s="1"/>
  <c r="S14" i="199"/>
  <c r="R14" i="199"/>
  <c r="Q14" i="199"/>
  <c r="P14" i="199"/>
  <c r="E14" i="199"/>
  <c r="S13" i="199"/>
  <c r="R13" i="199"/>
  <c r="Q13" i="199"/>
  <c r="P13" i="199"/>
  <c r="E13" i="199"/>
  <c r="S12" i="199"/>
  <c r="R12" i="199"/>
  <c r="Q12" i="199"/>
  <c r="P12" i="199"/>
  <c r="E12" i="199"/>
  <c r="S11" i="199"/>
  <c r="R11" i="199"/>
  <c r="Q11" i="199"/>
  <c r="P11" i="199"/>
  <c r="E11" i="199"/>
  <c r="U11" i="199" s="1"/>
  <c r="S10" i="199"/>
  <c r="R10" i="199"/>
  <c r="Q10" i="199"/>
  <c r="P10" i="199"/>
  <c r="E10" i="199"/>
  <c r="U10" i="199" s="1"/>
  <c r="S9" i="199"/>
  <c r="R9" i="199"/>
  <c r="S8" i="199"/>
  <c r="T62" i="198"/>
  <c r="S62" i="198"/>
  <c r="R62" i="198"/>
  <c r="Q62" i="198"/>
  <c r="P62" i="198"/>
  <c r="E62" i="198"/>
  <c r="U62" i="198" s="1"/>
  <c r="S61" i="198"/>
  <c r="R61" i="198"/>
  <c r="Q61" i="198"/>
  <c r="Q60" i="198" s="1"/>
  <c r="P61" i="198"/>
  <c r="E61" i="198"/>
  <c r="U61" i="198" s="1"/>
  <c r="S60" i="198"/>
  <c r="S59" i="198"/>
  <c r="S58" i="198"/>
  <c r="R58" i="198"/>
  <c r="Q58" i="198"/>
  <c r="P58" i="198"/>
  <c r="E58" i="198"/>
  <c r="S57" i="198"/>
  <c r="R57" i="198"/>
  <c r="Q57" i="198"/>
  <c r="P57" i="198"/>
  <c r="E57" i="198"/>
  <c r="S56" i="198"/>
  <c r="R56" i="198"/>
  <c r="Q56" i="198"/>
  <c r="P56" i="198"/>
  <c r="E56" i="198"/>
  <c r="T56" i="198" s="1"/>
  <c r="S55" i="198"/>
  <c r="R55" i="198"/>
  <c r="Q55" i="198"/>
  <c r="P55" i="198"/>
  <c r="E55" i="198"/>
  <c r="U55" i="198" s="1"/>
  <c r="S54" i="198"/>
  <c r="S53" i="198"/>
  <c r="R53" i="198"/>
  <c r="Q53" i="198"/>
  <c r="P53" i="198"/>
  <c r="E53" i="198"/>
  <c r="S52" i="198"/>
  <c r="R52" i="198"/>
  <c r="Q52" i="198"/>
  <c r="P52" i="198"/>
  <c r="E52" i="198"/>
  <c r="U51" i="198"/>
  <c r="T51" i="198"/>
  <c r="S51" i="198"/>
  <c r="R51" i="198"/>
  <c r="Q51" i="198"/>
  <c r="P51" i="198"/>
  <c r="E51" i="198"/>
  <c r="S50" i="198"/>
  <c r="R50" i="198"/>
  <c r="Q50" i="198"/>
  <c r="P50" i="198"/>
  <c r="E50" i="198"/>
  <c r="U50" i="198" s="1"/>
  <c r="S49" i="198"/>
  <c r="R49" i="198"/>
  <c r="Q49" i="198"/>
  <c r="P49" i="198"/>
  <c r="E49" i="198"/>
  <c r="U49" i="198" s="1"/>
  <c r="U48" i="198"/>
  <c r="S48" i="198"/>
  <c r="R48" i="198"/>
  <c r="Q48" i="198"/>
  <c r="P48" i="198"/>
  <c r="E48" i="198"/>
  <c r="T48" i="198" s="1"/>
  <c r="S47" i="198"/>
  <c r="R47" i="198"/>
  <c r="Q47" i="198"/>
  <c r="P47" i="198"/>
  <c r="E47" i="198"/>
  <c r="U47" i="198" s="1"/>
  <c r="S46" i="198"/>
  <c r="R46" i="198"/>
  <c r="Q46" i="198"/>
  <c r="P46" i="198"/>
  <c r="E46" i="198"/>
  <c r="S45" i="198"/>
  <c r="R45" i="198"/>
  <c r="Q45" i="198"/>
  <c r="P45" i="198"/>
  <c r="E45" i="198"/>
  <c r="S44" i="198"/>
  <c r="R44" i="198"/>
  <c r="Q44" i="198"/>
  <c r="P44" i="198"/>
  <c r="E44" i="198"/>
  <c r="S43" i="198"/>
  <c r="S42" i="198"/>
  <c r="T41" i="198"/>
  <c r="S41" i="198"/>
  <c r="R41" i="198"/>
  <c r="Q41" i="198"/>
  <c r="P41" i="198"/>
  <c r="E41" i="198"/>
  <c r="U41" i="198" s="1"/>
  <c r="S40" i="198"/>
  <c r="R40" i="198"/>
  <c r="Q40" i="198"/>
  <c r="P40" i="198"/>
  <c r="E40" i="198"/>
  <c r="U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S37" i="198"/>
  <c r="R37" i="198"/>
  <c r="Q37" i="198"/>
  <c r="P37" i="198"/>
  <c r="E37" i="198"/>
  <c r="S36" i="198"/>
  <c r="R36" i="198"/>
  <c r="Q36" i="198"/>
  <c r="P36" i="198"/>
  <c r="E36" i="198"/>
  <c r="T36" i="198" s="1"/>
  <c r="S35" i="198"/>
  <c r="R35" i="198"/>
  <c r="Q35" i="198"/>
  <c r="P35" i="198"/>
  <c r="E35" i="198"/>
  <c r="S34" i="198"/>
  <c r="R34" i="198"/>
  <c r="Q34" i="198"/>
  <c r="P34" i="198"/>
  <c r="E34" i="198"/>
  <c r="U34" i="198" s="1"/>
  <c r="T33" i="198"/>
  <c r="S33" i="198"/>
  <c r="R33" i="198"/>
  <c r="Q33" i="198"/>
  <c r="P33" i="198"/>
  <c r="E33" i="198"/>
  <c r="U33" i="198" s="1"/>
  <c r="S32" i="198"/>
  <c r="R32" i="198"/>
  <c r="Q32" i="198"/>
  <c r="U32" i="198" s="1"/>
  <c r="P32" i="198"/>
  <c r="T32" i="198" s="1"/>
  <c r="E32" i="198"/>
  <c r="S31" i="198"/>
  <c r="R31" i="198"/>
  <c r="Q31" i="198"/>
  <c r="P31" i="198"/>
  <c r="E31" i="198"/>
  <c r="U31" i="198" s="1"/>
  <c r="S30" i="198"/>
  <c r="R30" i="198"/>
  <c r="Q30" i="198"/>
  <c r="P30" i="198"/>
  <c r="E30" i="198"/>
  <c r="S29" i="198"/>
  <c r="R29" i="198"/>
  <c r="Q29" i="198"/>
  <c r="P29" i="198"/>
  <c r="E29" i="198"/>
  <c r="S28" i="198"/>
  <c r="R28" i="198"/>
  <c r="Q28" i="198"/>
  <c r="P28" i="198"/>
  <c r="E28" i="198"/>
  <c r="U28" i="198" s="1"/>
  <c r="S27" i="198"/>
  <c r="S26" i="198"/>
  <c r="R26" i="198"/>
  <c r="Q26" i="198"/>
  <c r="P26" i="198"/>
  <c r="E26" i="198"/>
  <c r="S25" i="198"/>
  <c r="R25" i="198"/>
  <c r="Q25" i="198"/>
  <c r="P25" i="198"/>
  <c r="E25" i="198"/>
  <c r="S24" i="198"/>
  <c r="R24" i="198"/>
  <c r="Q24" i="198"/>
  <c r="P24" i="198"/>
  <c r="E24" i="198"/>
  <c r="U23" i="198"/>
  <c r="T23" i="198"/>
  <c r="S23" i="198"/>
  <c r="R23" i="198"/>
  <c r="Q23" i="198"/>
  <c r="P23" i="198"/>
  <c r="E23" i="198"/>
  <c r="T22" i="198"/>
  <c r="S22" i="198"/>
  <c r="R22" i="198"/>
  <c r="Q22" i="198"/>
  <c r="P22" i="198"/>
  <c r="E22" i="198"/>
  <c r="U22" i="198" s="1"/>
  <c r="S21" i="198"/>
  <c r="R21" i="198"/>
  <c r="Q21" i="198"/>
  <c r="P21" i="198"/>
  <c r="E21" i="198"/>
  <c r="U21" i="198" s="1"/>
  <c r="S20" i="198"/>
  <c r="R20" i="198"/>
  <c r="Q20" i="198"/>
  <c r="P20" i="198"/>
  <c r="E20" i="198"/>
  <c r="U20" i="198" s="1"/>
  <c r="S19" i="198"/>
  <c r="R19" i="198"/>
  <c r="Q19" i="198"/>
  <c r="P19" i="198"/>
  <c r="E19" i="198"/>
  <c r="U19" i="198" s="1"/>
  <c r="S18" i="198"/>
  <c r="R18" i="198"/>
  <c r="Q18" i="198"/>
  <c r="P18" i="198"/>
  <c r="E18" i="198"/>
  <c r="S17" i="198"/>
  <c r="R17" i="198"/>
  <c r="Q17" i="198"/>
  <c r="P17" i="198"/>
  <c r="E17" i="198"/>
  <c r="S16" i="198"/>
  <c r="R16" i="198"/>
  <c r="Q16" i="198"/>
  <c r="P16" i="198"/>
  <c r="E16" i="198"/>
  <c r="T15" i="198"/>
  <c r="S15" i="198"/>
  <c r="R15" i="198"/>
  <c r="Q15" i="198"/>
  <c r="P15" i="198"/>
  <c r="E15" i="198"/>
  <c r="U15" i="198" s="1"/>
  <c r="S14" i="198"/>
  <c r="R14" i="198"/>
  <c r="Q14" i="198"/>
  <c r="P14" i="198"/>
  <c r="E14" i="198"/>
  <c r="U14" i="198" s="1"/>
  <c r="S13" i="198"/>
  <c r="R13" i="198"/>
  <c r="Q13" i="198"/>
  <c r="P13" i="198"/>
  <c r="E13" i="198"/>
  <c r="U13" i="198" s="1"/>
  <c r="U12" i="198"/>
  <c r="S12" i="198"/>
  <c r="R12" i="198"/>
  <c r="Q12" i="198"/>
  <c r="P12" i="198"/>
  <c r="E12" i="198"/>
  <c r="T12" i="198" s="1"/>
  <c r="S11" i="198"/>
  <c r="R11" i="198"/>
  <c r="Q11" i="198"/>
  <c r="P11" i="198"/>
  <c r="E11" i="198"/>
  <c r="U11" i="198" s="1"/>
  <c r="S10" i="198"/>
  <c r="R10" i="198"/>
  <c r="Q10" i="198"/>
  <c r="P10" i="198"/>
  <c r="E10" i="198"/>
  <c r="S9" i="198"/>
  <c r="S8" i="198"/>
  <c r="S63" i="197"/>
  <c r="S62" i="197"/>
  <c r="R62" i="197"/>
  <c r="Q62" i="197"/>
  <c r="P62" i="197"/>
  <c r="E62" i="197"/>
  <c r="U62" i="197" s="1"/>
  <c r="S61" i="197"/>
  <c r="R61" i="197"/>
  <c r="Q61" i="197"/>
  <c r="P61" i="197"/>
  <c r="E61" i="197"/>
  <c r="S60" i="197"/>
  <c r="S59" i="197"/>
  <c r="U58" i="197"/>
  <c r="S58" i="197"/>
  <c r="R58" i="197"/>
  <c r="Q58" i="197"/>
  <c r="P58" i="197"/>
  <c r="E58" i="197"/>
  <c r="T58" i="197" s="1"/>
  <c r="S57" i="197"/>
  <c r="R57" i="197"/>
  <c r="Q57" i="197"/>
  <c r="P57" i="197"/>
  <c r="E57" i="197"/>
  <c r="T56" i="197"/>
  <c r="S56" i="197"/>
  <c r="R56" i="197"/>
  <c r="Q56" i="197"/>
  <c r="P56" i="197"/>
  <c r="E56" i="197"/>
  <c r="U56" i="197" s="1"/>
  <c r="T55" i="197"/>
  <c r="S55" i="197"/>
  <c r="R55" i="197"/>
  <c r="Q55" i="197"/>
  <c r="Q54" i="197" s="1"/>
  <c r="P55" i="197"/>
  <c r="E55" i="197"/>
  <c r="U55" i="197" s="1"/>
  <c r="S54" i="197"/>
  <c r="T53" i="197"/>
  <c r="S53" i="197"/>
  <c r="R53" i="197"/>
  <c r="Q53" i="197"/>
  <c r="P53" i="197"/>
  <c r="E53" i="197"/>
  <c r="U53" i="197" s="1"/>
  <c r="S52" i="197"/>
  <c r="R52" i="197"/>
  <c r="Q52" i="197"/>
  <c r="P52" i="197"/>
  <c r="E52" i="197"/>
  <c r="U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S49" i="197"/>
  <c r="R49" i="197"/>
  <c r="Q49" i="197"/>
  <c r="P49" i="197"/>
  <c r="E49" i="197"/>
  <c r="S48" i="197"/>
  <c r="R48" i="197"/>
  <c r="Q48" i="197"/>
  <c r="P48" i="197"/>
  <c r="E48" i="197"/>
  <c r="S47" i="197"/>
  <c r="R47" i="197"/>
  <c r="Q47" i="197"/>
  <c r="P47" i="197"/>
  <c r="E47" i="197"/>
  <c r="T47" i="197" s="1"/>
  <c r="U46" i="197"/>
  <c r="S46" i="197"/>
  <c r="R46" i="197"/>
  <c r="Q46" i="197"/>
  <c r="P46" i="197"/>
  <c r="E46" i="197"/>
  <c r="T46" i="197" s="1"/>
  <c r="T45" i="197"/>
  <c r="S45" i="197"/>
  <c r="R45" i="197"/>
  <c r="Q45" i="197"/>
  <c r="P45" i="197"/>
  <c r="E45" i="197"/>
  <c r="U45" i="197" s="1"/>
  <c r="S44" i="197"/>
  <c r="R44" i="197"/>
  <c r="Q44" i="197"/>
  <c r="P44" i="197"/>
  <c r="E44" i="197"/>
  <c r="U44" i="197" s="1"/>
  <c r="S43" i="197"/>
  <c r="S42" i="197"/>
  <c r="S41" i="197"/>
  <c r="R41" i="197"/>
  <c r="Q41" i="197"/>
  <c r="P41" i="197"/>
  <c r="E41" i="197"/>
  <c r="S40" i="197"/>
  <c r="R40" i="197"/>
  <c r="Q40" i="197"/>
  <c r="P40" i="197"/>
  <c r="E40" i="197"/>
  <c r="U39" i="197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U35" i="197" s="1"/>
  <c r="P35" i="197"/>
  <c r="T35" i="197" s="1"/>
  <c r="E35" i="197"/>
  <c r="S34" i="197"/>
  <c r="R34" i="197"/>
  <c r="Q34" i="197"/>
  <c r="P34" i="197"/>
  <c r="E34" i="197"/>
  <c r="U34" i="197" s="1"/>
  <c r="S33" i="197"/>
  <c r="R33" i="197"/>
  <c r="Q33" i="197"/>
  <c r="P33" i="197"/>
  <c r="E33" i="197"/>
  <c r="S32" i="197"/>
  <c r="R32" i="197"/>
  <c r="Q32" i="197"/>
  <c r="P32" i="197"/>
  <c r="E32" i="197"/>
  <c r="S31" i="197"/>
  <c r="R31" i="197"/>
  <c r="Q31" i="197"/>
  <c r="P31" i="197"/>
  <c r="E31" i="197"/>
  <c r="U30" i="197"/>
  <c r="S30" i="197"/>
  <c r="R30" i="197"/>
  <c r="Q30" i="197"/>
  <c r="P30" i="197"/>
  <c r="E30" i="197"/>
  <c r="S29" i="197"/>
  <c r="R29" i="197"/>
  <c r="Q29" i="197"/>
  <c r="P29" i="197"/>
  <c r="E29" i="197"/>
  <c r="S28" i="197"/>
  <c r="R28" i="197"/>
  <c r="Q28" i="197"/>
  <c r="P28" i="197"/>
  <c r="E28" i="197"/>
  <c r="U28" i="197" s="1"/>
  <c r="S27" i="197"/>
  <c r="U26" i="197"/>
  <c r="S26" i="197"/>
  <c r="R26" i="197"/>
  <c r="Q26" i="197"/>
  <c r="P26" i="197"/>
  <c r="E26" i="197"/>
  <c r="T26" i="197" s="1"/>
  <c r="T25" i="197"/>
  <c r="S25" i="197"/>
  <c r="R25" i="197"/>
  <c r="Q25" i="197"/>
  <c r="P25" i="197"/>
  <c r="E25" i="197"/>
  <c r="U25" i="197" s="1"/>
  <c r="S24" i="197"/>
  <c r="R24" i="197"/>
  <c r="Q24" i="197"/>
  <c r="P24" i="197"/>
  <c r="E24" i="197"/>
  <c r="U24" i="197" s="1"/>
  <c r="S23" i="197"/>
  <c r="R23" i="197"/>
  <c r="Q23" i="197"/>
  <c r="P23" i="197"/>
  <c r="E23" i="197"/>
  <c r="S22" i="197"/>
  <c r="R22" i="197"/>
  <c r="Q22" i="197"/>
  <c r="P22" i="197"/>
  <c r="E22" i="197"/>
  <c r="U22" i="197" s="1"/>
  <c r="S21" i="197"/>
  <c r="R21" i="197"/>
  <c r="Q21" i="197"/>
  <c r="P21" i="197"/>
  <c r="E21" i="197"/>
  <c r="S20" i="197"/>
  <c r="R20" i="197"/>
  <c r="Q20" i="197"/>
  <c r="P20" i="197"/>
  <c r="E20" i="197"/>
  <c r="U19" i="197"/>
  <c r="S19" i="197"/>
  <c r="R19" i="197"/>
  <c r="Q19" i="197"/>
  <c r="P19" i="197"/>
  <c r="E19" i="197"/>
  <c r="T19" i="197" s="1"/>
  <c r="S18" i="197"/>
  <c r="R18" i="197"/>
  <c r="Q18" i="197"/>
  <c r="P18" i="197"/>
  <c r="E18" i="197"/>
  <c r="U18" i="197" s="1"/>
  <c r="S17" i="197"/>
  <c r="R17" i="197"/>
  <c r="Q17" i="197"/>
  <c r="P17" i="197"/>
  <c r="E17" i="197"/>
  <c r="U17" i="197" s="1"/>
  <c r="S16" i="197"/>
  <c r="R16" i="197"/>
  <c r="Q16" i="197"/>
  <c r="P16" i="197"/>
  <c r="E16" i="197"/>
  <c r="U16" i="197" s="1"/>
  <c r="S15" i="197"/>
  <c r="R15" i="197"/>
  <c r="Q15" i="197"/>
  <c r="P15" i="197"/>
  <c r="E15" i="197"/>
  <c r="S14" i="197"/>
  <c r="R14" i="197"/>
  <c r="Q14" i="197"/>
  <c r="P14" i="197"/>
  <c r="E14" i="197"/>
  <c r="U14" i="197" s="1"/>
  <c r="S13" i="197"/>
  <c r="R13" i="197"/>
  <c r="Q13" i="197"/>
  <c r="P13" i="197"/>
  <c r="E13" i="197"/>
  <c r="S12" i="197"/>
  <c r="R12" i="197"/>
  <c r="Q12" i="197"/>
  <c r="P12" i="197"/>
  <c r="E12" i="197"/>
  <c r="U11" i="197"/>
  <c r="S11" i="197"/>
  <c r="R11" i="197"/>
  <c r="Q11" i="197"/>
  <c r="P11" i="197"/>
  <c r="E11" i="197"/>
  <c r="T11" i="197" s="1"/>
  <c r="S10" i="197"/>
  <c r="R10" i="197"/>
  <c r="Q10" i="197"/>
  <c r="P10" i="197"/>
  <c r="E10" i="197"/>
  <c r="U10" i="197" s="1"/>
  <c r="S9" i="197"/>
  <c r="R9" i="197"/>
  <c r="S8" i="197"/>
  <c r="R8" i="197"/>
  <c r="S63" i="196"/>
  <c r="S62" i="196"/>
  <c r="R62" i="196"/>
  <c r="Q62" i="196"/>
  <c r="P62" i="196"/>
  <c r="E62" i="196"/>
  <c r="S61" i="196"/>
  <c r="R61" i="196"/>
  <c r="Q61" i="196"/>
  <c r="P61" i="196"/>
  <c r="E61" i="196"/>
  <c r="S60" i="196"/>
  <c r="S59" i="196"/>
  <c r="S58" i="196"/>
  <c r="R58" i="196"/>
  <c r="Q58" i="196"/>
  <c r="P58" i="196"/>
  <c r="E58" i="196"/>
  <c r="U58" i="196" s="1"/>
  <c r="S57" i="196"/>
  <c r="R57" i="196"/>
  <c r="Q57" i="196"/>
  <c r="P57" i="196"/>
  <c r="E57" i="196"/>
  <c r="U57" i="196" s="1"/>
  <c r="U56" i="196"/>
  <c r="S56" i="196"/>
  <c r="R56" i="196"/>
  <c r="Q56" i="196"/>
  <c r="P56" i="196"/>
  <c r="E56" i="196"/>
  <c r="T56" i="196" s="1"/>
  <c r="S55" i="196"/>
  <c r="R55" i="196"/>
  <c r="Q55" i="196"/>
  <c r="P55" i="196"/>
  <c r="E55" i="196"/>
  <c r="S54" i="196"/>
  <c r="T53" i="196"/>
  <c r="S53" i="196"/>
  <c r="R53" i="196"/>
  <c r="Q53" i="196"/>
  <c r="P53" i="196"/>
  <c r="E53" i="196"/>
  <c r="U53" i="196" s="1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S50" i="196"/>
  <c r="R50" i="196"/>
  <c r="Q50" i="196"/>
  <c r="P50" i="196"/>
  <c r="E50" i="196"/>
  <c r="S49" i="196"/>
  <c r="R49" i="196"/>
  <c r="Q49" i="196"/>
  <c r="P49" i="196"/>
  <c r="E49" i="196"/>
  <c r="S48" i="196"/>
  <c r="R48" i="196"/>
  <c r="Q48" i="196"/>
  <c r="P48" i="196"/>
  <c r="E48" i="196"/>
  <c r="T48" i="196" s="1"/>
  <c r="S47" i="196"/>
  <c r="R47" i="196"/>
  <c r="Q47" i="196"/>
  <c r="P47" i="196"/>
  <c r="E47" i="196"/>
  <c r="U46" i="196"/>
  <c r="S46" i="196"/>
  <c r="R46" i="196"/>
  <c r="Q46" i="196"/>
  <c r="P46" i="196"/>
  <c r="E46" i="196"/>
  <c r="T46" i="196" s="1"/>
  <c r="T45" i="196"/>
  <c r="S45" i="196"/>
  <c r="R45" i="196"/>
  <c r="Q45" i="196"/>
  <c r="P45" i="196"/>
  <c r="E45" i="196"/>
  <c r="S44" i="196"/>
  <c r="R44" i="196"/>
  <c r="Q44" i="196"/>
  <c r="P44" i="196"/>
  <c r="E44" i="196"/>
  <c r="U44" i="196" s="1"/>
  <c r="S43" i="196"/>
  <c r="S42" i="196"/>
  <c r="S41" i="196"/>
  <c r="R41" i="196"/>
  <c r="Q41" i="196"/>
  <c r="P41" i="196"/>
  <c r="E41" i="196"/>
  <c r="S40" i="196"/>
  <c r="R40" i="196"/>
  <c r="Q40" i="196"/>
  <c r="P40" i="196"/>
  <c r="E40" i="196"/>
  <c r="T40" i="196" s="1"/>
  <c r="S39" i="196"/>
  <c r="R39" i="196"/>
  <c r="Q39" i="196"/>
  <c r="P39" i="196"/>
  <c r="E39" i="196"/>
  <c r="U38" i="196"/>
  <c r="S38" i="196"/>
  <c r="R38" i="196"/>
  <c r="Q38" i="196"/>
  <c r="P38" i="196"/>
  <c r="E38" i="196"/>
  <c r="T38" i="196" s="1"/>
  <c r="T37" i="196"/>
  <c r="S37" i="196"/>
  <c r="R37" i="196"/>
  <c r="Q37" i="196"/>
  <c r="P37" i="196"/>
  <c r="E37" i="196"/>
  <c r="U37" i="196" s="1"/>
  <c r="S36" i="196"/>
  <c r="R36" i="196"/>
  <c r="Q36" i="196"/>
  <c r="P36" i="196"/>
  <c r="E36" i="196"/>
  <c r="U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S33" i="196"/>
  <c r="R33" i="196"/>
  <c r="Q33" i="196"/>
  <c r="P33" i="196"/>
  <c r="E33" i="196"/>
  <c r="S32" i="196"/>
  <c r="R32" i="196"/>
  <c r="Q32" i="196"/>
  <c r="P32" i="196"/>
  <c r="E32" i="196"/>
  <c r="S31" i="196"/>
  <c r="R31" i="196"/>
  <c r="Q31" i="196"/>
  <c r="P31" i="196"/>
  <c r="E31" i="196"/>
  <c r="U30" i="196"/>
  <c r="S30" i="196"/>
  <c r="R30" i="196"/>
  <c r="Q30" i="196"/>
  <c r="P30" i="196"/>
  <c r="E30" i="196"/>
  <c r="T30" i="196" s="1"/>
  <c r="T29" i="196"/>
  <c r="S29" i="196"/>
  <c r="R29" i="196"/>
  <c r="Q29" i="196"/>
  <c r="P29" i="196"/>
  <c r="E29" i="196"/>
  <c r="U29" i="196" s="1"/>
  <c r="S28" i="196"/>
  <c r="R28" i="196"/>
  <c r="Q28" i="196"/>
  <c r="P28" i="196"/>
  <c r="E28" i="196"/>
  <c r="U28" i="196" s="1"/>
  <c r="S27" i="196"/>
  <c r="R27" i="196"/>
  <c r="T26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T24" i="196"/>
  <c r="S24" i="196"/>
  <c r="R24" i="196"/>
  <c r="Q24" i="196"/>
  <c r="P24" i="196"/>
  <c r="E24" i="196"/>
  <c r="U24" i="196" s="1"/>
  <c r="S23" i="196"/>
  <c r="R23" i="196"/>
  <c r="Q23" i="196"/>
  <c r="U23" i="196" s="1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S20" i="196"/>
  <c r="R20" i="196"/>
  <c r="Q20" i="196"/>
  <c r="P20" i="196"/>
  <c r="E20" i="196"/>
  <c r="S19" i="196"/>
  <c r="R19" i="196"/>
  <c r="Q19" i="196"/>
  <c r="P19" i="196"/>
  <c r="E19" i="196"/>
  <c r="S18" i="196"/>
  <c r="R18" i="196"/>
  <c r="Q18" i="196"/>
  <c r="P18" i="196"/>
  <c r="E18" i="196"/>
  <c r="U18" i="196" s="1"/>
  <c r="U17" i="196"/>
  <c r="S17" i="196"/>
  <c r="R17" i="196"/>
  <c r="Q17" i="196"/>
  <c r="P17" i="196"/>
  <c r="E17" i="196"/>
  <c r="T17" i="196" s="1"/>
  <c r="S16" i="196"/>
  <c r="R16" i="196"/>
  <c r="Q16" i="196"/>
  <c r="P16" i="196"/>
  <c r="E16" i="196"/>
  <c r="U16" i="196" s="1"/>
  <c r="U15" i="196"/>
  <c r="T15" i="196"/>
  <c r="S15" i="196"/>
  <c r="R15" i="196"/>
  <c r="Q15" i="196"/>
  <c r="P15" i="196"/>
  <c r="E15" i="196"/>
  <c r="S14" i="196"/>
  <c r="R14" i="196"/>
  <c r="Q14" i="196"/>
  <c r="P14" i="196"/>
  <c r="E14" i="196"/>
  <c r="U14" i="196" s="1"/>
  <c r="S13" i="196"/>
  <c r="R13" i="196"/>
  <c r="Q13" i="196"/>
  <c r="P13" i="196"/>
  <c r="E13" i="196"/>
  <c r="S12" i="196"/>
  <c r="R12" i="196"/>
  <c r="Q12" i="196"/>
  <c r="P12" i="196"/>
  <c r="E12" i="196"/>
  <c r="S11" i="196"/>
  <c r="R11" i="196"/>
  <c r="Q11" i="196"/>
  <c r="P11" i="196"/>
  <c r="E11" i="196"/>
  <c r="U10" i="196"/>
  <c r="S10" i="196"/>
  <c r="R10" i="196"/>
  <c r="Q10" i="196"/>
  <c r="P10" i="196"/>
  <c r="E10" i="196"/>
  <c r="S9" i="196"/>
  <c r="R9" i="196"/>
  <c r="S8" i="196"/>
  <c r="S62" i="195"/>
  <c r="R62" i="195"/>
  <c r="Q62" i="195"/>
  <c r="P62" i="195"/>
  <c r="E62" i="195"/>
  <c r="U62" i="195" s="1"/>
  <c r="S61" i="195"/>
  <c r="R61" i="195"/>
  <c r="Q61" i="195"/>
  <c r="P61" i="195"/>
  <c r="E61" i="195"/>
  <c r="S60" i="195"/>
  <c r="S59" i="195"/>
  <c r="S58" i="195"/>
  <c r="R58" i="195"/>
  <c r="Q58" i="195"/>
  <c r="P58" i="195"/>
  <c r="E58" i="195"/>
  <c r="U58" i="195" s="1"/>
  <c r="S57" i="195"/>
  <c r="R57" i="195"/>
  <c r="Q57" i="195"/>
  <c r="P57" i="195"/>
  <c r="E57" i="195"/>
  <c r="S56" i="195"/>
  <c r="R56" i="195"/>
  <c r="Q56" i="195"/>
  <c r="P56" i="195"/>
  <c r="E56" i="195"/>
  <c r="S55" i="195"/>
  <c r="R55" i="195"/>
  <c r="Q55" i="195"/>
  <c r="P55" i="195"/>
  <c r="E55" i="195"/>
  <c r="U55" i="195" s="1"/>
  <c r="S54" i="195"/>
  <c r="S53" i="195"/>
  <c r="R53" i="195"/>
  <c r="Q53" i="195"/>
  <c r="P53" i="195"/>
  <c r="E53" i="195"/>
  <c r="S52" i="195"/>
  <c r="R52" i="195"/>
  <c r="Q52" i="195"/>
  <c r="P52" i="195"/>
  <c r="E52" i="195"/>
  <c r="S51" i="195"/>
  <c r="R51" i="195"/>
  <c r="Q51" i="195"/>
  <c r="P51" i="195"/>
  <c r="E51" i="195"/>
  <c r="U50" i="195"/>
  <c r="S50" i="195"/>
  <c r="R50" i="195"/>
  <c r="Q50" i="195"/>
  <c r="P50" i="195"/>
  <c r="E50" i="195"/>
  <c r="T50" i="195" s="1"/>
  <c r="S49" i="195"/>
  <c r="R49" i="195"/>
  <c r="Q49" i="195"/>
  <c r="P49" i="195"/>
  <c r="E49" i="195"/>
  <c r="T48" i="195"/>
  <c r="S48" i="195"/>
  <c r="R48" i="195"/>
  <c r="Q48" i="195"/>
  <c r="P48" i="195"/>
  <c r="E48" i="195"/>
  <c r="U48" i="195" s="1"/>
  <c r="T47" i="195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S44" i="195"/>
  <c r="R44" i="195"/>
  <c r="Q44" i="195"/>
  <c r="P44" i="195"/>
  <c r="E44" i="195"/>
  <c r="S43" i="195"/>
  <c r="S42" i="195"/>
  <c r="T41" i="195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U39" i="195" s="1"/>
  <c r="S38" i="195"/>
  <c r="R38" i="195"/>
  <c r="Q38" i="195"/>
  <c r="P38" i="195"/>
  <c r="E38" i="195"/>
  <c r="U38" i="195" s="1"/>
  <c r="S37" i="195"/>
  <c r="R37" i="195"/>
  <c r="Q37" i="195"/>
  <c r="P37" i="195"/>
  <c r="E37" i="195"/>
  <c r="S36" i="195"/>
  <c r="R36" i="195"/>
  <c r="Q36" i="195"/>
  <c r="P36" i="195"/>
  <c r="E36" i="195"/>
  <c r="S35" i="195"/>
  <c r="R35" i="195"/>
  <c r="Q35" i="195"/>
  <c r="P35" i="195"/>
  <c r="E35" i="195"/>
  <c r="T35" i="195" s="1"/>
  <c r="U34" i="195"/>
  <c r="S34" i="195"/>
  <c r="R34" i="195"/>
  <c r="Q34" i="195"/>
  <c r="P34" i="195"/>
  <c r="E34" i="195"/>
  <c r="T34" i="195" s="1"/>
  <c r="T33" i="195"/>
  <c r="S33" i="195"/>
  <c r="R33" i="195"/>
  <c r="Q33" i="195"/>
  <c r="P33" i="195"/>
  <c r="E33" i="195"/>
  <c r="U33" i="195" s="1"/>
  <c r="S32" i="195"/>
  <c r="R32" i="195"/>
  <c r="Q32" i="195"/>
  <c r="P32" i="195"/>
  <c r="E32" i="195"/>
  <c r="U32" i="195" s="1"/>
  <c r="S31" i="195"/>
  <c r="R31" i="195"/>
  <c r="Q31" i="195"/>
  <c r="P31" i="195"/>
  <c r="E31" i="195"/>
  <c r="U31" i="195" s="1"/>
  <c r="S30" i="195"/>
  <c r="R30" i="195"/>
  <c r="Q30" i="195"/>
  <c r="P30" i="195"/>
  <c r="E30" i="195"/>
  <c r="U30" i="195" s="1"/>
  <c r="S29" i="195"/>
  <c r="R29" i="195"/>
  <c r="Q29" i="195"/>
  <c r="P29" i="195"/>
  <c r="E29" i="195"/>
  <c r="S28" i="195"/>
  <c r="R28" i="195"/>
  <c r="Q28" i="195"/>
  <c r="P28" i="195"/>
  <c r="P27" i="195" s="1"/>
  <c r="E28" i="195"/>
  <c r="S27" i="195"/>
  <c r="S26" i="195"/>
  <c r="R26" i="195"/>
  <c r="Q26" i="195"/>
  <c r="P26" i="195"/>
  <c r="E26" i="195"/>
  <c r="U26" i="195" s="1"/>
  <c r="S25" i="195"/>
  <c r="R25" i="195"/>
  <c r="Q25" i="195"/>
  <c r="P25" i="195"/>
  <c r="E25" i="195"/>
  <c r="S24" i="195"/>
  <c r="R24" i="195"/>
  <c r="Q24" i="195"/>
  <c r="P24" i="195"/>
  <c r="E24" i="195"/>
  <c r="S23" i="195"/>
  <c r="R23" i="195"/>
  <c r="Q23" i="195"/>
  <c r="P23" i="195"/>
  <c r="E23" i="195"/>
  <c r="T22" i="195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U20" i="195" s="1"/>
  <c r="U19" i="195"/>
  <c r="S19" i="195"/>
  <c r="R19" i="195"/>
  <c r="Q19" i="195"/>
  <c r="P19" i="195"/>
  <c r="E19" i="195"/>
  <c r="T19" i="195" s="1"/>
  <c r="S18" i="195"/>
  <c r="R18" i="195"/>
  <c r="Q18" i="195"/>
  <c r="P18" i="195"/>
  <c r="E18" i="195"/>
  <c r="U18" i="195" s="1"/>
  <c r="S17" i="195"/>
  <c r="R17" i="195"/>
  <c r="Q17" i="195"/>
  <c r="P17" i="195"/>
  <c r="E17" i="195"/>
  <c r="S16" i="195"/>
  <c r="R16" i="195"/>
  <c r="Q16" i="195"/>
  <c r="P16" i="195"/>
  <c r="E16" i="195"/>
  <c r="S15" i="195"/>
  <c r="R15" i="195"/>
  <c r="Q15" i="195"/>
  <c r="P15" i="195"/>
  <c r="E15" i="195"/>
  <c r="S14" i="195"/>
  <c r="R14" i="195"/>
  <c r="Q14" i="195"/>
  <c r="P14" i="195"/>
  <c r="E14" i="195"/>
  <c r="U14" i="195" s="1"/>
  <c r="S13" i="195"/>
  <c r="R13" i="195"/>
  <c r="Q13" i="195"/>
  <c r="P13" i="195"/>
  <c r="E13" i="195"/>
  <c r="U13" i="195" s="1"/>
  <c r="S12" i="195"/>
  <c r="R12" i="195"/>
  <c r="Q12" i="195"/>
  <c r="P12" i="195"/>
  <c r="E12" i="195"/>
  <c r="U12" i="195" s="1"/>
  <c r="S11" i="195"/>
  <c r="R11" i="195"/>
  <c r="Q11" i="195"/>
  <c r="P11" i="195"/>
  <c r="E11" i="195"/>
  <c r="S10" i="195"/>
  <c r="R10" i="195"/>
  <c r="Q10" i="195"/>
  <c r="P10" i="195"/>
  <c r="E10" i="195"/>
  <c r="S9" i="195"/>
  <c r="R9" i="195"/>
  <c r="S8" i="195"/>
  <c r="S62" i="194"/>
  <c r="R62" i="194"/>
  <c r="Q62" i="194"/>
  <c r="P62" i="194"/>
  <c r="E62" i="194"/>
  <c r="U62" i="194" s="1"/>
  <c r="S61" i="194"/>
  <c r="R61" i="194"/>
  <c r="Q61" i="194"/>
  <c r="P61" i="194"/>
  <c r="E61" i="194"/>
  <c r="S60" i="194"/>
  <c r="R60" i="194"/>
  <c r="S59" i="194"/>
  <c r="S58" i="194"/>
  <c r="R58" i="194"/>
  <c r="Q58" i="194"/>
  <c r="P58" i="194"/>
  <c r="E58" i="194"/>
  <c r="U57" i="194"/>
  <c r="T57" i="194"/>
  <c r="S57" i="194"/>
  <c r="R57" i="194"/>
  <c r="Q57" i="194"/>
  <c r="P57" i="194"/>
  <c r="E57" i="194"/>
  <c r="S56" i="194"/>
  <c r="R56" i="194"/>
  <c r="Q56" i="194"/>
  <c r="P56" i="194"/>
  <c r="E56" i="194"/>
  <c r="S55" i="194"/>
  <c r="R55" i="194"/>
  <c r="Q55" i="194"/>
  <c r="P55" i="194"/>
  <c r="E55" i="194"/>
  <c r="U55" i="194" s="1"/>
  <c r="S54" i="194"/>
  <c r="U53" i="194"/>
  <c r="S53" i="194"/>
  <c r="R53" i="194"/>
  <c r="Q53" i="194"/>
  <c r="P53" i="194"/>
  <c r="E53" i="194"/>
  <c r="T53" i="194" s="1"/>
  <c r="T52" i="194"/>
  <c r="S52" i="194"/>
  <c r="R52" i="194"/>
  <c r="Q52" i="194"/>
  <c r="P52" i="194"/>
  <c r="E52" i="194"/>
  <c r="U52" i="194" s="1"/>
  <c r="S51" i="194"/>
  <c r="R51" i="194"/>
  <c r="Q51" i="194"/>
  <c r="P51" i="194"/>
  <c r="E51" i="194"/>
  <c r="U51" i="194" s="1"/>
  <c r="U50" i="194"/>
  <c r="T50" i="194"/>
  <c r="S50" i="194"/>
  <c r="R50" i="194"/>
  <c r="Q50" i="194"/>
  <c r="P50" i="194"/>
  <c r="E50" i="194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S46" i="194"/>
  <c r="R46" i="194"/>
  <c r="Q46" i="194"/>
  <c r="P46" i="194"/>
  <c r="E46" i="194"/>
  <c r="T46" i="194" s="1"/>
  <c r="U45" i="194"/>
  <c r="S45" i="194"/>
  <c r="R45" i="194"/>
  <c r="Q45" i="194"/>
  <c r="P45" i="194"/>
  <c r="E45" i="194"/>
  <c r="T45" i="194" s="1"/>
  <c r="T44" i="194"/>
  <c r="S44" i="194"/>
  <c r="R44" i="194"/>
  <c r="Q44" i="194"/>
  <c r="P44" i="194"/>
  <c r="E44" i="194"/>
  <c r="U44" i="194" s="1"/>
  <c r="S43" i="194"/>
  <c r="S42" i="194"/>
  <c r="S41" i="194"/>
  <c r="R41" i="194"/>
  <c r="Q41" i="194"/>
  <c r="P41" i="194"/>
  <c r="E41" i="194"/>
  <c r="U41" i="194" s="1"/>
  <c r="S40" i="194"/>
  <c r="R40" i="194"/>
  <c r="Q40" i="194"/>
  <c r="P40" i="194"/>
  <c r="E40" i="194"/>
  <c r="S39" i="194"/>
  <c r="R39" i="194"/>
  <c r="Q39" i="194"/>
  <c r="P39" i="194"/>
  <c r="E39" i="194"/>
  <c r="S38" i="194"/>
  <c r="R38" i="194"/>
  <c r="Q38" i="194"/>
  <c r="P38" i="194"/>
  <c r="E38" i="194"/>
  <c r="T38" i="194" s="1"/>
  <c r="S37" i="194"/>
  <c r="R37" i="194"/>
  <c r="Q37" i="194"/>
  <c r="P37" i="194"/>
  <c r="E37" i="194"/>
  <c r="U37" i="194" s="1"/>
  <c r="U36" i="194"/>
  <c r="T36" i="194"/>
  <c r="S36" i="194"/>
  <c r="R36" i="194"/>
  <c r="Q36" i="194"/>
  <c r="P36" i="194"/>
  <c r="E36" i="194"/>
  <c r="S35" i="194"/>
  <c r="R35" i="194"/>
  <c r="Q35" i="194"/>
  <c r="P35" i="194"/>
  <c r="E35" i="194"/>
  <c r="S34" i="194"/>
  <c r="R34" i="194"/>
  <c r="Q34" i="194"/>
  <c r="P34" i="194"/>
  <c r="E34" i="194"/>
  <c r="U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S31" i="194"/>
  <c r="R31" i="194"/>
  <c r="Q31" i="194"/>
  <c r="P31" i="194"/>
  <c r="E31" i="194"/>
  <c r="S30" i="194"/>
  <c r="R30" i="194"/>
  <c r="Q30" i="194"/>
  <c r="P30" i="194"/>
  <c r="E30" i="194"/>
  <c r="U30" i="194" s="1"/>
  <c r="S29" i="194"/>
  <c r="R29" i="194"/>
  <c r="Q29" i="194"/>
  <c r="P29" i="194"/>
  <c r="E29" i="194"/>
  <c r="U29" i="194" s="1"/>
  <c r="U28" i="194"/>
  <c r="S28" i="194"/>
  <c r="R28" i="194"/>
  <c r="Q28" i="194"/>
  <c r="P28" i="194"/>
  <c r="E28" i="194"/>
  <c r="T28" i="194" s="1"/>
  <c r="S27" i="194"/>
  <c r="U26" i="194"/>
  <c r="S26" i="194"/>
  <c r="R26" i="194"/>
  <c r="Q26" i="194"/>
  <c r="P26" i="194"/>
  <c r="E26" i="194"/>
  <c r="T26" i="194" s="1"/>
  <c r="S25" i="194"/>
  <c r="R25" i="194"/>
  <c r="Q25" i="194"/>
  <c r="P25" i="194"/>
  <c r="E25" i="194"/>
  <c r="S24" i="194"/>
  <c r="R24" i="194"/>
  <c r="Q24" i="194"/>
  <c r="P24" i="194"/>
  <c r="E24" i="194"/>
  <c r="U24" i="194" s="1"/>
  <c r="T23" i="194"/>
  <c r="S23" i="194"/>
  <c r="R23" i="194"/>
  <c r="Q23" i="194"/>
  <c r="P23" i="194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U21" i="194" s="1"/>
  <c r="S20" i="194"/>
  <c r="R20" i="194"/>
  <c r="Q20" i="194"/>
  <c r="P20" i="194"/>
  <c r="E20" i="194"/>
  <c r="S19" i="194"/>
  <c r="R19" i="194"/>
  <c r="Q19" i="194"/>
  <c r="P19" i="194"/>
  <c r="E19" i="194"/>
  <c r="S18" i="194"/>
  <c r="R18" i="194"/>
  <c r="Q18" i="194"/>
  <c r="P18" i="194"/>
  <c r="E18" i="194"/>
  <c r="T18" i="194" s="1"/>
  <c r="S17" i="194"/>
  <c r="R17" i="194"/>
  <c r="Q17" i="194"/>
  <c r="P17" i="194"/>
  <c r="E17" i="194"/>
  <c r="U16" i="194"/>
  <c r="S16" i="194"/>
  <c r="R16" i="194"/>
  <c r="Q16" i="194"/>
  <c r="P16" i="194"/>
  <c r="E16" i="194"/>
  <c r="T16" i="194" s="1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U13" i="194" s="1"/>
  <c r="S12" i="194"/>
  <c r="R12" i="194"/>
  <c r="Q12" i="194"/>
  <c r="P12" i="194"/>
  <c r="E12" i="194"/>
  <c r="S11" i="194"/>
  <c r="R11" i="194"/>
  <c r="Q11" i="194"/>
  <c r="P11" i="194"/>
  <c r="E11" i="194"/>
  <c r="S10" i="194"/>
  <c r="R10" i="194"/>
  <c r="Q10" i="194"/>
  <c r="P10" i="194"/>
  <c r="E10" i="194"/>
  <c r="U10" i="194" s="1"/>
  <c r="S9" i="194"/>
  <c r="R9" i="194"/>
  <c r="S8" i="194"/>
  <c r="S62" i="193"/>
  <c r="R62" i="193"/>
  <c r="Q62" i="193"/>
  <c r="P62" i="193"/>
  <c r="E62" i="193"/>
  <c r="S61" i="193"/>
  <c r="R61" i="193"/>
  <c r="Q61" i="193"/>
  <c r="P61" i="193"/>
  <c r="E61" i="193"/>
  <c r="S60" i="193"/>
  <c r="S59" i="193"/>
  <c r="U58" i="193"/>
  <c r="S58" i="193"/>
  <c r="R58" i="193"/>
  <c r="Q58" i="193"/>
  <c r="P58" i="193"/>
  <c r="E58" i="193"/>
  <c r="T58" i="193" s="1"/>
  <c r="S57" i="193"/>
  <c r="R57" i="193"/>
  <c r="Q57" i="193"/>
  <c r="P57" i="193"/>
  <c r="E57" i="193"/>
  <c r="U57" i="193" s="1"/>
  <c r="S56" i="193"/>
  <c r="R56" i="193"/>
  <c r="Q56" i="193"/>
  <c r="P56" i="193"/>
  <c r="E56" i="193"/>
  <c r="S55" i="193"/>
  <c r="R55" i="193"/>
  <c r="Q55" i="193"/>
  <c r="P55" i="193"/>
  <c r="E55" i="193"/>
  <c r="S54" i="193"/>
  <c r="S53" i="193"/>
  <c r="R53" i="193"/>
  <c r="Q53" i="193"/>
  <c r="P53" i="193"/>
  <c r="E53" i="193"/>
  <c r="U53" i="193" s="1"/>
  <c r="S52" i="193"/>
  <c r="R52" i="193"/>
  <c r="Q52" i="193"/>
  <c r="P52" i="193"/>
  <c r="E52" i="193"/>
  <c r="S51" i="193"/>
  <c r="R51" i="193"/>
  <c r="Q51" i="193"/>
  <c r="P51" i="193"/>
  <c r="E51" i="193"/>
  <c r="S50" i="193"/>
  <c r="R50" i="193"/>
  <c r="Q50" i="193"/>
  <c r="P50" i="193"/>
  <c r="E50" i="193"/>
  <c r="U49" i="193"/>
  <c r="S49" i="193"/>
  <c r="R49" i="193"/>
  <c r="Q49" i="193"/>
  <c r="P49" i="193"/>
  <c r="E49" i="193"/>
  <c r="T49" i="193" s="1"/>
  <c r="S48" i="193"/>
  <c r="R48" i="193"/>
  <c r="Q48" i="193"/>
  <c r="P48" i="193"/>
  <c r="E48" i="193"/>
  <c r="U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S45" i="193"/>
  <c r="R45" i="193"/>
  <c r="Q45" i="193"/>
  <c r="P45" i="193"/>
  <c r="E45" i="193"/>
  <c r="U45" i="193" s="1"/>
  <c r="S44" i="193"/>
  <c r="R44" i="193"/>
  <c r="Q44" i="193"/>
  <c r="P44" i="193"/>
  <c r="E44" i="193"/>
  <c r="S43" i="193"/>
  <c r="S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T38" i="193"/>
  <c r="S38" i="193"/>
  <c r="R38" i="193"/>
  <c r="Q38" i="193"/>
  <c r="P38" i="193"/>
  <c r="E38" i="193"/>
  <c r="U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S35" i="193"/>
  <c r="R35" i="193"/>
  <c r="Q35" i="193"/>
  <c r="P35" i="193"/>
  <c r="E35" i="193"/>
  <c r="S34" i="193"/>
  <c r="R34" i="193"/>
  <c r="Q34" i="193"/>
  <c r="P34" i="193"/>
  <c r="E34" i="193"/>
  <c r="T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S31" i="193"/>
  <c r="R31" i="193"/>
  <c r="Q31" i="193"/>
  <c r="P31" i="193"/>
  <c r="E31" i="193"/>
  <c r="S30" i="193"/>
  <c r="R30" i="193"/>
  <c r="Q30" i="193"/>
  <c r="U30" i="193" s="1"/>
  <c r="P30" i="193"/>
  <c r="T30" i="193" s="1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S27" i="193"/>
  <c r="T26" i="193"/>
  <c r="S26" i="193"/>
  <c r="R26" i="193"/>
  <c r="Q26" i="193"/>
  <c r="P26" i="193"/>
  <c r="E26" i="193"/>
  <c r="U26" i="193" s="1"/>
  <c r="S25" i="193"/>
  <c r="R25" i="193"/>
  <c r="Q25" i="193"/>
  <c r="P25" i="193"/>
  <c r="E25" i="193"/>
  <c r="U25" i="193" s="1"/>
  <c r="S24" i="193"/>
  <c r="R24" i="193"/>
  <c r="Q24" i="193"/>
  <c r="P24" i="193"/>
  <c r="E24" i="193"/>
  <c r="S23" i="193"/>
  <c r="R23" i="193"/>
  <c r="Q23" i="193"/>
  <c r="P23" i="193"/>
  <c r="E23" i="193"/>
  <c r="S22" i="193"/>
  <c r="R22" i="193"/>
  <c r="Q22" i="193"/>
  <c r="P22" i="193"/>
  <c r="E22" i="193"/>
  <c r="T22" i="193" s="1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8" i="193"/>
  <c r="T18" i="193"/>
  <c r="S18" i="193"/>
  <c r="R18" i="193"/>
  <c r="Q18" i="193"/>
  <c r="P18" i="193"/>
  <c r="E18" i="193"/>
  <c r="S17" i="193"/>
  <c r="R17" i="193"/>
  <c r="Q17" i="193"/>
  <c r="P17" i="193"/>
  <c r="E17" i="193"/>
  <c r="U17" i="193" s="1"/>
  <c r="S16" i="193"/>
  <c r="R16" i="193"/>
  <c r="Q16" i="193"/>
  <c r="P16" i="193"/>
  <c r="E16" i="193"/>
  <c r="S15" i="193"/>
  <c r="R15" i="193"/>
  <c r="Q15" i="193"/>
  <c r="P15" i="193"/>
  <c r="E15" i="193"/>
  <c r="S14" i="193"/>
  <c r="R14" i="193"/>
  <c r="Q14" i="193"/>
  <c r="P14" i="193"/>
  <c r="E14" i="193"/>
  <c r="T14" i="193" s="1"/>
  <c r="S13" i="193"/>
  <c r="R13" i="193"/>
  <c r="Q13" i="193"/>
  <c r="P13" i="193"/>
  <c r="E13" i="193"/>
  <c r="U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S10" i="193"/>
  <c r="R10" i="193"/>
  <c r="Q10" i="193"/>
  <c r="P10" i="193"/>
  <c r="T10" i="193" s="1"/>
  <c r="E10" i="193"/>
  <c r="S9" i="193"/>
  <c r="R9" i="193"/>
  <c r="S8" i="193"/>
  <c r="S62" i="192"/>
  <c r="R62" i="192"/>
  <c r="Q62" i="192"/>
  <c r="P62" i="192"/>
  <c r="E62" i="192"/>
  <c r="U62" i="192" s="1"/>
  <c r="S61" i="192"/>
  <c r="R61" i="192"/>
  <c r="Q61" i="192"/>
  <c r="P61" i="192"/>
  <c r="P60" i="192" s="1"/>
  <c r="E61" i="192"/>
  <c r="S60" i="192"/>
  <c r="S59" i="192"/>
  <c r="S58" i="192"/>
  <c r="R58" i="192"/>
  <c r="Q58" i="192"/>
  <c r="P58" i="192"/>
  <c r="E58" i="192"/>
  <c r="S57" i="192"/>
  <c r="R57" i="192"/>
  <c r="Q57" i="192"/>
  <c r="P57" i="192"/>
  <c r="E57" i="192"/>
  <c r="U57" i="192" s="1"/>
  <c r="U56" i="192"/>
  <c r="S56" i="192"/>
  <c r="R56" i="192"/>
  <c r="Q56" i="192"/>
  <c r="P56" i="192"/>
  <c r="E56" i="192"/>
  <c r="T56" i="192" s="1"/>
  <c r="T55" i="192"/>
  <c r="S55" i="192"/>
  <c r="R55" i="192"/>
  <c r="Q55" i="192"/>
  <c r="P55" i="192"/>
  <c r="E55" i="192"/>
  <c r="U55" i="192" s="1"/>
  <c r="S54" i="192"/>
  <c r="S53" i="192"/>
  <c r="R53" i="192"/>
  <c r="Q53" i="192"/>
  <c r="P53" i="192"/>
  <c r="E53" i="192"/>
  <c r="U53" i="192" s="1"/>
  <c r="U52" i="192"/>
  <c r="S52" i="192"/>
  <c r="R52" i="192"/>
  <c r="Q52" i="192"/>
  <c r="P52" i="192"/>
  <c r="E52" i="192"/>
  <c r="T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S47" i="192"/>
  <c r="R47" i="192"/>
  <c r="Q47" i="192"/>
  <c r="P47" i="192"/>
  <c r="E47" i="192"/>
  <c r="S46" i="192"/>
  <c r="R46" i="192"/>
  <c r="Q46" i="192"/>
  <c r="P46" i="192"/>
  <c r="E46" i="192"/>
  <c r="S45" i="192"/>
  <c r="R45" i="192"/>
  <c r="Q45" i="192"/>
  <c r="P45" i="192"/>
  <c r="E45" i="192"/>
  <c r="U45" i="192" s="1"/>
  <c r="U44" i="192"/>
  <c r="S44" i="192"/>
  <c r="R44" i="192"/>
  <c r="Q44" i="192"/>
  <c r="P44" i="192"/>
  <c r="E44" i="192"/>
  <c r="T44" i="192" s="1"/>
  <c r="S43" i="192"/>
  <c r="S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S39" i="192"/>
  <c r="R39" i="192"/>
  <c r="Q39" i="192"/>
  <c r="P39" i="192"/>
  <c r="E39" i="192"/>
  <c r="U38" i="192"/>
  <c r="S38" i="192"/>
  <c r="R38" i="192"/>
  <c r="Q38" i="192"/>
  <c r="P38" i="192"/>
  <c r="E38" i="192"/>
  <c r="T38" i="192" s="1"/>
  <c r="S37" i="192"/>
  <c r="R37" i="192"/>
  <c r="Q37" i="192"/>
  <c r="P37" i="192"/>
  <c r="E37" i="192"/>
  <c r="U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S34" i="192"/>
  <c r="R34" i="192"/>
  <c r="Q34" i="192"/>
  <c r="P34" i="192"/>
  <c r="E34" i="192"/>
  <c r="S33" i="192"/>
  <c r="R33" i="192"/>
  <c r="Q33" i="192"/>
  <c r="P33" i="192"/>
  <c r="E33" i="192"/>
  <c r="U33" i="192" s="1"/>
  <c r="S32" i="192"/>
  <c r="R32" i="192"/>
  <c r="Q32" i="192"/>
  <c r="P32" i="192"/>
  <c r="E32" i="192"/>
  <c r="S31" i="192"/>
  <c r="R31" i="192"/>
  <c r="Q31" i="192"/>
  <c r="P31" i="192"/>
  <c r="E31" i="192"/>
  <c r="U30" i="192"/>
  <c r="S30" i="192"/>
  <c r="R30" i="192"/>
  <c r="Q30" i="192"/>
  <c r="P30" i="192"/>
  <c r="E30" i="192"/>
  <c r="T30" i="192" s="1"/>
  <c r="S29" i="192"/>
  <c r="R29" i="192"/>
  <c r="Q29" i="192"/>
  <c r="P29" i="192"/>
  <c r="E29" i="192"/>
  <c r="U29" i="192" s="1"/>
  <c r="S28" i="192"/>
  <c r="R28" i="192"/>
  <c r="Q28" i="192"/>
  <c r="P28" i="192"/>
  <c r="E28" i="192"/>
  <c r="U28" i="192" s="1"/>
  <c r="S27" i="192"/>
  <c r="S26" i="192"/>
  <c r="R26" i="192"/>
  <c r="Q26" i="192"/>
  <c r="P26" i="192"/>
  <c r="E26" i="192"/>
  <c r="T26" i="192" s="1"/>
  <c r="U25" i="192"/>
  <c r="S25" i="192"/>
  <c r="R25" i="192"/>
  <c r="Q25" i="192"/>
  <c r="P25" i="192"/>
  <c r="E25" i="192"/>
  <c r="T25" i="192" s="1"/>
  <c r="S24" i="192"/>
  <c r="R24" i="192"/>
  <c r="Q24" i="192"/>
  <c r="P24" i="192"/>
  <c r="E24" i="192"/>
  <c r="S23" i="192"/>
  <c r="R23" i="192"/>
  <c r="Q23" i="192"/>
  <c r="P23" i="192"/>
  <c r="E23" i="192"/>
  <c r="U23" i="192" s="1"/>
  <c r="S22" i="192"/>
  <c r="R22" i="192"/>
  <c r="Q22" i="192"/>
  <c r="P22" i="192"/>
  <c r="E22" i="192"/>
  <c r="S21" i="192"/>
  <c r="R21" i="192"/>
  <c r="Q21" i="192"/>
  <c r="P21" i="192"/>
  <c r="E21" i="192"/>
  <c r="U21" i="192" s="1"/>
  <c r="S20" i="192"/>
  <c r="R20" i="192"/>
  <c r="Q20" i="192"/>
  <c r="P20" i="192"/>
  <c r="E20" i="192"/>
  <c r="S19" i="192"/>
  <c r="R19" i="192"/>
  <c r="Q19" i="192"/>
  <c r="P19" i="192"/>
  <c r="E19" i="192"/>
  <c r="U18" i="192"/>
  <c r="S18" i="192"/>
  <c r="R18" i="192"/>
  <c r="Q18" i="192"/>
  <c r="P18" i="192"/>
  <c r="E18" i="192"/>
  <c r="T18" i="192" s="1"/>
  <c r="S17" i="192"/>
  <c r="R17" i="192"/>
  <c r="Q17" i="192"/>
  <c r="P17" i="192"/>
  <c r="E17" i="192"/>
  <c r="T16" i="192"/>
  <c r="S16" i="192"/>
  <c r="R16" i="192"/>
  <c r="Q16" i="192"/>
  <c r="P16" i="192"/>
  <c r="E16" i="192"/>
  <c r="U16" i="192" s="1"/>
  <c r="T15" i="192"/>
  <c r="S15" i="192"/>
  <c r="R15" i="192"/>
  <c r="Q15" i="192"/>
  <c r="P15" i="192"/>
  <c r="E15" i="192"/>
  <c r="U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S12" i="192"/>
  <c r="R12" i="192"/>
  <c r="Q12" i="192"/>
  <c r="P12" i="192"/>
  <c r="E12" i="192"/>
  <c r="S11" i="192"/>
  <c r="R11" i="192"/>
  <c r="Q11" i="192"/>
  <c r="P11" i="192"/>
  <c r="E11" i="192"/>
  <c r="T11" i="192" s="1"/>
  <c r="S10" i="192"/>
  <c r="R10" i="192"/>
  <c r="Q10" i="192"/>
  <c r="P10" i="192"/>
  <c r="E10" i="192"/>
  <c r="U10" i="192" s="1"/>
  <c r="S9" i="192"/>
  <c r="R9" i="192"/>
  <c r="S8" i="192"/>
  <c r="S63" i="191"/>
  <c r="S62" i="191"/>
  <c r="R62" i="191"/>
  <c r="Q62" i="191"/>
  <c r="P62" i="191"/>
  <c r="E62" i="191"/>
  <c r="S61" i="191"/>
  <c r="R61" i="191"/>
  <c r="Q61" i="191"/>
  <c r="P61" i="191"/>
  <c r="P60" i="191" s="1"/>
  <c r="E61" i="191"/>
  <c r="S60" i="191"/>
  <c r="S59" i="191"/>
  <c r="U58" i="191"/>
  <c r="T58" i="191"/>
  <c r="S58" i="191"/>
  <c r="R58" i="191"/>
  <c r="Q58" i="191"/>
  <c r="P58" i="191"/>
  <c r="E58" i="191"/>
  <c r="S57" i="191"/>
  <c r="R57" i="191"/>
  <c r="Q57" i="191"/>
  <c r="P57" i="191"/>
  <c r="E57" i="191"/>
  <c r="S56" i="191"/>
  <c r="R56" i="191"/>
  <c r="Q56" i="191"/>
  <c r="P56" i="191"/>
  <c r="E56" i="191"/>
  <c r="U56" i="191" s="1"/>
  <c r="S55" i="191"/>
  <c r="R55" i="191"/>
  <c r="Q55" i="191"/>
  <c r="P55" i="191"/>
  <c r="E55" i="191"/>
  <c r="S54" i="191"/>
  <c r="R54" i="191"/>
  <c r="T53" i="191"/>
  <c r="S53" i="191"/>
  <c r="R53" i="191"/>
  <c r="Q53" i="191"/>
  <c r="P53" i="191"/>
  <c r="E53" i="191"/>
  <c r="U53" i="191" s="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U50" i="191"/>
  <c r="S50" i="191"/>
  <c r="R50" i="191"/>
  <c r="Q50" i="191"/>
  <c r="P50" i="191"/>
  <c r="E50" i="191"/>
  <c r="T50" i="191" s="1"/>
  <c r="S49" i="191"/>
  <c r="R49" i="191"/>
  <c r="Q49" i="191"/>
  <c r="P49" i="191"/>
  <c r="E49" i="191"/>
  <c r="S48" i="191"/>
  <c r="R48" i="191"/>
  <c r="Q48" i="191"/>
  <c r="P48" i="191"/>
  <c r="E48" i="191"/>
  <c r="T48" i="191" s="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S45" i="191"/>
  <c r="R45" i="191"/>
  <c r="Q45" i="191"/>
  <c r="P45" i="191"/>
  <c r="E45" i="191"/>
  <c r="U45" i="191" s="1"/>
  <c r="S44" i="191"/>
  <c r="R44" i="191"/>
  <c r="Q44" i="191"/>
  <c r="P44" i="191"/>
  <c r="E44" i="191"/>
  <c r="S43" i="191"/>
  <c r="S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T40" i="191" s="1"/>
  <c r="S39" i="191"/>
  <c r="R39" i="191"/>
  <c r="Q39" i="191"/>
  <c r="P39" i="191"/>
  <c r="E39" i="191"/>
  <c r="U38" i="191"/>
  <c r="S38" i="191"/>
  <c r="R38" i="191"/>
  <c r="Q38" i="191"/>
  <c r="P38" i="191"/>
  <c r="E38" i="191"/>
  <c r="T38" i="191" s="1"/>
  <c r="S37" i="191"/>
  <c r="R37" i="191"/>
  <c r="Q37" i="191"/>
  <c r="P37" i="191"/>
  <c r="E37" i="191"/>
  <c r="T37" i="191" s="1"/>
  <c r="S36" i="191"/>
  <c r="R36" i="191"/>
  <c r="Q36" i="191"/>
  <c r="P36" i="191"/>
  <c r="E36" i="191"/>
  <c r="U36" i="191" s="1"/>
  <c r="U35" i="191"/>
  <c r="S35" i="191"/>
  <c r="R35" i="191"/>
  <c r="Q35" i="191"/>
  <c r="P35" i="191"/>
  <c r="E35" i="191"/>
  <c r="T35" i="191" s="1"/>
  <c r="S34" i="191"/>
  <c r="R34" i="191"/>
  <c r="Q34" i="191"/>
  <c r="P34" i="191"/>
  <c r="E34" i="191"/>
  <c r="U34" i="191" s="1"/>
  <c r="S33" i="191"/>
  <c r="R33" i="191"/>
  <c r="Q33" i="191"/>
  <c r="P33" i="191"/>
  <c r="E33" i="191"/>
  <c r="S32" i="191"/>
  <c r="R32" i="191"/>
  <c r="Q32" i="191"/>
  <c r="P32" i="191"/>
  <c r="E32" i="191"/>
  <c r="S31" i="191"/>
  <c r="R31" i="191"/>
  <c r="Q31" i="191"/>
  <c r="P31" i="191"/>
  <c r="E31" i="191"/>
  <c r="U31" i="191" s="1"/>
  <c r="U30" i="191"/>
  <c r="S30" i="191"/>
  <c r="R30" i="191"/>
  <c r="Q30" i="191"/>
  <c r="P30" i="191"/>
  <c r="E30" i="191"/>
  <c r="T30" i="191" s="1"/>
  <c r="T29" i="191"/>
  <c r="S29" i="191"/>
  <c r="R29" i="191"/>
  <c r="Q29" i="191"/>
  <c r="P29" i="191"/>
  <c r="E29" i="191"/>
  <c r="U29" i="191" s="1"/>
  <c r="S28" i="191"/>
  <c r="R28" i="191"/>
  <c r="Q28" i="191"/>
  <c r="P28" i="191"/>
  <c r="E28" i="191"/>
  <c r="T28" i="191" s="1"/>
  <c r="S27" i="191"/>
  <c r="S26" i="191"/>
  <c r="R26" i="191"/>
  <c r="Q26" i="191"/>
  <c r="P26" i="191"/>
  <c r="E26" i="191"/>
  <c r="U26" i="191" s="1"/>
  <c r="S25" i="191"/>
  <c r="R25" i="191"/>
  <c r="Q25" i="191"/>
  <c r="P25" i="191"/>
  <c r="E25" i="191"/>
  <c r="U25" i="191" s="1"/>
  <c r="S24" i="191"/>
  <c r="R24" i="191"/>
  <c r="Q24" i="191"/>
  <c r="P24" i="191"/>
  <c r="E24" i="191"/>
  <c r="U23" i="191"/>
  <c r="S23" i="191"/>
  <c r="R23" i="191"/>
  <c r="Q23" i="191"/>
  <c r="P23" i="191"/>
  <c r="E23" i="191"/>
  <c r="T23" i="191" s="1"/>
  <c r="T22" i="191"/>
  <c r="S22" i="191"/>
  <c r="R22" i="191"/>
  <c r="Q22" i="191"/>
  <c r="P22" i="191"/>
  <c r="E22" i="191"/>
  <c r="U22" i="191" s="1"/>
  <c r="S21" i="191"/>
  <c r="R21" i="191"/>
  <c r="Q21" i="191"/>
  <c r="P21" i="191"/>
  <c r="E21" i="191"/>
  <c r="U21" i="191" s="1"/>
  <c r="S20" i="191"/>
  <c r="R20" i="191"/>
  <c r="Q20" i="191"/>
  <c r="P20" i="191"/>
  <c r="E20" i="191"/>
  <c r="T20" i="191" s="1"/>
  <c r="S19" i="191"/>
  <c r="R19" i="191"/>
  <c r="Q19" i="191"/>
  <c r="P19" i="191"/>
  <c r="E19" i="191"/>
  <c r="T18" i="191"/>
  <c r="S18" i="191"/>
  <c r="R18" i="191"/>
  <c r="Q18" i="191"/>
  <c r="P18" i="191"/>
  <c r="E18" i="191"/>
  <c r="U18" i="191" s="1"/>
  <c r="S17" i="191"/>
  <c r="R17" i="191"/>
  <c r="Q17" i="191"/>
  <c r="P17" i="191"/>
  <c r="E17" i="191"/>
  <c r="T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S14" i="191"/>
  <c r="R14" i="191"/>
  <c r="Q14" i="191"/>
  <c r="P14" i="191"/>
  <c r="E14" i="191"/>
  <c r="U14" i="191" s="1"/>
  <c r="S13" i="191"/>
  <c r="R13" i="191"/>
  <c r="Q13" i="191"/>
  <c r="P13" i="191"/>
  <c r="E13" i="191"/>
  <c r="S12" i="191"/>
  <c r="R12" i="191"/>
  <c r="Q12" i="191"/>
  <c r="P12" i="191"/>
  <c r="E12" i="191"/>
  <c r="U11" i="191"/>
  <c r="S11" i="191"/>
  <c r="R11" i="191"/>
  <c r="Q11" i="191"/>
  <c r="P11" i="191"/>
  <c r="E11" i="191"/>
  <c r="T11" i="191" s="1"/>
  <c r="T10" i="191"/>
  <c r="S10" i="191"/>
  <c r="R10" i="191"/>
  <c r="Q10" i="191"/>
  <c r="P10" i="191"/>
  <c r="E10" i="191"/>
  <c r="U10" i="191" s="1"/>
  <c r="S9" i="191"/>
  <c r="R9" i="191"/>
  <c r="S8" i="191"/>
  <c r="S62" i="190"/>
  <c r="R62" i="190"/>
  <c r="Q62" i="190"/>
  <c r="P62" i="190"/>
  <c r="E62" i="190"/>
  <c r="U62" i="190" s="1"/>
  <c r="U61" i="190"/>
  <c r="S61" i="190"/>
  <c r="R61" i="190"/>
  <c r="Q61" i="190"/>
  <c r="P61" i="190"/>
  <c r="P60" i="190" s="1"/>
  <c r="E61" i="190"/>
  <c r="E60" i="190" s="1"/>
  <c r="U60" i="190" s="1"/>
  <c r="S60" i="190"/>
  <c r="T58" i="190"/>
  <c r="S58" i="190"/>
  <c r="R58" i="190"/>
  <c r="Q58" i="190"/>
  <c r="P58" i="190"/>
  <c r="E58" i="190"/>
  <c r="U58" i="190" s="1"/>
  <c r="S57" i="190"/>
  <c r="R57" i="190"/>
  <c r="Q57" i="190"/>
  <c r="P57" i="190"/>
  <c r="E57" i="190"/>
  <c r="U57" i="190" s="1"/>
  <c r="S56" i="190"/>
  <c r="R56" i="190"/>
  <c r="Q56" i="190"/>
  <c r="P56" i="190"/>
  <c r="E56" i="190"/>
  <c r="S55" i="190"/>
  <c r="R55" i="190"/>
  <c r="Q55" i="190"/>
  <c r="P55" i="190"/>
  <c r="E55" i="190"/>
  <c r="S54" i="190"/>
  <c r="S53" i="190"/>
  <c r="R53" i="190"/>
  <c r="Q53" i="190"/>
  <c r="P53" i="190"/>
  <c r="E53" i="190"/>
  <c r="S52" i="190"/>
  <c r="R52" i="190"/>
  <c r="Q52" i="190"/>
  <c r="P52" i="190"/>
  <c r="E52" i="190"/>
  <c r="S51" i="190"/>
  <c r="R51" i="190"/>
  <c r="Q51" i="190"/>
  <c r="P51" i="190"/>
  <c r="E51" i="190"/>
  <c r="T50" i="190"/>
  <c r="S50" i="190"/>
  <c r="R50" i="190"/>
  <c r="Q50" i="190"/>
  <c r="P50" i="190"/>
  <c r="E50" i="190"/>
  <c r="U50" i="190" s="1"/>
  <c r="U49" i="190"/>
  <c r="S49" i="190"/>
  <c r="R49" i="190"/>
  <c r="Q49" i="190"/>
  <c r="P49" i="190"/>
  <c r="E49" i="190"/>
  <c r="T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S46" i="190"/>
  <c r="R46" i="190"/>
  <c r="Q46" i="190"/>
  <c r="P46" i="190"/>
  <c r="E46" i="190"/>
  <c r="S45" i="190"/>
  <c r="R45" i="190"/>
  <c r="Q45" i="190"/>
  <c r="P45" i="190"/>
  <c r="E45" i="190"/>
  <c r="U45" i="190" s="1"/>
  <c r="S44" i="190"/>
  <c r="R44" i="190"/>
  <c r="Q44" i="190"/>
  <c r="P44" i="190"/>
  <c r="E44" i="190"/>
  <c r="U44" i="190" s="1"/>
  <c r="S43" i="190"/>
  <c r="R43" i="190"/>
  <c r="S42" i="190"/>
  <c r="U41" i="190"/>
  <c r="S41" i="190"/>
  <c r="R41" i="190"/>
  <c r="Q41" i="190"/>
  <c r="P41" i="190"/>
  <c r="E41" i="190"/>
  <c r="T41" i="190" s="1"/>
  <c r="S40" i="190"/>
  <c r="R40" i="190"/>
  <c r="Q40" i="190"/>
  <c r="P40" i="190"/>
  <c r="E40" i="190"/>
  <c r="S39" i="190"/>
  <c r="R39" i="190"/>
  <c r="Q39" i="190"/>
  <c r="P39" i="190"/>
  <c r="E39" i="190"/>
  <c r="T38" i="190"/>
  <c r="S38" i="190"/>
  <c r="R38" i="190"/>
  <c r="Q38" i="190"/>
  <c r="P38" i="190"/>
  <c r="E38" i="190"/>
  <c r="U38" i="190" s="1"/>
  <c r="U37" i="190"/>
  <c r="S37" i="190"/>
  <c r="R37" i="190"/>
  <c r="Q37" i="190"/>
  <c r="P37" i="190"/>
  <c r="E37" i="190"/>
  <c r="T37" i="190" s="1"/>
  <c r="S36" i="190"/>
  <c r="R36" i="190"/>
  <c r="Q36" i="190"/>
  <c r="P36" i="190"/>
  <c r="E36" i="190"/>
  <c r="U36" i="190" s="1"/>
  <c r="S35" i="190"/>
  <c r="R35" i="190"/>
  <c r="Q35" i="190"/>
  <c r="P35" i="190"/>
  <c r="E35" i="190"/>
  <c r="T35" i="190" s="1"/>
  <c r="S34" i="190"/>
  <c r="R34" i="190"/>
  <c r="Q34" i="190"/>
  <c r="P34" i="190"/>
  <c r="E34" i="190"/>
  <c r="S33" i="190"/>
  <c r="R33" i="190"/>
  <c r="Q33" i="190"/>
  <c r="P33" i="190"/>
  <c r="E33" i="190"/>
  <c r="S32" i="190"/>
  <c r="R32" i="190"/>
  <c r="Q32" i="190"/>
  <c r="P32" i="190"/>
  <c r="E32" i="190"/>
  <c r="T32" i="190" s="1"/>
  <c r="U31" i="190"/>
  <c r="T31" i="190"/>
  <c r="S31" i="190"/>
  <c r="R31" i="190"/>
  <c r="Q31" i="190"/>
  <c r="P31" i="190"/>
  <c r="E31" i="190"/>
  <c r="S30" i="190"/>
  <c r="R30" i="190"/>
  <c r="Q30" i="190"/>
  <c r="P30" i="190"/>
  <c r="E30" i="190"/>
  <c r="T29" i="190"/>
  <c r="S29" i="190"/>
  <c r="R29" i="190"/>
  <c r="Q29" i="190"/>
  <c r="P29" i="190"/>
  <c r="E29" i="190"/>
  <c r="U29" i="190" s="1"/>
  <c r="T28" i="190"/>
  <c r="S28" i="190"/>
  <c r="R28" i="190"/>
  <c r="Q28" i="190"/>
  <c r="P28" i="190"/>
  <c r="E28" i="190"/>
  <c r="S27" i="190"/>
  <c r="T26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U23" i="190"/>
  <c r="S23" i="190"/>
  <c r="R23" i="190"/>
  <c r="Q23" i="190"/>
  <c r="P23" i="190"/>
  <c r="E23" i="190"/>
  <c r="U22" i="190"/>
  <c r="S22" i="190"/>
  <c r="R22" i="190"/>
  <c r="Q22" i="190"/>
  <c r="P22" i="190"/>
  <c r="E22" i="190"/>
  <c r="T22" i="190" s="1"/>
  <c r="T21" i="190"/>
  <c r="S21" i="190"/>
  <c r="R21" i="190"/>
  <c r="Q21" i="190"/>
  <c r="P21" i="190"/>
  <c r="E21" i="190"/>
  <c r="U21" i="190" s="1"/>
  <c r="S20" i="190"/>
  <c r="R20" i="190"/>
  <c r="Q20" i="190"/>
  <c r="P20" i="190"/>
  <c r="E20" i="190"/>
  <c r="U20" i="190" s="1"/>
  <c r="U19" i="190"/>
  <c r="T19" i="190"/>
  <c r="S19" i="190"/>
  <c r="R19" i="190"/>
  <c r="Q19" i="190"/>
  <c r="P19" i="190"/>
  <c r="E19" i="190"/>
  <c r="S18" i="190"/>
  <c r="R18" i="190"/>
  <c r="Q18" i="190"/>
  <c r="P18" i="190"/>
  <c r="E18" i="190"/>
  <c r="S17" i="190"/>
  <c r="R17" i="190"/>
  <c r="Q17" i="190"/>
  <c r="P17" i="190"/>
  <c r="E17" i="190"/>
  <c r="S16" i="190"/>
  <c r="R16" i="190"/>
  <c r="Q16" i="190"/>
  <c r="P16" i="190"/>
  <c r="E16" i="190"/>
  <c r="U16" i="190" s="1"/>
  <c r="U15" i="190"/>
  <c r="S15" i="190"/>
  <c r="R15" i="190"/>
  <c r="Q15" i="190"/>
  <c r="P15" i="190"/>
  <c r="E15" i="190"/>
  <c r="T15" i="190" s="1"/>
  <c r="S14" i="190"/>
  <c r="R14" i="190"/>
  <c r="Q14" i="190"/>
  <c r="P14" i="190"/>
  <c r="E14" i="190"/>
  <c r="U14" i="190" s="1"/>
  <c r="T13" i="190"/>
  <c r="S13" i="190"/>
  <c r="R13" i="190"/>
  <c r="Q13" i="190"/>
  <c r="P13" i="190"/>
  <c r="E13" i="190"/>
  <c r="U13" i="190" s="1"/>
  <c r="S12" i="190"/>
  <c r="R12" i="190"/>
  <c r="Q12" i="190"/>
  <c r="P12" i="190"/>
  <c r="E12" i="190"/>
  <c r="S11" i="190"/>
  <c r="R11" i="190"/>
  <c r="Q11" i="190"/>
  <c r="P11" i="190"/>
  <c r="E11" i="190"/>
  <c r="U10" i="190"/>
  <c r="S10" i="190"/>
  <c r="R10" i="190"/>
  <c r="Q10" i="190"/>
  <c r="P10" i="190"/>
  <c r="E10" i="190"/>
  <c r="S9" i="190"/>
  <c r="R9" i="190"/>
  <c r="S8" i="190"/>
  <c r="T62" i="189"/>
  <c r="S62" i="189"/>
  <c r="R62" i="189"/>
  <c r="Q62" i="189"/>
  <c r="P62" i="189"/>
  <c r="E62" i="189"/>
  <c r="U62" i="189" s="1"/>
  <c r="U61" i="189"/>
  <c r="S61" i="189"/>
  <c r="R61" i="189"/>
  <c r="Q61" i="189"/>
  <c r="Q60" i="189" s="1"/>
  <c r="P61" i="189"/>
  <c r="P60" i="189" s="1"/>
  <c r="E61" i="189"/>
  <c r="E60" i="189" s="1"/>
  <c r="U60" i="189" s="1"/>
  <c r="S60" i="189"/>
  <c r="S59" i="189"/>
  <c r="S58" i="189"/>
  <c r="R58" i="189"/>
  <c r="Q58" i="189"/>
  <c r="P58" i="189"/>
  <c r="E58" i="189"/>
  <c r="S57" i="189"/>
  <c r="R57" i="189"/>
  <c r="Q57" i="189"/>
  <c r="P57" i="189"/>
  <c r="E57" i="189"/>
  <c r="U56" i="189"/>
  <c r="S56" i="189"/>
  <c r="R56" i="189"/>
  <c r="Q56" i="189"/>
  <c r="P56" i="189"/>
  <c r="E56" i="189"/>
  <c r="T56" i="189" s="1"/>
  <c r="S55" i="189"/>
  <c r="R55" i="189"/>
  <c r="Q55" i="189"/>
  <c r="P55" i="189"/>
  <c r="E55" i="189"/>
  <c r="S54" i="189"/>
  <c r="S53" i="189"/>
  <c r="R53" i="189"/>
  <c r="Q53" i="189"/>
  <c r="P53" i="189"/>
  <c r="E53" i="189"/>
  <c r="S52" i="189"/>
  <c r="R52" i="189"/>
  <c r="Q52" i="189"/>
  <c r="P52" i="189"/>
  <c r="E52" i="189"/>
  <c r="S51" i="189"/>
  <c r="R51" i="189"/>
  <c r="Q51" i="189"/>
  <c r="P51" i="189"/>
  <c r="E51" i="189"/>
  <c r="U51" i="189" s="1"/>
  <c r="U50" i="189"/>
  <c r="T50" i="189"/>
  <c r="S50" i="189"/>
  <c r="R50" i="189"/>
  <c r="Q50" i="189"/>
  <c r="P50" i="189"/>
  <c r="E50" i="189"/>
  <c r="S49" i="189"/>
  <c r="R49" i="189"/>
  <c r="Q49" i="189"/>
  <c r="P49" i="189"/>
  <c r="E49" i="189"/>
  <c r="S48" i="189"/>
  <c r="R48" i="189"/>
  <c r="Q48" i="189"/>
  <c r="P48" i="189"/>
  <c r="E48" i="189"/>
  <c r="U48" i="189" s="1"/>
  <c r="S47" i="189"/>
  <c r="R47" i="189"/>
  <c r="Q47" i="189"/>
  <c r="P47" i="189"/>
  <c r="E47" i="189"/>
  <c r="U46" i="189"/>
  <c r="S46" i="189"/>
  <c r="R46" i="189"/>
  <c r="Q46" i="189"/>
  <c r="P46" i="189"/>
  <c r="E46" i="189"/>
  <c r="T46" i="189" s="1"/>
  <c r="S45" i="189"/>
  <c r="R45" i="189"/>
  <c r="Q45" i="189"/>
  <c r="P45" i="189"/>
  <c r="E45" i="189"/>
  <c r="T44" i="189"/>
  <c r="S44" i="189"/>
  <c r="R44" i="189"/>
  <c r="Q44" i="189"/>
  <c r="P44" i="189"/>
  <c r="E44" i="189"/>
  <c r="U44" i="189" s="1"/>
  <c r="S43" i="189"/>
  <c r="S42" i="189"/>
  <c r="S41" i="189"/>
  <c r="R41" i="189"/>
  <c r="Q41" i="189"/>
  <c r="P41" i="189"/>
  <c r="E41" i="189"/>
  <c r="S40" i="189"/>
  <c r="R40" i="189"/>
  <c r="Q40" i="189"/>
  <c r="P40" i="189"/>
  <c r="E40" i="189"/>
  <c r="S39" i="189"/>
  <c r="R39" i="189"/>
  <c r="Q39" i="189"/>
  <c r="P39" i="189"/>
  <c r="E39" i="189"/>
  <c r="T39" i="189" s="1"/>
  <c r="S38" i="189"/>
  <c r="R38" i="189"/>
  <c r="Q38" i="189"/>
  <c r="P38" i="189"/>
  <c r="E38" i="189"/>
  <c r="U38" i="189" s="1"/>
  <c r="U37" i="189"/>
  <c r="T37" i="189"/>
  <c r="S37" i="189"/>
  <c r="R37" i="189"/>
  <c r="Q37" i="189"/>
  <c r="P37" i="189"/>
  <c r="E37" i="189"/>
  <c r="S36" i="189"/>
  <c r="R36" i="189"/>
  <c r="Q36" i="189"/>
  <c r="P36" i="189"/>
  <c r="E36" i="189"/>
  <c r="U36" i="189" s="1"/>
  <c r="T35" i="189"/>
  <c r="S35" i="189"/>
  <c r="R35" i="189"/>
  <c r="Q35" i="189"/>
  <c r="P35" i="189"/>
  <c r="E35" i="189"/>
  <c r="U35" i="189" s="1"/>
  <c r="S34" i="189"/>
  <c r="R34" i="189"/>
  <c r="Q34" i="189"/>
  <c r="P34" i="189"/>
  <c r="E34" i="189"/>
  <c r="U34" i="189" s="1"/>
  <c r="S33" i="189"/>
  <c r="R33" i="189"/>
  <c r="Q33" i="189"/>
  <c r="P33" i="189"/>
  <c r="E33" i="189"/>
  <c r="S32" i="189"/>
  <c r="R32" i="189"/>
  <c r="Q32" i="189"/>
  <c r="P32" i="189"/>
  <c r="T32" i="189" s="1"/>
  <c r="E32" i="189"/>
  <c r="U31" i="189"/>
  <c r="S31" i="189"/>
  <c r="R31" i="189"/>
  <c r="Q31" i="189"/>
  <c r="P31" i="189"/>
  <c r="E31" i="189"/>
  <c r="T31" i="189" s="1"/>
  <c r="S30" i="189"/>
  <c r="R30" i="189"/>
  <c r="Q30" i="189"/>
  <c r="P30" i="189"/>
  <c r="E30" i="189"/>
  <c r="U30" i="189" s="1"/>
  <c r="S29" i="189"/>
  <c r="R29" i="189"/>
  <c r="Q29" i="189"/>
  <c r="P29" i="189"/>
  <c r="E29" i="189"/>
  <c r="U29" i="189" s="1"/>
  <c r="S28" i="189"/>
  <c r="R28" i="189"/>
  <c r="Q28" i="189"/>
  <c r="P28" i="189"/>
  <c r="E28" i="189"/>
  <c r="S27" i="189"/>
  <c r="S26" i="189"/>
  <c r="R26" i="189"/>
  <c r="Q26" i="189"/>
  <c r="P26" i="189"/>
  <c r="E26" i="189"/>
  <c r="U26" i="189" s="1"/>
  <c r="T25" i="189"/>
  <c r="S25" i="189"/>
  <c r="R25" i="189"/>
  <c r="Q25" i="189"/>
  <c r="P25" i="189"/>
  <c r="E25" i="189"/>
  <c r="U25" i="189" s="1"/>
  <c r="S24" i="189"/>
  <c r="R24" i="189"/>
  <c r="Q24" i="189"/>
  <c r="P24" i="189"/>
  <c r="E24" i="189"/>
  <c r="S23" i="189"/>
  <c r="R23" i="189"/>
  <c r="Q23" i="189"/>
  <c r="P23" i="189"/>
  <c r="E23" i="189"/>
  <c r="U22" i="189"/>
  <c r="S22" i="189"/>
  <c r="R22" i="189"/>
  <c r="Q22" i="189"/>
  <c r="P22" i="189"/>
  <c r="E22" i="189"/>
  <c r="T22" i="189" s="1"/>
  <c r="T21" i="189"/>
  <c r="S21" i="189"/>
  <c r="R21" i="189"/>
  <c r="Q21" i="189"/>
  <c r="P21" i="189"/>
  <c r="E21" i="189"/>
  <c r="U21" i="189" s="1"/>
  <c r="S20" i="189"/>
  <c r="R20" i="189"/>
  <c r="Q20" i="189"/>
  <c r="P20" i="189"/>
  <c r="E20" i="189"/>
  <c r="U20" i="189" s="1"/>
  <c r="U19" i="189"/>
  <c r="S19" i="189"/>
  <c r="R19" i="189"/>
  <c r="Q19" i="189"/>
  <c r="P19" i="189"/>
  <c r="E19" i="189"/>
  <c r="T19" i="189" s="1"/>
  <c r="S18" i="189"/>
  <c r="R18" i="189"/>
  <c r="Q18" i="189"/>
  <c r="P18" i="189"/>
  <c r="E18" i="189"/>
  <c r="S17" i="189"/>
  <c r="R17" i="189"/>
  <c r="Q17" i="189"/>
  <c r="P17" i="189"/>
  <c r="E17" i="189"/>
  <c r="S16" i="189"/>
  <c r="R16" i="189"/>
  <c r="Q16" i="189"/>
  <c r="P16" i="189"/>
  <c r="E16" i="189"/>
  <c r="T15" i="189"/>
  <c r="S15" i="189"/>
  <c r="R15" i="189"/>
  <c r="Q15" i="189"/>
  <c r="P15" i="189"/>
  <c r="E15" i="189"/>
  <c r="U15" i="189" s="1"/>
  <c r="U14" i="189"/>
  <c r="S14" i="189"/>
  <c r="R14" i="189"/>
  <c r="Q14" i="189"/>
  <c r="P14" i="189"/>
  <c r="E14" i="189"/>
  <c r="T14" i="189" s="1"/>
  <c r="T13" i="189"/>
  <c r="S13" i="189"/>
  <c r="R13" i="189"/>
  <c r="Q13" i="189"/>
  <c r="P13" i="189"/>
  <c r="E13" i="189"/>
  <c r="U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S10" i="189"/>
  <c r="R10" i="189"/>
  <c r="Q10" i="189"/>
  <c r="P10" i="189"/>
  <c r="E10" i="189"/>
  <c r="U10" i="189" s="1"/>
  <c r="S9" i="189"/>
  <c r="R9" i="189"/>
  <c r="S8" i="189"/>
  <c r="R8" i="189"/>
  <c r="S62" i="188"/>
  <c r="R62" i="188"/>
  <c r="Q62" i="188"/>
  <c r="P62" i="188"/>
  <c r="E62" i="188"/>
  <c r="U61" i="188"/>
  <c r="S61" i="188"/>
  <c r="R61" i="188"/>
  <c r="Q61" i="188"/>
  <c r="Q60" i="188" s="1"/>
  <c r="P61" i="188"/>
  <c r="E61" i="188"/>
  <c r="T61" i="188" s="1"/>
  <c r="S60" i="188"/>
  <c r="S58" i="188"/>
  <c r="R58" i="188"/>
  <c r="Q58" i="188"/>
  <c r="P58" i="188"/>
  <c r="E58" i="188"/>
  <c r="U58" i="188" s="1"/>
  <c r="U57" i="188"/>
  <c r="S57" i="188"/>
  <c r="R57" i="188"/>
  <c r="Q57" i="188"/>
  <c r="P57" i="188"/>
  <c r="E57" i="188"/>
  <c r="T57" i="188" s="1"/>
  <c r="S56" i="188"/>
  <c r="R56" i="188"/>
  <c r="Q56" i="188"/>
  <c r="P56" i="188"/>
  <c r="E56" i="188"/>
  <c r="T55" i="188"/>
  <c r="S55" i="188"/>
  <c r="R55" i="188"/>
  <c r="Q55" i="188"/>
  <c r="P55" i="188"/>
  <c r="E55" i="188"/>
  <c r="S54" i="188"/>
  <c r="R54" i="188"/>
  <c r="S53" i="188"/>
  <c r="R53" i="188"/>
  <c r="Q53" i="188"/>
  <c r="P53" i="188"/>
  <c r="E53" i="188"/>
  <c r="S52" i="188"/>
  <c r="R52" i="188"/>
  <c r="Q52" i="188"/>
  <c r="P52" i="188"/>
  <c r="E52" i="188"/>
  <c r="U52" i="188" s="1"/>
  <c r="U51" i="188"/>
  <c r="S51" i="188"/>
  <c r="R51" i="188"/>
  <c r="Q51" i="188"/>
  <c r="P51" i="188"/>
  <c r="E51" i="188"/>
  <c r="T51" i="188" s="1"/>
  <c r="S50" i="188"/>
  <c r="R50" i="188"/>
  <c r="Q50" i="188"/>
  <c r="P50" i="188"/>
  <c r="E50" i="188"/>
  <c r="U50" i="188" s="1"/>
  <c r="U49" i="188"/>
  <c r="S49" i="188"/>
  <c r="R49" i="188"/>
  <c r="Q49" i="188"/>
  <c r="P49" i="188"/>
  <c r="E49" i="188"/>
  <c r="T49" i="188" s="1"/>
  <c r="S48" i="188"/>
  <c r="R48" i="188"/>
  <c r="Q48" i="188"/>
  <c r="P48" i="188"/>
  <c r="E48" i="188"/>
  <c r="S47" i="188"/>
  <c r="R47" i="188"/>
  <c r="Q47" i="188"/>
  <c r="P47" i="188"/>
  <c r="E47" i="188"/>
  <c r="S46" i="188"/>
  <c r="R46" i="188"/>
  <c r="Q46" i="188"/>
  <c r="P46" i="188"/>
  <c r="E46" i="188"/>
  <c r="S45" i="188"/>
  <c r="R45" i="188"/>
  <c r="Q45" i="188"/>
  <c r="P45" i="188"/>
  <c r="E45" i="188"/>
  <c r="S44" i="188"/>
  <c r="R44" i="188"/>
  <c r="Q44" i="188"/>
  <c r="P44" i="188"/>
  <c r="E44" i="188"/>
  <c r="U44" i="188" s="1"/>
  <c r="S43" i="188"/>
  <c r="S42" i="188"/>
  <c r="S41" i="188"/>
  <c r="R41" i="188"/>
  <c r="Q41" i="188"/>
  <c r="P41" i="188"/>
  <c r="E41" i="188"/>
  <c r="S40" i="188"/>
  <c r="R40" i="188"/>
  <c r="Q40" i="188"/>
  <c r="P40" i="188"/>
  <c r="E40" i="188"/>
  <c r="U39" i="188"/>
  <c r="S39" i="188"/>
  <c r="R39" i="188"/>
  <c r="Q39" i="188"/>
  <c r="P39" i="188"/>
  <c r="E39" i="188"/>
  <c r="T39" i="188" s="1"/>
  <c r="S38" i="188"/>
  <c r="R38" i="188"/>
  <c r="Q38" i="188"/>
  <c r="P38" i="188"/>
  <c r="E38" i="188"/>
  <c r="S37" i="188"/>
  <c r="R37" i="188"/>
  <c r="Q37" i="188"/>
  <c r="P37" i="188"/>
  <c r="E37" i="188"/>
  <c r="U37" i="188" s="1"/>
  <c r="U36" i="188"/>
  <c r="S36" i="188"/>
  <c r="R36" i="188"/>
  <c r="Q36" i="188"/>
  <c r="P36" i="188"/>
  <c r="E36" i="188"/>
  <c r="T36" i="188" s="1"/>
  <c r="S35" i="188"/>
  <c r="R35" i="188"/>
  <c r="Q35" i="188"/>
  <c r="P35" i="188"/>
  <c r="E35" i="188"/>
  <c r="U35" i="188" s="1"/>
  <c r="S34" i="188"/>
  <c r="R34" i="188"/>
  <c r="Q34" i="188"/>
  <c r="P34" i="188"/>
  <c r="E34" i="188"/>
  <c r="S33" i="188"/>
  <c r="R33" i="188"/>
  <c r="Q33" i="188"/>
  <c r="P33" i="188"/>
  <c r="E33" i="188"/>
  <c r="T32" i="188"/>
  <c r="S32" i="188"/>
  <c r="R32" i="188"/>
  <c r="Q32" i="188"/>
  <c r="P32" i="188"/>
  <c r="E32" i="188"/>
  <c r="U32" i="188" s="1"/>
  <c r="S31" i="188"/>
  <c r="R31" i="188"/>
  <c r="Q31" i="188"/>
  <c r="P31" i="188"/>
  <c r="E31" i="188"/>
  <c r="U31" i="188" s="1"/>
  <c r="S30" i="188"/>
  <c r="R30" i="188"/>
  <c r="Q30" i="188"/>
  <c r="P30" i="188"/>
  <c r="E30" i="188"/>
  <c r="U30" i="188" s="1"/>
  <c r="T29" i="188"/>
  <c r="S29" i="188"/>
  <c r="R29" i="188"/>
  <c r="Q29" i="188"/>
  <c r="P29" i="188"/>
  <c r="E29" i="188"/>
  <c r="U29" i="188" s="1"/>
  <c r="S28" i="188"/>
  <c r="R28" i="188"/>
  <c r="Q28" i="188"/>
  <c r="P28" i="188"/>
  <c r="E28" i="188"/>
  <c r="S27" i="188"/>
  <c r="S26" i="188"/>
  <c r="R26" i="188"/>
  <c r="Q26" i="188"/>
  <c r="P26" i="188"/>
  <c r="E26" i="188"/>
  <c r="S25" i="188"/>
  <c r="R25" i="188"/>
  <c r="Q25" i="188"/>
  <c r="P25" i="188"/>
  <c r="E25" i="188"/>
  <c r="U25" i="188" s="1"/>
  <c r="T24" i="188"/>
  <c r="S24" i="188"/>
  <c r="R24" i="188"/>
  <c r="Q24" i="188"/>
  <c r="P24" i="188"/>
  <c r="E24" i="188"/>
  <c r="U24" i="188" s="1"/>
  <c r="S23" i="188"/>
  <c r="R23" i="188"/>
  <c r="Q23" i="188"/>
  <c r="P23" i="188"/>
  <c r="E23" i="188"/>
  <c r="U23" i="188" s="1"/>
  <c r="S22" i="188"/>
  <c r="R22" i="188"/>
  <c r="Q22" i="188"/>
  <c r="P22" i="188"/>
  <c r="E22" i="188"/>
  <c r="S21" i="188"/>
  <c r="R21" i="188"/>
  <c r="Q21" i="188"/>
  <c r="P21" i="188"/>
  <c r="E21" i="188"/>
  <c r="S20" i="188"/>
  <c r="R20" i="188"/>
  <c r="Q20" i="188"/>
  <c r="P20" i="188"/>
  <c r="E20" i="188"/>
  <c r="U20" i="188" s="1"/>
  <c r="S19" i="188"/>
  <c r="R19" i="188"/>
  <c r="Q19" i="188"/>
  <c r="P19" i="188"/>
  <c r="E19" i="188"/>
  <c r="U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S16" i="188"/>
  <c r="R16" i="188"/>
  <c r="Q16" i="188"/>
  <c r="P16" i="188"/>
  <c r="E16" i="188"/>
  <c r="S15" i="188"/>
  <c r="R15" i="188"/>
  <c r="Q15" i="188"/>
  <c r="P15" i="188"/>
  <c r="E15" i="188"/>
  <c r="U15" i="188" s="1"/>
  <c r="S14" i="188"/>
  <c r="R14" i="188"/>
  <c r="Q14" i="188"/>
  <c r="U14" i="188" s="1"/>
  <c r="P14" i="188"/>
  <c r="E14" i="188"/>
  <c r="S13" i="188"/>
  <c r="R13" i="188"/>
  <c r="Q13" i="188"/>
  <c r="P13" i="188"/>
  <c r="E13" i="188"/>
  <c r="T13" i="188" s="1"/>
  <c r="U12" i="188"/>
  <c r="S12" i="188"/>
  <c r="R12" i="188"/>
  <c r="Q12" i="188"/>
  <c r="P12" i="188"/>
  <c r="E12" i="188"/>
  <c r="T12" i="188" s="1"/>
  <c r="T11" i="188"/>
  <c r="S11" i="188"/>
  <c r="R11" i="188"/>
  <c r="Q11" i="188"/>
  <c r="P11" i="188"/>
  <c r="E11" i="188"/>
  <c r="U11" i="188" s="1"/>
  <c r="S10" i="188"/>
  <c r="R10" i="188"/>
  <c r="Q10" i="188"/>
  <c r="P10" i="188"/>
  <c r="E10" i="188"/>
  <c r="S9" i="188"/>
  <c r="R9" i="188"/>
  <c r="S62" i="187"/>
  <c r="R62" i="187"/>
  <c r="Q62" i="187"/>
  <c r="P62" i="187"/>
  <c r="E62" i="187"/>
  <c r="S61" i="187"/>
  <c r="R61" i="187"/>
  <c r="Q61" i="187"/>
  <c r="P61" i="187"/>
  <c r="E61" i="187"/>
  <c r="U61" i="187" s="1"/>
  <c r="S60" i="187"/>
  <c r="S59" i="187"/>
  <c r="U58" i="187"/>
  <c r="S58" i="187"/>
  <c r="R58" i="187"/>
  <c r="Q58" i="187"/>
  <c r="P58" i="187"/>
  <c r="E58" i="187"/>
  <c r="T58" i="187" s="1"/>
  <c r="S57" i="187"/>
  <c r="R57" i="187"/>
  <c r="Q57" i="187"/>
  <c r="P57" i="187"/>
  <c r="E57" i="187"/>
  <c r="U57" i="187" s="1"/>
  <c r="S56" i="187"/>
  <c r="R56" i="187"/>
  <c r="Q56" i="187"/>
  <c r="P56" i="187"/>
  <c r="E56" i="187"/>
  <c r="S55" i="187"/>
  <c r="R55" i="187"/>
  <c r="Q55" i="187"/>
  <c r="P55" i="187"/>
  <c r="E55" i="187"/>
  <c r="S54" i="187"/>
  <c r="S53" i="187"/>
  <c r="R53" i="187"/>
  <c r="Q53" i="187"/>
  <c r="P53" i="187"/>
  <c r="E53" i="187"/>
  <c r="U52" i="187"/>
  <c r="S52" i="187"/>
  <c r="R52" i="187"/>
  <c r="Q52" i="187"/>
  <c r="P52" i="187"/>
  <c r="E52" i="187"/>
  <c r="T52" i="187" s="1"/>
  <c r="T51" i="187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S47" i="187"/>
  <c r="R47" i="187"/>
  <c r="Q47" i="187"/>
  <c r="P47" i="187"/>
  <c r="E47" i="187"/>
  <c r="U47" i="187" s="1"/>
  <c r="S46" i="187"/>
  <c r="R46" i="187"/>
  <c r="Q46" i="187"/>
  <c r="P46" i="187"/>
  <c r="E46" i="187"/>
  <c r="S45" i="187"/>
  <c r="R45" i="187"/>
  <c r="Q45" i="187"/>
  <c r="P45" i="187"/>
  <c r="E45" i="187"/>
  <c r="S44" i="187"/>
  <c r="R44" i="187"/>
  <c r="Q44" i="187"/>
  <c r="P44" i="187"/>
  <c r="E44" i="187"/>
  <c r="U44" i="187" s="1"/>
  <c r="S43" i="187"/>
  <c r="S42" i="187"/>
  <c r="S41" i="187"/>
  <c r="R41" i="187"/>
  <c r="Q41" i="187"/>
  <c r="P41" i="187"/>
  <c r="E41" i="187"/>
  <c r="S40" i="187"/>
  <c r="R40" i="187"/>
  <c r="Q40" i="187"/>
  <c r="P40" i="187"/>
  <c r="E40" i="187"/>
  <c r="S39" i="187"/>
  <c r="R39" i="187"/>
  <c r="Q39" i="187"/>
  <c r="P39" i="187"/>
  <c r="E39" i="187"/>
  <c r="U39" i="187" s="1"/>
  <c r="S38" i="187"/>
  <c r="R38" i="187"/>
  <c r="Q38" i="187"/>
  <c r="P38" i="187"/>
  <c r="E38" i="187"/>
  <c r="U38" i="187" s="1"/>
  <c r="S37" i="187"/>
  <c r="R37" i="187"/>
  <c r="Q37" i="187"/>
  <c r="P37" i="187"/>
  <c r="E37" i="187"/>
  <c r="S36" i="187"/>
  <c r="R36" i="187"/>
  <c r="Q36" i="187"/>
  <c r="U36" i="187" s="1"/>
  <c r="P36" i="187"/>
  <c r="E36" i="187"/>
  <c r="S35" i="187"/>
  <c r="R35" i="187"/>
  <c r="Q35" i="187"/>
  <c r="P35" i="187"/>
  <c r="E35" i="187"/>
  <c r="S34" i="187"/>
  <c r="R34" i="187"/>
  <c r="Q34" i="187"/>
  <c r="P34" i="187"/>
  <c r="E34" i="187"/>
  <c r="S33" i="187"/>
  <c r="R33" i="187"/>
  <c r="Q33" i="187"/>
  <c r="P33" i="187"/>
  <c r="E33" i="187"/>
  <c r="S32" i="187"/>
  <c r="R32" i="187"/>
  <c r="Q32" i="187"/>
  <c r="P32" i="187"/>
  <c r="E32" i="187"/>
  <c r="U32" i="187" s="1"/>
  <c r="S31" i="187"/>
  <c r="R31" i="187"/>
  <c r="Q31" i="187"/>
  <c r="P31" i="187"/>
  <c r="E31" i="187"/>
  <c r="U31" i="187" s="1"/>
  <c r="U30" i="187"/>
  <c r="S30" i="187"/>
  <c r="R30" i="187"/>
  <c r="Q30" i="187"/>
  <c r="P30" i="187"/>
  <c r="E30" i="187"/>
  <c r="T30" i="187" s="1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U26" i="187"/>
  <c r="T26" i="187"/>
  <c r="S26" i="187"/>
  <c r="R26" i="187"/>
  <c r="Q26" i="187"/>
  <c r="P26" i="187"/>
  <c r="E26" i="187"/>
  <c r="S25" i="187"/>
  <c r="R25" i="187"/>
  <c r="Q25" i="187"/>
  <c r="P25" i="187"/>
  <c r="E25" i="187"/>
  <c r="S24" i="187"/>
  <c r="R24" i="187"/>
  <c r="Q24" i="187"/>
  <c r="P24" i="187"/>
  <c r="E24" i="187"/>
  <c r="T24" i="187" s="1"/>
  <c r="U23" i="187"/>
  <c r="S23" i="187"/>
  <c r="R23" i="187"/>
  <c r="Q23" i="187"/>
  <c r="P23" i="187"/>
  <c r="E23" i="187"/>
  <c r="T23" i="187" s="1"/>
  <c r="T22" i="187"/>
  <c r="S22" i="187"/>
  <c r="R22" i="187"/>
  <c r="Q22" i="187"/>
  <c r="U22" i="187" s="1"/>
  <c r="P22" i="187"/>
  <c r="E22" i="187"/>
  <c r="S21" i="187"/>
  <c r="R21" i="187"/>
  <c r="Q21" i="187"/>
  <c r="P21" i="187"/>
  <c r="E21" i="187"/>
  <c r="U21" i="187" s="1"/>
  <c r="S20" i="187"/>
  <c r="R20" i="187"/>
  <c r="Q20" i="187"/>
  <c r="U20" i="187" s="1"/>
  <c r="P20" i="187"/>
  <c r="E20" i="187"/>
  <c r="T20" i="187" s="1"/>
  <c r="S19" i="187"/>
  <c r="R19" i="187"/>
  <c r="Q19" i="187"/>
  <c r="P19" i="187"/>
  <c r="E19" i="187"/>
  <c r="S18" i="187"/>
  <c r="R18" i="187"/>
  <c r="Q18" i="187"/>
  <c r="P18" i="187"/>
  <c r="E18" i="187"/>
  <c r="S17" i="187"/>
  <c r="R17" i="187"/>
  <c r="Q17" i="187"/>
  <c r="P17" i="187"/>
  <c r="E17" i="187"/>
  <c r="U17" i="187" s="1"/>
  <c r="S16" i="187"/>
  <c r="R16" i="187"/>
  <c r="Q16" i="187"/>
  <c r="P16" i="187"/>
  <c r="E16" i="187"/>
  <c r="T16" i="187" s="1"/>
  <c r="S15" i="187"/>
  <c r="R15" i="187"/>
  <c r="Q15" i="187"/>
  <c r="P15" i="187"/>
  <c r="E15" i="187"/>
  <c r="U15" i="187" s="1"/>
  <c r="S14" i="187"/>
  <c r="R14" i="187"/>
  <c r="Q14" i="187"/>
  <c r="U14" i="187" s="1"/>
  <c r="P14" i="187"/>
  <c r="T14" i="187" s="1"/>
  <c r="E14" i="187"/>
  <c r="S13" i="187"/>
  <c r="R13" i="187"/>
  <c r="Q13" i="187"/>
  <c r="P13" i="187"/>
  <c r="E13" i="187"/>
  <c r="S12" i="187"/>
  <c r="R12" i="187"/>
  <c r="Q12" i="187"/>
  <c r="P12" i="187"/>
  <c r="E12" i="187"/>
  <c r="U11" i="187"/>
  <c r="T11" i="187"/>
  <c r="S11" i="187"/>
  <c r="R11" i="187"/>
  <c r="Q11" i="187"/>
  <c r="P11" i="187"/>
  <c r="E11" i="187"/>
  <c r="S10" i="187"/>
  <c r="R10" i="187"/>
  <c r="Q10" i="187"/>
  <c r="P10" i="187"/>
  <c r="T10" i="187" s="1"/>
  <c r="E10" i="187"/>
  <c r="U10" i="187" s="1"/>
  <c r="S9" i="187"/>
  <c r="R9" i="187"/>
  <c r="S8" i="187"/>
  <c r="U62" i="186"/>
  <c r="S62" i="186"/>
  <c r="R62" i="186"/>
  <c r="Q62" i="186"/>
  <c r="P62" i="186"/>
  <c r="E62" i="186"/>
  <c r="T62" i="186" s="1"/>
  <c r="S61" i="186"/>
  <c r="R61" i="186"/>
  <c r="Q61" i="186"/>
  <c r="Q60" i="186" s="1"/>
  <c r="P61" i="186"/>
  <c r="P60" i="186" s="1"/>
  <c r="E61" i="186"/>
  <c r="T61" i="186" s="1"/>
  <c r="S60" i="186"/>
  <c r="S59" i="186"/>
  <c r="T58" i="186"/>
  <c r="S58" i="186"/>
  <c r="R58" i="186"/>
  <c r="Q58" i="186"/>
  <c r="P58" i="186"/>
  <c r="E58" i="186"/>
  <c r="U58" i="186" s="1"/>
  <c r="S57" i="186"/>
  <c r="R57" i="186"/>
  <c r="Q57" i="186"/>
  <c r="P57" i="186"/>
  <c r="E57" i="186"/>
  <c r="U57" i="186" s="1"/>
  <c r="S56" i="186"/>
  <c r="R56" i="186"/>
  <c r="Q56" i="186"/>
  <c r="P56" i="186"/>
  <c r="E56" i="186"/>
  <c r="U56" i="186" s="1"/>
  <c r="S55" i="186"/>
  <c r="R55" i="186"/>
  <c r="Q55" i="186"/>
  <c r="Q54" i="186" s="1"/>
  <c r="P55" i="186"/>
  <c r="E55" i="186"/>
  <c r="U55" i="186" s="1"/>
  <c r="S54" i="186"/>
  <c r="S53" i="186"/>
  <c r="R53" i="186"/>
  <c r="Q53" i="186"/>
  <c r="P53" i="186"/>
  <c r="E53" i="186"/>
  <c r="U53" i="186" s="1"/>
  <c r="U52" i="186"/>
  <c r="S52" i="186"/>
  <c r="R52" i="186"/>
  <c r="Q52" i="186"/>
  <c r="P52" i="186"/>
  <c r="E52" i="186"/>
  <c r="T52" i="186" s="1"/>
  <c r="S51" i="186"/>
  <c r="R51" i="186"/>
  <c r="Q51" i="186"/>
  <c r="P51" i="186"/>
  <c r="E51" i="186"/>
  <c r="T50" i="186"/>
  <c r="S50" i="186"/>
  <c r="R50" i="186"/>
  <c r="Q50" i="186"/>
  <c r="P50" i="186"/>
  <c r="E50" i="186"/>
  <c r="U50" i="186" s="1"/>
  <c r="S49" i="186"/>
  <c r="R49" i="186"/>
  <c r="Q49" i="186"/>
  <c r="P49" i="186"/>
  <c r="E49" i="186"/>
  <c r="S48" i="186"/>
  <c r="R48" i="186"/>
  <c r="Q48" i="186"/>
  <c r="P48" i="186"/>
  <c r="E48" i="186"/>
  <c r="T48" i="186" s="1"/>
  <c r="U47" i="186"/>
  <c r="S47" i="186"/>
  <c r="R47" i="186"/>
  <c r="Q47" i="186"/>
  <c r="P47" i="186"/>
  <c r="E47" i="186"/>
  <c r="T47" i="186" s="1"/>
  <c r="S46" i="186"/>
  <c r="R46" i="186"/>
  <c r="Q46" i="186"/>
  <c r="P46" i="186"/>
  <c r="E46" i="186"/>
  <c r="S45" i="186"/>
  <c r="R45" i="186"/>
  <c r="Q45" i="186"/>
  <c r="P45" i="186"/>
  <c r="E45" i="186"/>
  <c r="U45" i="186" s="1"/>
  <c r="S44" i="186"/>
  <c r="R44" i="186"/>
  <c r="Q44" i="186"/>
  <c r="P44" i="186"/>
  <c r="E44" i="186"/>
  <c r="T44" i="186" s="1"/>
  <c r="S43" i="186"/>
  <c r="S42" i="186"/>
  <c r="S41" i="186"/>
  <c r="R41" i="186"/>
  <c r="Q41" i="186"/>
  <c r="P41" i="186"/>
  <c r="E41" i="186"/>
  <c r="U41" i="186" s="1"/>
  <c r="S40" i="186"/>
  <c r="R40" i="186"/>
  <c r="Q40" i="186"/>
  <c r="P40" i="186"/>
  <c r="E40" i="186"/>
  <c r="T40" i="186" s="1"/>
  <c r="S39" i="186"/>
  <c r="R39" i="186"/>
  <c r="Q39" i="186"/>
  <c r="P39" i="186"/>
  <c r="E39" i="186"/>
  <c r="T38" i="186"/>
  <c r="S38" i="186"/>
  <c r="R38" i="186"/>
  <c r="Q38" i="186"/>
  <c r="P38" i="186"/>
  <c r="E38" i="186"/>
  <c r="U38" i="186" s="1"/>
  <c r="S37" i="186"/>
  <c r="R37" i="186"/>
  <c r="Q37" i="186"/>
  <c r="P37" i="186"/>
  <c r="E37" i="186"/>
  <c r="S36" i="186"/>
  <c r="R36" i="186"/>
  <c r="Q36" i="186"/>
  <c r="P36" i="186"/>
  <c r="E36" i="186"/>
  <c r="S35" i="186"/>
  <c r="R35" i="186"/>
  <c r="Q35" i="186"/>
  <c r="P35" i="186"/>
  <c r="E35" i="186"/>
  <c r="T34" i="186"/>
  <c r="S34" i="186"/>
  <c r="R34" i="186"/>
  <c r="Q34" i="186"/>
  <c r="P34" i="186"/>
  <c r="E34" i="186"/>
  <c r="U34" i="186" s="1"/>
  <c r="T33" i="186"/>
  <c r="S33" i="186"/>
  <c r="R33" i="186"/>
  <c r="Q33" i="186"/>
  <c r="P33" i="186"/>
  <c r="E33" i="186"/>
  <c r="U33" i="186" s="1"/>
  <c r="S32" i="186"/>
  <c r="R32" i="186"/>
  <c r="Q32" i="186"/>
  <c r="U32" i="186" s="1"/>
  <c r="P32" i="186"/>
  <c r="E32" i="186"/>
  <c r="S31" i="186"/>
  <c r="R31" i="186"/>
  <c r="Q31" i="186"/>
  <c r="P31" i="186"/>
  <c r="E31" i="186"/>
  <c r="S30" i="186"/>
  <c r="R30" i="186"/>
  <c r="Q30" i="186"/>
  <c r="P30" i="186"/>
  <c r="E30" i="186"/>
  <c r="S29" i="186"/>
  <c r="R29" i="186"/>
  <c r="Q29" i="186"/>
  <c r="P29" i="186"/>
  <c r="E29" i="186"/>
  <c r="S28" i="186"/>
  <c r="R28" i="186"/>
  <c r="Q28" i="186"/>
  <c r="P28" i="186"/>
  <c r="E28" i="186"/>
  <c r="S27" i="186"/>
  <c r="S26" i="186"/>
  <c r="R26" i="186"/>
  <c r="Q26" i="186"/>
  <c r="P26" i="186"/>
  <c r="E26" i="186"/>
  <c r="S25" i="186"/>
  <c r="R25" i="186"/>
  <c r="Q25" i="186"/>
  <c r="P25" i="186"/>
  <c r="E25" i="186"/>
  <c r="T25" i="186" s="1"/>
  <c r="S24" i="186"/>
  <c r="R24" i="186"/>
  <c r="Q24" i="186"/>
  <c r="P24" i="186"/>
  <c r="E24" i="186"/>
  <c r="U24" i="186" s="1"/>
  <c r="S23" i="186"/>
  <c r="R23" i="186"/>
  <c r="Q23" i="186"/>
  <c r="P23" i="186"/>
  <c r="E23" i="186"/>
  <c r="U23" i="186" s="1"/>
  <c r="U22" i="186"/>
  <c r="S22" i="186"/>
  <c r="R22" i="186"/>
  <c r="Q22" i="186"/>
  <c r="P22" i="186"/>
  <c r="E22" i="186"/>
  <c r="T22" i="186" s="1"/>
  <c r="T21" i="186"/>
  <c r="S21" i="186"/>
  <c r="R21" i="186"/>
  <c r="Q21" i="186"/>
  <c r="P21" i="186"/>
  <c r="E21" i="186"/>
  <c r="U21" i="186" s="1"/>
  <c r="S20" i="186"/>
  <c r="R20" i="186"/>
  <c r="Q20" i="186"/>
  <c r="P20" i="186"/>
  <c r="E20" i="186"/>
  <c r="S19" i="186"/>
  <c r="R19" i="186"/>
  <c r="Q19" i="186"/>
  <c r="P19" i="186"/>
  <c r="E19" i="186"/>
  <c r="T19" i="186" s="1"/>
  <c r="U18" i="186"/>
  <c r="S18" i="186"/>
  <c r="R18" i="186"/>
  <c r="Q18" i="186"/>
  <c r="P18" i="186"/>
  <c r="E18" i="186"/>
  <c r="T18" i="186" s="1"/>
  <c r="S17" i="186"/>
  <c r="R17" i="186"/>
  <c r="Q17" i="186"/>
  <c r="P17" i="186"/>
  <c r="E17" i="186"/>
  <c r="T16" i="186"/>
  <c r="S16" i="186"/>
  <c r="R16" i="186"/>
  <c r="Q16" i="186"/>
  <c r="P16" i="186"/>
  <c r="E16" i="186"/>
  <c r="U16" i="186" s="1"/>
  <c r="U15" i="186"/>
  <c r="S15" i="186"/>
  <c r="R15" i="186"/>
  <c r="Q15" i="186"/>
  <c r="P15" i="186"/>
  <c r="E15" i="186"/>
  <c r="T15" i="186" s="1"/>
  <c r="T14" i="186"/>
  <c r="S14" i="186"/>
  <c r="R14" i="186"/>
  <c r="Q14" i="186"/>
  <c r="P14" i="186"/>
  <c r="E14" i="186"/>
  <c r="U14" i="186" s="1"/>
  <c r="S13" i="186"/>
  <c r="R13" i="186"/>
  <c r="Q13" i="186"/>
  <c r="P13" i="186"/>
  <c r="E13" i="186"/>
  <c r="S12" i="186"/>
  <c r="R12" i="186"/>
  <c r="Q12" i="186"/>
  <c r="P12" i="186"/>
  <c r="E12" i="186"/>
  <c r="T11" i="186"/>
  <c r="S11" i="186"/>
  <c r="R11" i="186"/>
  <c r="Q11" i="186"/>
  <c r="P11" i="186"/>
  <c r="E11" i="186"/>
  <c r="U11" i="186" s="1"/>
  <c r="U10" i="186"/>
  <c r="S10" i="186"/>
  <c r="R10" i="186"/>
  <c r="Q10" i="186"/>
  <c r="P10" i="186"/>
  <c r="E10" i="186"/>
  <c r="T10" i="186" s="1"/>
  <c r="S9" i="186"/>
  <c r="R9" i="186"/>
  <c r="S8" i="186"/>
  <c r="S63" i="185"/>
  <c r="U62" i="185"/>
  <c r="S62" i="185"/>
  <c r="R62" i="185"/>
  <c r="Q62" i="185"/>
  <c r="P62" i="185"/>
  <c r="E62" i="185"/>
  <c r="T62" i="185" s="1"/>
  <c r="S61" i="185"/>
  <c r="R61" i="185"/>
  <c r="Q61" i="185"/>
  <c r="Q60" i="185" s="1"/>
  <c r="P61" i="185"/>
  <c r="E61" i="185"/>
  <c r="E60" i="185" s="1"/>
  <c r="U60" i="185" s="1"/>
  <c r="S60" i="185"/>
  <c r="R60" i="185"/>
  <c r="S59" i="185"/>
  <c r="S58" i="185"/>
  <c r="R58" i="185"/>
  <c r="Q58" i="185"/>
  <c r="P58" i="185"/>
  <c r="E58" i="185"/>
  <c r="U57" i="185"/>
  <c r="S57" i="185"/>
  <c r="R57" i="185"/>
  <c r="Q57" i="185"/>
  <c r="P57" i="185"/>
  <c r="E57" i="185"/>
  <c r="T57" i="185" s="1"/>
  <c r="U56" i="185"/>
  <c r="T56" i="185"/>
  <c r="S56" i="185"/>
  <c r="R56" i="185"/>
  <c r="Q56" i="185"/>
  <c r="P56" i="185"/>
  <c r="E56" i="185"/>
  <c r="S55" i="185"/>
  <c r="R55" i="185"/>
  <c r="Q55" i="185"/>
  <c r="P55" i="185"/>
  <c r="E55" i="185"/>
  <c r="T55" i="185" s="1"/>
  <c r="S54" i="185"/>
  <c r="S53" i="185"/>
  <c r="R53" i="185"/>
  <c r="Q53" i="185"/>
  <c r="P53" i="185"/>
  <c r="E53" i="185"/>
  <c r="U53" i="185" s="1"/>
  <c r="S52" i="185"/>
  <c r="R52" i="185"/>
  <c r="Q52" i="185"/>
  <c r="P52" i="185"/>
  <c r="E52" i="185"/>
  <c r="U52" i="185" s="1"/>
  <c r="S51" i="185"/>
  <c r="R51" i="185"/>
  <c r="Q51" i="185"/>
  <c r="P51" i="185"/>
  <c r="E51" i="185"/>
  <c r="S50" i="185"/>
  <c r="R50" i="185"/>
  <c r="Q50" i="185"/>
  <c r="P50" i="185"/>
  <c r="E50" i="185"/>
  <c r="S49" i="185"/>
  <c r="R49" i="185"/>
  <c r="Q49" i="185"/>
  <c r="P49" i="185"/>
  <c r="E49" i="185"/>
  <c r="T49" i="185" s="1"/>
  <c r="S48" i="185"/>
  <c r="R48" i="185"/>
  <c r="Q48" i="185"/>
  <c r="P48" i="185"/>
  <c r="E48" i="185"/>
  <c r="U48" i="185" s="1"/>
  <c r="U47" i="185"/>
  <c r="S47" i="185"/>
  <c r="R47" i="185"/>
  <c r="Q47" i="185"/>
  <c r="P47" i="185"/>
  <c r="E47" i="185"/>
  <c r="T47" i="185" s="1"/>
  <c r="S46" i="185"/>
  <c r="R46" i="185"/>
  <c r="Q46" i="185"/>
  <c r="P46" i="185"/>
  <c r="E46" i="185"/>
  <c r="S45" i="185"/>
  <c r="R45" i="185"/>
  <c r="Q45" i="185"/>
  <c r="P45" i="185"/>
  <c r="E45" i="185"/>
  <c r="T45" i="185" s="1"/>
  <c r="U44" i="185"/>
  <c r="T44" i="185"/>
  <c r="S44" i="185"/>
  <c r="R44" i="185"/>
  <c r="Q44" i="185"/>
  <c r="P44" i="185"/>
  <c r="E44" i="185"/>
  <c r="S43" i="185"/>
  <c r="S42" i="185"/>
  <c r="U41" i="185"/>
  <c r="S41" i="185"/>
  <c r="R41" i="185"/>
  <c r="Q41" i="185"/>
  <c r="P41" i="185"/>
  <c r="E41" i="185"/>
  <c r="T41" i="185" s="1"/>
  <c r="T40" i="185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U37" i="185"/>
  <c r="S37" i="185"/>
  <c r="R37" i="185"/>
  <c r="Q37" i="185"/>
  <c r="P37" i="185"/>
  <c r="E37" i="185"/>
  <c r="T37" i="185" s="1"/>
  <c r="S36" i="185"/>
  <c r="R36" i="185"/>
  <c r="Q36" i="185"/>
  <c r="P36" i="185"/>
  <c r="E36" i="185"/>
  <c r="S35" i="185"/>
  <c r="R35" i="185"/>
  <c r="Q35" i="185"/>
  <c r="P35" i="185"/>
  <c r="E35" i="185"/>
  <c r="S34" i="185"/>
  <c r="R34" i="185"/>
  <c r="Q34" i="185"/>
  <c r="P34" i="185"/>
  <c r="E34" i="185"/>
  <c r="T34" i="185" s="1"/>
  <c r="S33" i="185"/>
  <c r="R33" i="185"/>
  <c r="Q33" i="185"/>
  <c r="P33" i="185"/>
  <c r="E33" i="185"/>
  <c r="S32" i="185"/>
  <c r="R32" i="185"/>
  <c r="Q32" i="185"/>
  <c r="P32" i="185"/>
  <c r="E32" i="185"/>
  <c r="U32" i="185" s="1"/>
  <c r="T31" i="185"/>
  <c r="S31" i="185"/>
  <c r="R31" i="185"/>
  <c r="Q31" i="185"/>
  <c r="P31" i="185"/>
  <c r="E31" i="185"/>
  <c r="U31" i="185" s="1"/>
  <c r="S30" i="185"/>
  <c r="R30" i="185"/>
  <c r="Q30" i="185"/>
  <c r="P30" i="185"/>
  <c r="E30" i="185"/>
  <c r="U29" i="185"/>
  <c r="S29" i="185"/>
  <c r="R29" i="185"/>
  <c r="Q29" i="185"/>
  <c r="P29" i="185"/>
  <c r="E29" i="185"/>
  <c r="T29" i="185" s="1"/>
  <c r="S28" i="185"/>
  <c r="R28" i="185"/>
  <c r="Q28" i="185"/>
  <c r="P28" i="185"/>
  <c r="E28" i="185"/>
  <c r="U28" i="185" s="1"/>
  <c r="S27" i="185"/>
  <c r="S26" i="185"/>
  <c r="R26" i="185"/>
  <c r="Q26" i="185"/>
  <c r="P26" i="185"/>
  <c r="E26" i="185"/>
  <c r="S25" i="185"/>
  <c r="R25" i="185"/>
  <c r="Q25" i="185"/>
  <c r="P25" i="185"/>
  <c r="E25" i="185"/>
  <c r="U25" i="185" s="1"/>
  <c r="S24" i="185"/>
  <c r="R24" i="185"/>
  <c r="Q24" i="185"/>
  <c r="P24" i="185"/>
  <c r="E24" i="185"/>
  <c r="U24" i="185" s="1"/>
  <c r="S23" i="185"/>
  <c r="R23" i="185"/>
  <c r="Q23" i="185"/>
  <c r="P23" i="185"/>
  <c r="E23" i="185"/>
  <c r="U23" i="185" s="1"/>
  <c r="S22" i="185"/>
  <c r="R22" i="185"/>
  <c r="Q22" i="185"/>
  <c r="U22" i="185" s="1"/>
  <c r="P22" i="185"/>
  <c r="E22" i="185"/>
  <c r="S21" i="185"/>
  <c r="R21" i="185"/>
  <c r="Q21" i="185"/>
  <c r="P21" i="185"/>
  <c r="E21" i="185"/>
  <c r="S20" i="185"/>
  <c r="R20" i="185"/>
  <c r="Q20" i="185"/>
  <c r="P20" i="185"/>
  <c r="E20" i="185"/>
  <c r="S19" i="185"/>
  <c r="R19" i="185"/>
  <c r="Q19" i="185"/>
  <c r="P19" i="185"/>
  <c r="E19" i="185"/>
  <c r="T19" i="185" s="1"/>
  <c r="T18" i="185"/>
  <c r="S18" i="185"/>
  <c r="R18" i="185"/>
  <c r="Q18" i="185"/>
  <c r="P18" i="185"/>
  <c r="E18" i="185"/>
  <c r="U18" i="185" s="1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T15" i="185"/>
  <c r="S15" i="185"/>
  <c r="R15" i="185"/>
  <c r="Q15" i="185"/>
  <c r="P15" i="185"/>
  <c r="E15" i="185"/>
  <c r="U15" i="185" s="1"/>
  <c r="S14" i="185"/>
  <c r="R14" i="185"/>
  <c r="Q14" i="185"/>
  <c r="P14" i="185"/>
  <c r="E14" i="185"/>
  <c r="S13" i="185"/>
  <c r="R13" i="185"/>
  <c r="Q13" i="185"/>
  <c r="P13" i="185"/>
  <c r="E13" i="185"/>
  <c r="S12" i="185"/>
  <c r="R12" i="185"/>
  <c r="Q12" i="185"/>
  <c r="P12" i="185"/>
  <c r="E12" i="185"/>
  <c r="U12" i="185" s="1"/>
  <c r="U11" i="185"/>
  <c r="S11" i="185"/>
  <c r="R11" i="185"/>
  <c r="Q11" i="185"/>
  <c r="P11" i="185"/>
  <c r="E11" i="185"/>
  <c r="T11" i="185" s="1"/>
  <c r="S10" i="185"/>
  <c r="R10" i="185"/>
  <c r="Q10" i="185"/>
  <c r="P10" i="185"/>
  <c r="E10" i="185"/>
  <c r="S9" i="185"/>
  <c r="R9" i="185"/>
  <c r="S8" i="185"/>
  <c r="T62" i="184"/>
  <c r="S62" i="184"/>
  <c r="R62" i="184"/>
  <c r="Q62" i="184"/>
  <c r="P62" i="184"/>
  <c r="E62" i="184"/>
  <c r="U62" i="184" s="1"/>
  <c r="U61" i="184"/>
  <c r="S61" i="184"/>
  <c r="R61" i="184"/>
  <c r="Q61" i="184"/>
  <c r="P61" i="184"/>
  <c r="P60" i="184" s="1"/>
  <c r="E61" i="184"/>
  <c r="T61" i="184" s="1"/>
  <c r="S60" i="184"/>
  <c r="S58" i="184"/>
  <c r="R58" i="184"/>
  <c r="Q58" i="184"/>
  <c r="P58" i="184"/>
  <c r="E58" i="184"/>
  <c r="S57" i="184"/>
  <c r="R57" i="184"/>
  <c r="Q57" i="184"/>
  <c r="P57" i="184"/>
  <c r="E57" i="184"/>
  <c r="U56" i="184"/>
  <c r="S56" i="184"/>
  <c r="R56" i="184"/>
  <c r="Q56" i="184"/>
  <c r="P56" i="184"/>
  <c r="E56" i="184"/>
  <c r="T56" i="184" s="1"/>
  <c r="U55" i="184"/>
  <c r="S55" i="184"/>
  <c r="R55" i="184"/>
  <c r="Q55" i="184"/>
  <c r="P55" i="184"/>
  <c r="E55" i="184"/>
  <c r="T55" i="184" s="1"/>
  <c r="S54" i="184"/>
  <c r="S53" i="184"/>
  <c r="R53" i="184"/>
  <c r="Q53" i="184"/>
  <c r="P53" i="184"/>
  <c r="E53" i="184"/>
  <c r="S52" i="184"/>
  <c r="R52" i="184"/>
  <c r="Q52" i="184"/>
  <c r="P52" i="184"/>
  <c r="E52" i="184"/>
  <c r="T52" i="184" s="1"/>
  <c r="T51" i="184"/>
  <c r="S51" i="184"/>
  <c r="R51" i="184"/>
  <c r="Q51" i="184"/>
  <c r="P51" i="184"/>
  <c r="E51" i="184"/>
  <c r="U51" i="184" s="1"/>
  <c r="S50" i="184"/>
  <c r="R50" i="184"/>
  <c r="Q50" i="184"/>
  <c r="P50" i="184"/>
  <c r="E50" i="184"/>
  <c r="S49" i="184"/>
  <c r="R49" i="184"/>
  <c r="Q49" i="184"/>
  <c r="P49" i="184"/>
  <c r="E49" i="184"/>
  <c r="U48" i="184"/>
  <c r="S48" i="184"/>
  <c r="R48" i="184"/>
  <c r="Q48" i="184"/>
  <c r="P48" i="184"/>
  <c r="E48" i="184"/>
  <c r="T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U46" i="184" s="1"/>
  <c r="S45" i="184"/>
  <c r="R45" i="184"/>
  <c r="Q45" i="184"/>
  <c r="P45" i="184"/>
  <c r="E45" i="184"/>
  <c r="S44" i="184"/>
  <c r="R44" i="184"/>
  <c r="Q44" i="184"/>
  <c r="P44" i="184"/>
  <c r="E44" i="184"/>
  <c r="S43" i="184"/>
  <c r="S42" i="184"/>
  <c r="S41" i="184"/>
  <c r="R41" i="184"/>
  <c r="Q41" i="184"/>
  <c r="P41" i="184"/>
  <c r="E41" i="184"/>
  <c r="U41" i="184" s="1"/>
  <c r="U40" i="184"/>
  <c r="S40" i="184"/>
  <c r="R40" i="184"/>
  <c r="Q40" i="184"/>
  <c r="P40" i="184"/>
  <c r="E40" i="184"/>
  <c r="T40" i="184" s="1"/>
  <c r="T39" i="184"/>
  <c r="S39" i="184"/>
  <c r="R39" i="184"/>
  <c r="Q39" i="184"/>
  <c r="P39" i="184"/>
  <c r="E39" i="184"/>
  <c r="U39" i="184" s="1"/>
  <c r="S38" i="184"/>
  <c r="R38" i="184"/>
  <c r="Q38" i="184"/>
  <c r="P38" i="184"/>
  <c r="E38" i="184"/>
  <c r="S37" i="184"/>
  <c r="R37" i="184"/>
  <c r="Q37" i="184"/>
  <c r="P37" i="184"/>
  <c r="E37" i="184"/>
  <c r="S36" i="184"/>
  <c r="R36" i="184"/>
  <c r="Q36" i="184"/>
  <c r="P36" i="184"/>
  <c r="E36" i="184"/>
  <c r="S35" i="184"/>
  <c r="R35" i="184"/>
  <c r="Q35" i="184"/>
  <c r="P35" i="184"/>
  <c r="E35" i="184"/>
  <c r="U35" i="184" s="1"/>
  <c r="S34" i="184"/>
  <c r="R34" i="184"/>
  <c r="Q34" i="184"/>
  <c r="P34" i="184"/>
  <c r="E34" i="184"/>
  <c r="S33" i="184"/>
  <c r="R33" i="184"/>
  <c r="Q33" i="184"/>
  <c r="P33" i="184"/>
  <c r="E33" i="184"/>
  <c r="U33" i="184" s="1"/>
  <c r="T32" i="184"/>
  <c r="S32" i="184"/>
  <c r="R32" i="184"/>
  <c r="Q32" i="184"/>
  <c r="P32" i="184"/>
  <c r="E32" i="184"/>
  <c r="T31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S28" i="184"/>
  <c r="R28" i="184"/>
  <c r="Q28" i="184"/>
  <c r="P28" i="184"/>
  <c r="E28" i="184"/>
  <c r="U28" i="184" s="1"/>
  <c r="S27" i="184"/>
  <c r="S26" i="184"/>
  <c r="R26" i="184"/>
  <c r="Q26" i="184"/>
  <c r="P26" i="184"/>
  <c r="E26" i="184"/>
  <c r="S25" i="184"/>
  <c r="R25" i="184"/>
  <c r="Q25" i="184"/>
  <c r="P25" i="184"/>
  <c r="E25" i="184"/>
  <c r="U25" i="184" s="1"/>
  <c r="S24" i="184"/>
  <c r="R24" i="184"/>
  <c r="Q24" i="184"/>
  <c r="P24" i="184"/>
  <c r="E24" i="184"/>
  <c r="S23" i="184"/>
  <c r="R23" i="184"/>
  <c r="Q23" i="184"/>
  <c r="P23" i="184"/>
  <c r="E23" i="184"/>
  <c r="U23" i="184" s="1"/>
  <c r="T22" i="184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S19" i="184"/>
  <c r="R19" i="184"/>
  <c r="Q19" i="184"/>
  <c r="P19" i="184"/>
  <c r="E19" i="184"/>
  <c r="S18" i="184"/>
  <c r="R18" i="184"/>
  <c r="Q18" i="184"/>
  <c r="P18" i="184"/>
  <c r="E18" i="184"/>
  <c r="T18" i="184" s="1"/>
  <c r="U17" i="184"/>
  <c r="S17" i="184"/>
  <c r="R17" i="184"/>
  <c r="Q17" i="184"/>
  <c r="P17" i="184"/>
  <c r="E17" i="184"/>
  <c r="T17" i="184" s="1"/>
  <c r="T16" i="184"/>
  <c r="S16" i="184"/>
  <c r="R16" i="184"/>
  <c r="Q16" i="184"/>
  <c r="P16" i="184"/>
  <c r="E16" i="184"/>
  <c r="U16" i="184" s="1"/>
  <c r="S15" i="184"/>
  <c r="R15" i="184"/>
  <c r="Q15" i="184"/>
  <c r="P15" i="184"/>
  <c r="E15" i="184"/>
  <c r="U15" i="184" s="1"/>
  <c r="S14" i="184"/>
  <c r="R14" i="184"/>
  <c r="Q14" i="184"/>
  <c r="P14" i="184"/>
  <c r="E14" i="184"/>
  <c r="U14" i="184" s="1"/>
  <c r="S13" i="184"/>
  <c r="R13" i="184"/>
  <c r="Q13" i="184"/>
  <c r="U13" i="184" s="1"/>
  <c r="P13" i="184"/>
  <c r="T13" i="184" s="1"/>
  <c r="E13" i="184"/>
  <c r="S12" i="184"/>
  <c r="R12" i="184"/>
  <c r="Q12" i="184"/>
  <c r="P12" i="184"/>
  <c r="E12" i="184"/>
  <c r="S11" i="184"/>
  <c r="R11" i="184"/>
  <c r="Q11" i="184"/>
  <c r="P11" i="184"/>
  <c r="E11" i="184"/>
  <c r="S10" i="184"/>
  <c r="R10" i="184"/>
  <c r="Q10" i="184"/>
  <c r="P10" i="184"/>
  <c r="E10" i="184"/>
  <c r="U10" i="184" s="1"/>
  <c r="S9" i="184"/>
  <c r="R9" i="184"/>
  <c r="S8" i="184"/>
  <c r="S62" i="183"/>
  <c r="R62" i="183"/>
  <c r="Q62" i="183"/>
  <c r="P62" i="183"/>
  <c r="E62" i="183"/>
  <c r="U61" i="183"/>
  <c r="S61" i="183"/>
  <c r="R61" i="183"/>
  <c r="Q61" i="183"/>
  <c r="Q60" i="183" s="1"/>
  <c r="P61" i="183"/>
  <c r="E61" i="183"/>
  <c r="T61" i="183" s="1"/>
  <c r="S60" i="183"/>
  <c r="T58" i="183"/>
  <c r="S58" i="183"/>
  <c r="R58" i="183"/>
  <c r="Q58" i="183"/>
  <c r="P58" i="183"/>
  <c r="E58" i="183"/>
  <c r="U58" i="183" s="1"/>
  <c r="U57" i="183"/>
  <c r="S57" i="183"/>
  <c r="R57" i="183"/>
  <c r="Q57" i="183"/>
  <c r="P57" i="183"/>
  <c r="E57" i="183"/>
  <c r="T57" i="183" s="1"/>
  <c r="S56" i="183"/>
  <c r="R56" i="183"/>
  <c r="Q56" i="183"/>
  <c r="P56" i="183"/>
  <c r="E56" i="183"/>
  <c r="S55" i="183"/>
  <c r="R55" i="183"/>
  <c r="Q55" i="183"/>
  <c r="P55" i="183"/>
  <c r="E55" i="183"/>
  <c r="S54" i="183"/>
  <c r="U53" i="183"/>
  <c r="S53" i="183"/>
  <c r="R53" i="183"/>
  <c r="Q53" i="183"/>
  <c r="P53" i="183"/>
  <c r="E53" i="183"/>
  <c r="T53" i="183" s="1"/>
  <c r="S52" i="183"/>
  <c r="R52" i="183"/>
  <c r="Q52" i="183"/>
  <c r="P52" i="183"/>
  <c r="E52" i="183"/>
  <c r="S51" i="183"/>
  <c r="R51" i="183"/>
  <c r="Q51" i="183"/>
  <c r="P51" i="183"/>
  <c r="E51" i="183"/>
  <c r="S50" i="183"/>
  <c r="R50" i="183"/>
  <c r="Q50" i="183"/>
  <c r="P50" i="183"/>
  <c r="E50" i="183"/>
  <c r="U49" i="183"/>
  <c r="S49" i="183"/>
  <c r="R49" i="183"/>
  <c r="Q49" i="183"/>
  <c r="P49" i="183"/>
  <c r="E49" i="183"/>
  <c r="T49" i="183" s="1"/>
  <c r="S48" i="183"/>
  <c r="R48" i="183"/>
  <c r="Q48" i="183"/>
  <c r="P48" i="183"/>
  <c r="E48" i="183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U45" i="183" s="1"/>
  <c r="P45" i="183"/>
  <c r="E45" i="183"/>
  <c r="S44" i="183"/>
  <c r="R44" i="183"/>
  <c r="Q44" i="183"/>
  <c r="P44" i="183"/>
  <c r="E44" i="183"/>
  <c r="S43" i="183"/>
  <c r="S42" i="183"/>
  <c r="S41" i="183"/>
  <c r="R41" i="183"/>
  <c r="Q41" i="183"/>
  <c r="P41" i="183"/>
  <c r="E41" i="183"/>
  <c r="S40" i="183"/>
  <c r="R40" i="183"/>
  <c r="Q40" i="183"/>
  <c r="P40" i="183"/>
  <c r="E40" i="183"/>
  <c r="U40" i="183" s="1"/>
  <c r="U39" i="183"/>
  <c r="S39" i="183"/>
  <c r="R39" i="183"/>
  <c r="Q39" i="183"/>
  <c r="P39" i="183"/>
  <c r="E39" i="183"/>
  <c r="T39" i="183" s="1"/>
  <c r="S38" i="183"/>
  <c r="R38" i="183"/>
  <c r="Q38" i="183"/>
  <c r="P38" i="183"/>
  <c r="E38" i="183"/>
  <c r="U38" i="183" s="1"/>
  <c r="U37" i="183"/>
  <c r="S37" i="183"/>
  <c r="R37" i="183"/>
  <c r="Q37" i="183"/>
  <c r="P37" i="183"/>
  <c r="E37" i="183"/>
  <c r="T37" i="183" s="1"/>
  <c r="S36" i="183"/>
  <c r="R36" i="183"/>
  <c r="Q36" i="183"/>
  <c r="P36" i="183"/>
  <c r="E36" i="183"/>
  <c r="S35" i="183"/>
  <c r="R35" i="183"/>
  <c r="Q35" i="183"/>
  <c r="P35" i="183"/>
  <c r="E35" i="183"/>
  <c r="S34" i="183"/>
  <c r="R34" i="183"/>
  <c r="Q34" i="183"/>
  <c r="P34" i="183"/>
  <c r="E34" i="183"/>
  <c r="T34" i="183" s="1"/>
  <c r="T33" i="183"/>
  <c r="S33" i="183"/>
  <c r="R33" i="183"/>
  <c r="Q33" i="183"/>
  <c r="P33" i="183"/>
  <c r="E33" i="183"/>
  <c r="U33" i="183" s="1"/>
  <c r="S32" i="183"/>
  <c r="R32" i="183"/>
  <c r="Q32" i="183"/>
  <c r="P32" i="183"/>
  <c r="E32" i="183"/>
  <c r="U32" i="183" s="1"/>
  <c r="S31" i="183"/>
  <c r="R31" i="183"/>
  <c r="Q31" i="183"/>
  <c r="P31" i="183"/>
  <c r="E31" i="183"/>
  <c r="S30" i="183"/>
  <c r="R30" i="183"/>
  <c r="Q30" i="183"/>
  <c r="P30" i="183"/>
  <c r="E30" i="183"/>
  <c r="U30" i="183" s="1"/>
  <c r="T29" i="183"/>
  <c r="S29" i="183"/>
  <c r="R29" i="183"/>
  <c r="Q29" i="183"/>
  <c r="P29" i="183"/>
  <c r="E29" i="183"/>
  <c r="U29" i="183" s="1"/>
  <c r="S28" i="183"/>
  <c r="R28" i="183"/>
  <c r="Q28" i="183"/>
  <c r="P28" i="183"/>
  <c r="E28" i="183"/>
  <c r="S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S23" i="183"/>
  <c r="R23" i="183"/>
  <c r="Q23" i="183"/>
  <c r="P23" i="183"/>
  <c r="E23" i="183"/>
  <c r="S22" i="183"/>
  <c r="R22" i="183"/>
  <c r="Q22" i="183"/>
  <c r="P22" i="183"/>
  <c r="E22" i="183"/>
  <c r="U21" i="183"/>
  <c r="S21" i="183"/>
  <c r="R21" i="183"/>
  <c r="Q21" i="183"/>
  <c r="P21" i="183"/>
  <c r="E21" i="183"/>
  <c r="T21" i="183" s="1"/>
  <c r="S20" i="183"/>
  <c r="R20" i="183"/>
  <c r="Q20" i="183"/>
  <c r="P20" i="183"/>
  <c r="E20" i="183"/>
  <c r="S19" i="183"/>
  <c r="R19" i="183"/>
  <c r="Q19" i="183"/>
  <c r="P19" i="183"/>
  <c r="E19" i="183"/>
  <c r="U19" i="183" s="1"/>
  <c r="T18" i="183"/>
  <c r="S18" i="183"/>
  <c r="R18" i="183"/>
  <c r="Q18" i="183"/>
  <c r="P18" i="183"/>
  <c r="E18" i="183"/>
  <c r="U18" i="183" s="1"/>
  <c r="S17" i="183"/>
  <c r="R17" i="183"/>
  <c r="Q17" i="183"/>
  <c r="P17" i="183"/>
  <c r="E17" i="183"/>
  <c r="U17" i="183" s="1"/>
  <c r="S16" i="183"/>
  <c r="R16" i="183"/>
  <c r="Q16" i="183"/>
  <c r="P16" i="183"/>
  <c r="E16" i="183"/>
  <c r="S15" i="183"/>
  <c r="R15" i="183"/>
  <c r="Q15" i="183"/>
  <c r="P15" i="183"/>
  <c r="E15" i="183"/>
  <c r="S14" i="183"/>
  <c r="R14" i="183"/>
  <c r="Q14" i="183"/>
  <c r="P14" i="183"/>
  <c r="E14" i="183"/>
  <c r="S13" i="183"/>
  <c r="R13" i="183"/>
  <c r="Q13" i="183"/>
  <c r="P13" i="183"/>
  <c r="E13" i="183"/>
  <c r="U13" i="183" s="1"/>
  <c r="U12" i="183"/>
  <c r="S12" i="183"/>
  <c r="R12" i="183"/>
  <c r="Q12" i="183"/>
  <c r="P12" i="183"/>
  <c r="E12" i="183"/>
  <c r="T12" i="183" s="1"/>
  <c r="S11" i="183"/>
  <c r="R11" i="183"/>
  <c r="Q11" i="183"/>
  <c r="P11" i="183"/>
  <c r="E11" i="183"/>
  <c r="S10" i="183"/>
  <c r="R10" i="183"/>
  <c r="Q10" i="183"/>
  <c r="P10" i="183"/>
  <c r="E10" i="183"/>
  <c r="U10" i="183" s="1"/>
  <c r="S9" i="183"/>
  <c r="R9" i="183"/>
  <c r="S8" i="183"/>
  <c r="T62" i="182"/>
  <c r="S62" i="182"/>
  <c r="R62" i="182"/>
  <c r="Q62" i="182"/>
  <c r="P62" i="182"/>
  <c r="E62" i="182"/>
  <c r="U62" i="182" s="1"/>
  <c r="U61" i="182"/>
  <c r="S61" i="182"/>
  <c r="R61" i="182"/>
  <c r="Q61" i="182"/>
  <c r="Q60" i="182" s="1"/>
  <c r="P61" i="182"/>
  <c r="P60" i="182" s="1"/>
  <c r="E61" i="182"/>
  <c r="T61" i="182" s="1"/>
  <c r="S60" i="182"/>
  <c r="S58" i="182"/>
  <c r="R58" i="182"/>
  <c r="Q58" i="182"/>
  <c r="P58" i="182"/>
  <c r="E58" i="182"/>
  <c r="S57" i="182"/>
  <c r="R57" i="182"/>
  <c r="Q57" i="182"/>
  <c r="P57" i="182"/>
  <c r="E57" i="182"/>
  <c r="S56" i="182"/>
  <c r="R56" i="182"/>
  <c r="Q56" i="182"/>
  <c r="P56" i="182"/>
  <c r="E56" i="182"/>
  <c r="U56" i="182" s="1"/>
  <c r="U55" i="182"/>
  <c r="S55" i="182"/>
  <c r="R55" i="182"/>
  <c r="Q55" i="182"/>
  <c r="P55" i="182"/>
  <c r="E55" i="182"/>
  <c r="T55" i="182" s="1"/>
  <c r="S54" i="182"/>
  <c r="U53" i="182"/>
  <c r="S53" i="182"/>
  <c r="R53" i="182"/>
  <c r="Q53" i="182"/>
  <c r="P53" i="182"/>
  <c r="E53" i="182"/>
  <c r="T53" i="182" s="1"/>
  <c r="T52" i="182"/>
  <c r="S52" i="182"/>
  <c r="R52" i="182"/>
  <c r="Q52" i="182"/>
  <c r="P52" i="182"/>
  <c r="E52" i="182"/>
  <c r="U52" i="182" s="1"/>
  <c r="T51" i="182"/>
  <c r="S51" i="182"/>
  <c r="R51" i="182"/>
  <c r="Q51" i="182"/>
  <c r="P51" i="182"/>
  <c r="E51" i="182"/>
  <c r="U51" i="182" s="1"/>
  <c r="T50" i="182"/>
  <c r="S50" i="182"/>
  <c r="R50" i="182"/>
  <c r="Q50" i="182"/>
  <c r="P50" i="182"/>
  <c r="E50" i="182"/>
  <c r="U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S47" i="182"/>
  <c r="R47" i="182"/>
  <c r="Q47" i="182"/>
  <c r="P47" i="182"/>
  <c r="E47" i="182"/>
  <c r="S46" i="182"/>
  <c r="R46" i="182"/>
  <c r="Q46" i="182"/>
  <c r="P46" i="182"/>
  <c r="E46" i="182"/>
  <c r="S45" i="182"/>
  <c r="R45" i="182"/>
  <c r="Q45" i="182"/>
  <c r="P45" i="182"/>
  <c r="E45" i="182"/>
  <c r="U45" i="182" s="1"/>
  <c r="U44" i="182"/>
  <c r="S44" i="182"/>
  <c r="R44" i="182"/>
  <c r="Q44" i="182"/>
  <c r="P44" i="182"/>
  <c r="E44" i="182"/>
  <c r="T44" i="182" s="1"/>
  <c r="S43" i="182"/>
  <c r="S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S39" i="182"/>
  <c r="R39" i="182"/>
  <c r="Q39" i="182"/>
  <c r="P39" i="182"/>
  <c r="E39" i="182"/>
  <c r="S38" i="182"/>
  <c r="R38" i="182"/>
  <c r="Q38" i="182"/>
  <c r="P38" i="182"/>
  <c r="E38" i="182"/>
  <c r="T37" i="182"/>
  <c r="S37" i="182"/>
  <c r="R37" i="182"/>
  <c r="Q37" i="182"/>
  <c r="P37" i="182"/>
  <c r="E37" i="182"/>
  <c r="U37" i="182" s="1"/>
  <c r="S36" i="182"/>
  <c r="R36" i="182"/>
  <c r="Q36" i="182"/>
  <c r="P36" i="182"/>
  <c r="E36" i="182"/>
  <c r="U36" i="182" s="1"/>
  <c r="U35" i="182"/>
  <c r="S35" i="182"/>
  <c r="R35" i="182"/>
  <c r="Q35" i="182"/>
  <c r="P35" i="182"/>
  <c r="E35" i="182"/>
  <c r="T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S32" i="182"/>
  <c r="R32" i="182"/>
  <c r="Q32" i="182"/>
  <c r="P32" i="182"/>
  <c r="E32" i="182"/>
  <c r="S31" i="182"/>
  <c r="R31" i="182"/>
  <c r="Q31" i="182"/>
  <c r="P31" i="182"/>
  <c r="E31" i="182"/>
  <c r="S30" i="182"/>
  <c r="R30" i="182"/>
  <c r="Q30" i="182"/>
  <c r="P30" i="182"/>
  <c r="E30" i="182"/>
  <c r="S29" i="182"/>
  <c r="R29" i="182"/>
  <c r="Q29" i="182"/>
  <c r="P29" i="182"/>
  <c r="E29" i="182"/>
  <c r="U29" i="182" s="1"/>
  <c r="U28" i="182"/>
  <c r="T28" i="182"/>
  <c r="S28" i="182"/>
  <c r="R28" i="182"/>
  <c r="Q28" i="182"/>
  <c r="P28" i="182"/>
  <c r="E28" i="182"/>
  <c r="S27" i="182"/>
  <c r="S26" i="182"/>
  <c r="R26" i="182"/>
  <c r="Q26" i="182"/>
  <c r="P26" i="182"/>
  <c r="E26" i="182"/>
  <c r="U25" i="182"/>
  <c r="S25" i="182"/>
  <c r="R25" i="182"/>
  <c r="Q25" i="182"/>
  <c r="P25" i="182"/>
  <c r="E25" i="182"/>
  <c r="T25" i="182" s="1"/>
  <c r="T24" i="182"/>
  <c r="S24" i="182"/>
  <c r="R24" i="182"/>
  <c r="Q24" i="182"/>
  <c r="P24" i="182"/>
  <c r="E24" i="182"/>
  <c r="U24" i="182" s="1"/>
  <c r="S23" i="182"/>
  <c r="R23" i="182"/>
  <c r="Q23" i="182"/>
  <c r="P23" i="182"/>
  <c r="E23" i="182"/>
  <c r="U23" i="182" s="1"/>
  <c r="S22" i="182"/>
  <c r="R22" i="182"/>
  <c r="Q22" i="182"/>
  <c r="P22" i="182"/>
  <c r="E22" i="182"/>
  <c r="U22" i="182" s="1"/>
  <c r="U21" i="182"/>
  <c r="S21" i="182"/>
  <c r="R21" i="182"/>
  <c r="Q21" i="182"/>
  <c r="P21" i="182"/>
  <c r="E21" i="182"/>
  <c r="T21" i="182" s="1"/>
  <c r="S20" i="182"/>
  <c r="R20" i="182"/>
  <c r="Q20" i="182"/>
  <c r="P20" i="182"/>
  <c r="E20" i="182"/>
  <c r="S19" i="182"/>
  <c r="R19" i="182"/>
  <c r="Q19" i="182"/>
  <c r="P19" i="182"/>
  <c r="E19" i="182"/>
  <c r="S18" i="182"/>
  <c r="R18" i="182"/>
  <c r="Q18" i="182"/>
  <c r="P18" i="182"/>
  <c r="E18" i="182"/>
  <c r="T18" i="182" s="1"/>
  <c r="T17" i="182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U15" i="182"/>
  <c r="S15" i="182"/>
  <c r="R15" i="182"/>
  <c r="Q15" i="182"/>
  <c r="P15" i="182"/>
  <c r="E15" i="182"/>
  <c r="T15" i="182" s="1"/>
  <c r="S14" i="182"/>
  <c r="R14" i="182"/>
  <c r="Q14" i="182"/>
  <c r="P14" i="182"/>
  <c r="E14" i="182"/>
  <c r="U14" i="182" s="1"/>
  <c r="S13" i="182"/>
  <c r="R13" i="182"/>
  <c r="Q13" i="182"/>
  <c r="U13" i="182" s="1"/>
  <c r="P13" i="182"/>
  <c r="T13" i="182" s="1"/>
  <c r="E13" i="182"/>
  <c r="S12" i="182"/>
  <c r="R12" i="182"/>
  <c r="Q12" i="182"/>
  <c r="P12" i="182"/>
  <c r="E12" i="182"/>
  <c r="S11" i="182"/>
  <c r="R11" i="182"/>
  <c r="Q11" i="182"/>
  <c r="P11" i="182"/>
  <c r="E11" i="182"/>
  <c r="S10" i="182"/>
  <c r="R10" i="182"/>
  <c r="Q10" i="182"/>
  <c r="P10" i="182"/>
  <c r="E10" i="182"/>
  <c r="U10" i="182" s="1"/>
  <c r="S9" i="182"/>
  <c r="R9" i="182"/>
  <c r="S8" i="182"/>
  <c r="S62" i="181"/>
  <c r="R62" i="181"/>
  <c r="Q62" i="181"/>
  <c r="P62" i="181"/>
  <c r="E62" i="181"/>
  <c r="S61" i="181"/>
  <c r="R61" i="181"/>
  <c r="Q61" i="181"/>
  <c r="Q60" i="181" s="1"/>
  <c r="P61" i="181"/>
  <c r="E61" i="181"/>
  <c r="U61" i="181" s="1"/>
  <c r="S60" i="181"/>
  <c r="S59" i="181"/>
  <c r="U58" i="181"/>
  <c r="S58" i="181"/>
  <c r="R58" i="181"/>
  <c r="Q58" i="181"/>
  <c r="P58" i="181"/>
  <c r="E58" i="181"/>
  <c r="T58" i="181" s="1"/>
  <c r="S57" i="181"/>
  <c r="R57" i="181"/>
  <c r="Q57" i="181"/>
  <c r="P57" i="181"/>
  <c r="E57" i="181"/>
  <c r="U57" i="181" s="1"/>
  <c r="U56" i="181"/>
  <c r="S56" i="181"/>
  <c r="R56" i="181"/>
  <c r="Q56" i="181"/>
  <c r="P56" i="181"/>
  <c r="E56" i="181"/>
  <c r="T56" i="181" s="1"/>
  <c r="S55" i="181"/>
  <c r="R55" i="181"/>
  <c r="Q55" i="181"/>
  <c r="Q54" i="181" s="1"/>
  <c r="P55" i="181"/>
  <c r="E55" i="181"/>
  <c r="S54" i="181"/>
  <c r="R54" i="181"/>
  <c r="S53" i="181"/>
  <c r="R53" i="181"/>
  <c r="Q53" i="181"/>
  <c r="P53" i="181"/>
  <c r="E53" i="181"/>
  <c r="U53" i="181" s="1"/>
  <c r="S52" i="181"/>
  <c r="R52" i="181"/>
  <c r="Q52" i="181"/>
  <c r="P52" i="181"/>
  <c r="E52" i="181"/>
  <c r="U52" i="181" s="1"/>
  <c r="U51" i="181"/>
  <c r="S51" i="181"/>
  <c r="R51" i="181"/>
  <c r="Q51" i="181"/>
  <c r="P51" i="181"/>
  <c r="E51" i="181"/>
  <c r="T51" i="181" s="1"/>
  <c r="S50" i="181"/>
  <c r="R50" i="181"/>
  <c r="Q50" i="181"/>
  <c r="P50" i="181"/>
  <c r="E50" i="181"/>
  <c r="S49" i="181"/>
  <c r="R49" i="181"/>
  <c r="Q49" i="181"/>
  <c r="P49" i="181"/>
  <c r="E49" i="181"/>
  <c r="S48" i="181"/>
  <c r="R48" i="181"/>
  <c r="Q48" i="181"/>
  <c r="P48" i="181"/>
  <c r="E48" i="181"/>
  <c r="U47" i="181"/>
  <c r="S47" i="181"/>
  <c r="R47" i="181"/>
  <c r="Q47" i="181"/>
  <c r="P47" i="181"/>
  <c r="E47" i="181"/>
  <c r="T47" i="181" s="1"/>
  <c r="U46" i="181"/>
  <c r="S46" i="181"/>
  <c r="R46" i="181"/>
  <c r="Q46" i="181"/>
  <c r="P46" i="181"/>
  <c r="E46" i="181"/>
  <c r="T46" i="181" s="1"/>
  <c r="T45" i="181"/>
  <c r="S45" i="181"/>
  <c r="R45" i="181"/>
  <c r="Q45" i="181"/>
  <c r="P45" i="181"/>
  <c r="E45" i="181"/>
  <c r="S44" i="181"/>
  <c r="R44" i="181"/>
  <c r="Q44" i="181"/>
  <c r="P44" i="181"/>
  <c r="E44" i="181"/>
  <c r="S43" i="181"/>
  <c r="S42" i="181"/>
  <c r="S41" i="181"/>
  <c r="R41" i="181"/>
  <c r="Q41" i="181"/>
  <c r="P41" i="181"/>
  <c r="E41" i="181"/>
  <c r="S40" i="181"/>
  <c r="R40" i="181"/>
  <c r="Q40" i="181"/>
  <c r="P40" i="181"/>
  <c r="E40" i="181"/>
  <c r="T40" i="181" s="1"/>
  <c r="S39" i="181"/>
  <c r="R39" i="181"/>
  <c r="Q39" i="181"/>
  <c r="P39" i="181"/>
  <c r="E39" i="181"/>
  <c r="U39" i="181" s="1"/>
  <c r="U38" i="181"/>
  <c r="S38" i="181"/>
  <c r="R38" i="181"/>
  <c r="Q38" i="181"/>
  <c r="P38" i="181"/>
  <c r="E38" i="181"/>
  <c r="T38" i="181" s="1"/>
  <c r="T37" i="181"/>
  <c r="S37" i="181"/>
  <c r="R37" i="181"/>
  <c r="Q37" i="181"/>
  <c r="P37" i="181"/>
  <c r="E37" i="181"/>
  <c r="U37" i="181" s="1"/>
  <c r="S36" i="181"/>
  <c r="R36" i="181"/>
  <c r="Q36" i="181"/>
  <c r="P36" i="181"/>
  <c r="E36" i="181"/>
  <c r="S35" i="181"/>
  <c r="R35" i="181"/>
  <c r="Q35" i="181"/>
  <c r="P35" i="181"/>
  <c r="E35" i="181"/>
  <c r="S34" i="181"/>
  <c r="R34" i="181"/>
  <c r="Q34" i="181"/>
  <c r="P34" i="181"/>
  <c r="E34" i="181"/>
  <c r="S33" i="181"/>
  <c r="R33" i="181"/>
  <c r="Q33" i="181"/>
  <c r="P33" i="181"/>
  <c r="E33" i="181"/>
  <c r="S32" i="181"/>
  <c r="R32" i="181"/>
  <c r="Q32" i="181"/>
  <c r="P32" i="181"/>
  <c r="E32" i="181"/>
  <c r="T32" i="181" s="1"/>
  <c r="S31" i="181"/>
  <c r="R31" i="181"/>
  <c r="Q31" i="181"/>
  <c r="P31" i="181"/>
  <c r="E31" i="181"/>
  <c r="U31" i="181" s="1"/>
  <c r="U30" i="181"/>
  <c r="S30" i="181"/>
  <c r="R30" i="181"/>
  <c r="Q30" i="181"/>
  <c r="P30" i="181"/>
  <c r="E30" i="181"/>
  <c r="T30" i="181" s="1"/>
  <c r="T29" i="181"/>
  <c r="S29" i="181"/>
  <c r="R29" i="181"/>
  <c r="Q29" i="181"/>
  <c r="P29" i="181"/>
  <c r="E29" i="181"/>
  <c r="U29" i="181" s="1"/>
  <c r="S28" i="181"/>
  <c r="R28" i="181"/>
  <c r="Q28" i="181"/>
  <c r="P28" i="181"/>
  <c r="E28" i="181"/>
  <c r="S27" i="181"/>
  <c r="S26" i="181"/>
  <c r="R26" i="181"/>
  <c r="Q26" i="181"/>
  <c r="P26" i="181"/>
  <c r="E26" i="181"/>
  <c r="S25" i="181"/>
  <c r="R25" i="181"/>
  <c r="Q25" i="181"/>
  <c r="P25" i="181"/>
  <c r="E25" i="181"/>
  <c r="U25" i="181" s="1"/>
  <c r="T24" i="181"/>
  <c r="S24" i="181"/>
  <c r="R24" i="181"/>
  <c r="Q24" i="181"/>
  <c r="P24" i="181"/>
  <c r="E24" i="181"/>
  <c r="U24" i="181" s="1"/>
  <c r="S23" i="181"/>
  <c r="R23" i="181"/>
  <c r="Q23" i="181"/>
  <c r="U23" i="181" s="1"/>
  <c r="P23" i="181"/>
  <c r="T23" i="181" s="1"/>
  <c r="E23" i="181"/>
  <c r="S22" i="181"/>
  <c r="R22" i="181"/>
  <c r="Q22" i="181"/>
  <c r="P22" i="181"/>
  <c r="E22" i="181"/>
  <c r="S21" i="181"/>
  <c r="R21" i="181"/>
  <c r="Q21" i="181"/>
  <c r="P21" i="181"/>
  <c r="E21" i="181"/>
  <c r="S20" i="181"/>
  <c r="R20" i="181"/>
  <c r="Q20" i="181"/>
  <c r="P20" i="181"/>
  <c r="E20" i="181"/>
  <c r="S19" i="181"/>
  <c r="R19" i="181"/>
  <c r="Q19" i="181"/>
  <c r="P19" i="181"/>
  <c r="E19" i="181"/>
  <c r="S18" i="181"/>
  <c r="R18" i="181"/>
  <c r="Q18" i="181"/>
  <c r="P18" i="181"/>
  <c r="E18" i="181"/>
  <c r="U18" i="181" s="1"/>
  <c r="U17" i="181"/>
  <c r="S17" i="181"/>
  <c r="R17" i="181"/>
  <c r="Q17" i="181"/>
  <c r="P17" i="181"/>
  <c r="E17" i="181"/>
  <c r="T17" i="181" s="1"/>
  <c r="S16" i="181"/>
  <c r="R16" i="181"/>
  <c r="Q16" i="181"/>
  <c r="P16" i="181"/>
  <c r="E16" i="181"/>
  <c r="U16" i="181" s="1"/>
  <c r="U15" i="181"/>
  <c r="S15" i="181"/>
  <c r="R15" i="181"/>
  <c r="Q15" i="181"/>
  <c r="P15" i="181"/>
  <c r="E15" i="181"/>
  <c r="T15" i="181" s="1"/>
  <c r="S14" i="181"/>
  <c r="R14" i="181"/>
  <c r="Q14" i="181"/>
  <c r="P14" i="181"/>
  <c r="E14" i="181"/>
  <c r="S13" i="181"/>
  <c r="R13" i="181"/>
  <c r="Q13" i="181"/>
  <c r="P13" i="181"/>
  <c r="E13" i="181"/>
  <c r="S12" i="181"/>
  <c r="R12" i="181"/>
  <c r="Q12" i="181"/>
  <c r="P12" i="181"/>
  <c r="E12" i="181"/>
  <c r="T12" i="181" s="1"/>
  <c r="T11" i="181"/>
  <c r="S11" i="181"/>
  <c r="R11" i="181"/>
  <c r="Q11" i="181"/>
  <c r="P11" i="181"/>
  <c r="E11" i="181"/>
  <c r="U11" i="181" s="1"/>
  <c r="S10" i="181"/>
  <c r="R10" i="181"/>
  <c r="Q10" i="181"/>
  <c r="P10" i="181"/>
  <c r="E10" i="181"/>
  <c r="U10" i="181" s="1"/>
  <c r="S9" i="181"/>
  <c r="R9" i="181"/>
  <c r="S8" i="181"/>
  <c r="R8" i="181"/>
  <c r="U62" i="180"/>
  <c r="S62" i="180"/>
  <c r="R62" i="180"/>
  <c r="Q62" i="180"/>
  <c r="P62" i="180"/>
  <c r="E62" i="180"/>
  <c r="T62" i="180" s="1"/>
  <c r="U61" i="180"/>
  <c r="T61" i="180"/>
  <c r="S61" i="180"/>
  <c r="R61" i="180"/>
  <c r="Q61" i="180"/>
  <c r="P61" i="180"/>
  <c r="P60" i="180" s="1"/>
  <c r="E61" i="180"/>
  <c r="S60" i="180"/>
  <c r="S59" i="180"/>
  <c r="U58" i="180"/>
  <c r="S58" i="180"/>
  <c r="R58" i="180"/>
  <c r="Q58" i="180"/>
  <c r="P58" i="180"/>
  <c r="E58" i="180"/>
  <c r="T58" i="180" s="1"/>
  <c r="S57" i="180"/>
  <c r="R57" i="180"/>
  <c r="Q57" i="180"/>
  <c r="P57" i="180"/>
  <c r="E57" i="180"/>
  <c r="S56" i="180"/>
  <c r="R56" i="180"/>
  <c r="Q56" i="180"/>
  <c r="P56" i="180"/>
  <c r="E56" i="180"/>
  <c r="S55" i="180"/>
  <c r="R55" i="180"/>
  <c r="Q55" i="180"/>
  <c r="P55" i="180"/>
  <c r="E55" i="180"/>
  <c r="S54" i="180"/>
  <c r="S53" i="180"/>
  <c r="R53" i="180"/>
  <c r="Q53" i="180"/>
  <c r="P53" i="180"/>
  <c r="E53" i="180"/>
  <c r="S52" i="180"/>
  <c r="R52" i="180"/>
  <c r="Q52" i="180"/>
  <c r="P52" i="180"/>
  <c r="E52" i="180"/>
  <c r="S51" i="180"/>
  <c r="R51" i="180"/>
  <c r="Q51" i="180"/>
  <c r="P51" i="180"/>
  <c r="E51" i="180"/>
  <c r="T51" i="180" s="1"/>
  <c r="U50" i="180"/>
  <c r="S50" i="180"/>
  <c r="R50" i="180"/>
  <c r="Q50" i="180"/>
  <c r="P50" i="180"/>
  <c r="E50" i="180"/>
  <c r="T50" i="180" s="1"/>
  <c r="T49" i="180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T47" i="180"/>
  <c r="S47" i="180"/>
  <c r="R47" i="180"/>
  <c r="Q47" i="180"/>
  <c r="P47" i="180"/>
  <c r="E47" i="180"/>
  <c r="U47" i="180" s="1"/>
  <c r="U46" i="180"/>
  <c r="S46" i="180"/>
  <c r="R46" i="180"/>
  <c r="Q46" i="180"/>
  <c r="P46" i="180"/>
  <c r="E46" i="180"/>
  <c r="T46" i="180" s="1"/>
  <c r="S45" i="180"/>
  <c r="R45" i="180"/>
  <c r="Q45" i="180"/>
  <c r="P45" i="180"/>
  <c r="E45" i="180"/>
  <c r="S44" i="180"/>
  <c r="R44" i="180"/>
  <c r="Q44" i="180"/>
  <c r="P44" i="180"/>
  <c r="E44" i="180"/>
  <c r="S43" i="180"/>
  <c r="S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S39" i="180"/>
  <c r="R39" i="180"/>
  <c r="Q39" i="180"/>
  <c r="P39" i="180"/>
  <c r="E39" i="180"/>
  <c r="U39" i="180" s="1"/>
  <c r="T38" i="180"/>
  <c r="S38" i="180"/>
  <c r="R38" i="180"/>
  <c r="Q38" i="180"/>
  <c r="P38" i="180"/>
  <c r="E38" i="180"/>
  <c r="U38" i="180" s="1"/>
  <c r="S37" i="180"/>
  <c r="R37" i="180"/>
  <c r="Q37" i="180"/>
  <c r="P37" i="180"/>
  <c r="E37" i="180"/>
  <c r="S36" i="180"/>
  <c r="R36" i="180"/>
  <c r="Q36" i="180"/>
  <c r="P36" i="180"/>
  <c r="E36" i="180"/>
  <c r="U35" i="180"/>
  <c r="S35" i="180"/>
  <c r="R35" i="180"/>
  <c r="Q35" i="180"/>
  <c r="P35" i="180"/>
  <c r="E35" i="180"/>
  <c r="T35" i="180" s="1"/>
  <c r="S34" i="180"/>
  <c r="R34" i="180"/>
  <c r="Q34" i="180"/>
  <c r="P34" i="180"/>
  <c r="E34" i="180"/>
  <c r="U34" i="180" s="1"/>
  <c r="U33" i="180"/>
  <c r="S33" i="180"/>
  <c r="R33" i="180"/>
  <c r="Q33" i="180"/>
  <c r="P33" i="180"/>
  <c r="E33" i="180"/>
  <c r="T33" i="180" s="1"/>
  <c r="T32" i="180"/>
  <c r="S32" i="180"/>
  <c r="R32" i="180"/>
  <c r="Q32" i="180"/>
  <c r="P32" i="180"/>
  <c r="E32" i="180"/>
  <c r="S31" i="180"/>
  <c r="R31" i="180"/>
  <c r="Q31" i="180"/>
  <c r="P31" i="180"/>
  <c r="E31" i="180"/>
  <c r="S30" i="180"/>
  <c r="R30" i="180"/>
  <c r="Q30" i="180"/>
  <c r="P30" i="180"/>
  <c r="E30" i="180"/>
  <c r="S29" i="180"/>
  <c r="R29" i="180"/>
  <c r="Q29" i="180"/>
  <c r="P29" i="180"/>
  <c r="E29" i="180"/>
  <c r="S28" i="180"/>
  <c r="R28" i="180"/>
  <c r="Q28" i="180"/>
  <c r="P28" i="180"/>
  <c r="E28" i="180"/>
  <c r="S27" i="180"/>
  <c r="R27" i="180"/>
  <c r="T26" i="180"/>
  <c r="S26" i="180"/>
  <c r="R26" i="180"/>
  <c r="Q26" i="180"/>
  <c r="P26" i="180"/>
  <c r="E26" i="180"/>
  <c r="U26" i="180" s="1"/>
  <c r="T25" i="180"/>
  <c r="S25" i="180"/>
  <c r="R25" i="180"/>
  <c r="Q25" i="180"/>
  <c r="P25" i="180"/>
  <c r="E25" i="180"/>
  <c r="U25" i="180" s="1"/>
  <c r="S24" i="180"/>
  <c r="R24" i="180"/>
  <c r="Q24" i="180"/>
  <c r="P24" i="180"/>
  <c r="E24" i="180"/>
  <c r="S23" i="180"/>
  <c r="R23" i="180"/>
  <c r="Q23" i="180"/>
  <c r="P23" i="180"/>
  <c r="E23" i="180"/>
  <c r="U22" i="180"/>
  <c r="S22" i="180"/>
  <c r="R22" i="180"/>
  <c r="Q22" i="180"/>
  <c r="P22" i="180"/>
  <c r="E22" i="180"/>
  <c r="T22" i="180" s="1"/>
  <c r="S21" i="180"/>
  <c r="R21" i="180"/>
  <c r="Q21" i="180"/>
  <c r="P21" i="180"/>
  <c r="E21" i="180"/>
  <c r="U20" i="180"/>
  <c r="S20" i="180"/>
  <c r="R20" i="180"/>
  <c r="Q20" i="180"/>
  <c r="P20" i="180"/>
  <c r="E20" i="180"/>
  <c r="T20" i="180" s="1"/>
  <c r="U19" i="180"/>
  <c r="T19" i="180"/>
  <c r="S19" i="180"/>
  <c r="R19" i="180"/>
  <c r="Q19" i="180"/>
  <c r="P19" i="180"/>
  <c r="E19" i="180"/>
  <c r="S18" i="180"/>
  <c r="R18" i="180"/>
  <c r="Q18" i="180"/>
  <c r="P18" i="180"/>
  <c r="E18" i="180"/>
  <c r="U18" i="180" s="1"/>
  <c r="U17" i="180"/>
  <c r="T17" i="180"/>
  <c r="S17" i="180"/>
  <c r="R17" i="180"/>
  <c r="Q17" i="180"/>
  <c r="P17" i="180"/>
  <c r="E17" i="180"/>
  <c r="S16" i="180"/>
  <c r="R16" i="180"/>
  <c r="Q16" i="180"/>
  <c r="P16" i="180"/>
  <c r="E16" i="180"/>
  <c r="S15" i="180"/>
  <c r="R15" i="180"/>
  <c r="Q15" i="180"/>
  <c r="P15" i="180"/>
  <c r="E15" i="180"/>
  <c r="S14" i="180"/>
  <c r="R14" i="180"/>
  <c r="Q14" i="180"/>
  <c r="P14" i="180"/>
  <c r="E14" i="180"/>
  <c r="S13" i="180"/>
  <c r="R13" i="180"/>
  <c r="Q13" i="180"/>
  <c r="P13" i="180"/>
  <c r="T13" i="180" s="1"/>
  <c r="E13" i="180"/>
  <c r="U13" i="180" s="1"/>
  <c r="S12" i="180"/>
  <c r="R12" i="180"/>
  <c r="Q12" i="180"/>
  <c r="P12" i="180"/>
  <c r="E12" i="180"/>
  <c r="U11" i="180"/>
  <c r="S11" i="180"/>
  <c r="R11" i="180"/>
  <c r="Q11" i="180"/>
  <c r="P11" i="180"/>
  <c r="E11" i="180"/>
  <c r="T11" i="180" s="1"/>
  <c r="T10" i="180"/>
  <c r="S10" i="180"/>
  <c r="R10" i="180"/>
  <c r="Q10" i="180"/>
  <c r="P10" i="180"/>
  <c r="E10" i="180"/>
  <c r="S9" i="180"/>
  <c r="R9" i="180"/>
  <c r="S8" i="180"/>
  <c r="S62" i="179"/>
  <c r="R62" i="179"/>
  <c r="Q62" i="179"/>
  <c r="P62" i="179"/>
  <c r="E62" i="179"/>
  <c r="U62" i="179" s="1"/>
  <c r="T61" i="179"/>
  <c r="S61" i="179"/>
  <c r="R61" i="179"/>
  <c r="Q61" i="179"/>
  <c r="P61" i="179"/>
  <c r="P60" i="179" s="1"/>
  <c r="E61" i="179"/>
  <c r="U61" i="179" s="1"/>
  <c r="S60" i="179"/>
  <c r="S59" i="179"/>
  <c r="U58" i="179"/>
  <c r="S58" i="179"/>
  <c r="R58" i="179"/>
  <c r="Q58" i="179"/>
  <c r="P58" i="179"/>
  <c r="E58" i="179"/>
  <c r="T58" i="179" s="1"/>
  <c r="S57" i="179"/>
  <c r="R57" i="179"/>
  <c r="Q57" i="179"/>
  <c r="P57" i="179"/>
  <c r="E57" i="179"/>
  <c r="U57" i="179" s="1"/>
  <c r="T56" i="179"/>
  <c r="S56" i="179"/>
  <c r="R56" i="179"/>
  <c r="Q56" i="179"/>
  <c r="P56" i="179"/>
  <c r="E56" i="179"/>
  <c r="U56" i="179" s="1"/>
  <c r="U55" i="179"/>
  <c r="S55" i="179"/>
  <c r="R55" i="179"/>
  <c r="Q55" i="179"/>
  <c r="P55" i="179"/>
  <c r="E55" i="179"/>
  <c r="T55" i="179" s="1"/>
  <c r="S54" i="179"/>
  <c r="U53" i="179"/>
  <c r="S53" i="179"/>
  <c r="R53" i="179"/>
  <c r="Q53" i="179"/>
  <c r="P53" i="179"/>
  <c r="E53" i="179"/>
  <c r="T53" i="179" s="1"/>
  <c r="S52" i="179"/>
  <c r="R52" i="179"/>
  <c r="Q52" i="179"/>
  <c r="P52" i="179"/>
  <c r="T52" i="179" s="1"/>
  <c r="E52" i="179"/>
  <c r="U52" i="179" s="1"/>
  <c r="S51" i="179"/>
  <c r="R51" i="179"/>
  <c r="Q51" i="179"/>
  <c r="P51" i="179"/>
  <c r="E51" i="179"/>
  <c r="S50" i="179"/>
  <c r="R50" i="179"/>
  <c r="Q50" i="179"/>
  <c r="P50" i="179"/>
  <c r="E50" i="179"/>
  <c r="U50" i="179" s="1"/>
  <c r="T49" i="179"/>
  <c r="S49" i="179"/>
  <c r="R49" i="179"/>
  <c r="Q49" i="179"/>
  <c r="P49" i="179"/>
  <c r="E49" i="179"/>
  <c r="U49" i="179" s="1"/>
  <c r="S48" i="179"/>
  <c r="R48" i="179"/>
  <c r="Q48" i="179"/>
  <c r="P48" i="179"/>
  <c r="E48" i="179"/>
  <c r="S47" i="179"/>
  <c r="R47" i="179"/>
  <c r="Q47" i="179"/>
  <c r="P47" i="179"/>
  <c r="E47" i="179"/>
  <c r="U46" i="179"/>
  <c r="S46" i="179"/>
  <c r="R46" i="179"/>
  <c r="Q46" i="179"/>
  <c r="P46" i="179"/>
  <c r="E46" i="179"/>
  <c r="T46" i="179" s="1"/>
  <c r="S45" i="179"/>
  <c r="R45" i="179"/>
  <c r="Q45" i="179"/>
  <c r="P45" i="179"/>
  <c r="E45" i="179"/>
  <c r="U45" i="179" s="1"/>
  <c r="U44" i="179"/>
  <c r="T44" i="179"/>
  <c r="S44" i="179"/>
  <c r="R44" i="179"/>
  <c r="Q44" i="179"/>
  <c r="P44" i="179"/>
  <c r="E44" i="179"/>
  <c r="S43" i="179"/>
  <c r="S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S39" i="179"/>
  <c r="R39" i="179"/>
  <c r="Q39" i="179"/>
  <c r="P39" i="179"/>
  <c r="E39" i="179"/>
  <c r="S38" i="179"/>
  <c r="R38" i="179"/>
  <c r="Q38" i="179"/>
  <c r="P38" i="179"/>
  <c r="E38" i="179"/>
  <c r="U37" i="179"/>
  <c r="S37" i="179"/>
  <c r="R37" i="179"/>
  <c r="Q37" i="179"/>
  <c r="P37" i="179"/>
  <c r="E37" i="179"/>
  <c r="T37" i="179" s="1"/>
  <c r="T36" i="179"/>
  <c r="S36" i="179"/>
  <c r="R36" i="179"/>
  <c r="Q36" i="179"/>
  <c r="P36" i="179"/>
  <c r="E36" i="179"/>
  <c r="U36" i="179" s="1"/>
  <c r="S35" i="179"/>
  <c r="R35" i="179"/>
  <c r="Q35" i="179"/>
  <c r="P35" i="179"/>
  <c r="E35" i="179"/>
  <c r="S34" i="179"/>
  <c r="R34" i="179"/>
  <c r="Q34" i="179"/>
  <c r="P34" i="179"/>
  <c r="E34" i="179"/>
  <c r="U34" i="179" s="1"/>
  <c r="T33" i="179"/>
  <c r="S33" i="179"/>
  <c r="R33" i="179"/>
  <c r="Q33" i="179"/>
  <c r="P33" i="179"/>
  <c r="E33" i="179"/>
  <c r="U33" i="179" s="1"/>
  <c r="S32" i="179"/>
  <c r="R32" i="179"/>
  <c r="Q32" i="179"/>
  <c r="P32" i="179"/>
  <c r="E32" i="179"/>
  <c r="S31" i="179"/>
  <c r="R31" i="179"/>
  <c r="Q31" i="179"/>
  <c r="P31" i="179"/>
  <c r="E31" i="179"/>
  <c r="S30" i="179"/>
  <c r="R30" i="179"/>
  <c r="Q30" i="179"/>
  <c r="P30" i="179"/>
  <c r="E30" i="179"/>
  <c r="T29" i="179"/>
  <c r="S29" i="179"/>
  <c r="R29" i="179"/>
  <c r="Q29" i="179"/>
  <c r="P29" i="179"/>
  <c r="E29" i="179"/>
  <c r="U29" i="179" s="1"/>
  <c r="U28" i="179"/>
  <c r="S28" i="179"/>
  <c r="R28" i="179"/>
  <c r="Q28" i="179"/>
  <c r="P28" i="179"/>
  <c r="E28" i="179"/>
  <c r="T28" i="179" s="1"/>
  <c r="S27" i="179"/>
  <c r="S26" i="179"/>
  <c r="R26" i="179"/>
  <c r="Q26" i="179"/>
  <c r="P26" i="179"/>
  <c r="E26" i="179"/>
  <c r="U25" i="179"/>
  <c r="S25" i="179"/>
  <c r="R25" i="179"/>
  <c r="Q25" i="179"/>
  <c r="P25" i="179"/>
  <c r="E25" i="179"/>
  <c r="T25" i="179" s="1"/>
  <c r="U24" i="179"/>
  <c r="S24" i="179"/>
  <c r="R24" i="179"/>
  <c r="Q24" i="179"/>
  <c r="P24" i="179"/>
  <c r="E24" i="179"/>
  <c r="T24" i="179" s="1"/>
  <c r="T23" i="179"/>
  <c r="S23" i="179"/>
  <c r="R23" i="179"/>
  <c r="Q23" i="179"/>
  <c r="P23" i="179"/>
  <c r="E23" i="179"/>
  <c r="U23" i="179" s="1"/>
  <c r="T22" i="179"/>
  <c r="S22" i="179"/>
  <c r="R22" i="179"/>
  <c r="Q22" i="179"/>
  <c r="P22" i="179"/>
  <c r="E22" i="179"/>
  <c r="U22" i="179" s="1"/>
  <c r="U21" i="179"/>
  <c r="S21" i="179"/>
  <c r="R21" i="179"/>
  <c r="Q21" i="179"/>
  <c r="P21" i="179"/>
  <c r="E21" i="179"/>
  <c r="T21" i="179" s="1"/>
  <c r="S20" i="179"/>
  <c r="R20" i="179"/>
  <c r="Q20" i="179"/>
  <c r="P20" i="179"/>
  <c r="E20" i="179"/>
  <c r="S19" i="179"/>
  <c r="R19" i="179"/>
  <c r="Q19" i="179"/>
  <c r="P19" i="179"/>
  <c r="E19" i="179"/>
  <c r="S18" i="179"/>
  <c r="R18" i="179"/>
  <c r="Q18" i="179"/>
  <c r="P18" i="179"/>
  <c r="E18" i="179"/>
  <c r="S17" i="179"/>
  <c r="R17" i="179"/>
  <c r="Q17" i="179"/>
  <c r="P17" i="179"/>
  <c r="E17" i="179"/>
  <c r="U16" i="179"/>
  <c r="S16" i="179"/>
  <c r="R16" i="179"/>
  <c r="Q16" i="179"/>
  <c r="P16" i="179"/>
  <c r="E16" i="179"/>
  <c r="T16" i="179" s="1"/>
  <c r="U15" i="179"/>
  <c r="S15" i="179"/>
  <c r="R15" i="179"/>
  <c r="Q15" i="179"/>
  <c r="P15" i="179"/>
  <c r="E15" i="179"/>
  <c r="T15" i="179" s="1"/>
  <c r="S14" i="179"/>
  <c r="R14" i="179"/>
  <c r="Q14" i="179"/>
  <c r="P14" i="179"/>
  <c r="E14" i="179"/>
  <c r="U14" i="179" s="1"/>
  <c r="T13" i="179"/>
  <c r="S13" i="179"/>
  <c r="R13" i="179"/>
  <c r="Q13" i="179"/>
  <c r="P13" i="179"/>
  <c r="E13" i="179"/>
  <c r="U13" i="179" s="1"/>
  <c r="S12" i="179"/>
  <c r="R12" i="179"/>
  <c r="Q12" i="179"/>
  <c r="P12" i="179"/>
  <c r="E12" i="179"/>
  <c r="S11" i="179"/>
  <c r="R11" i="179"/>
  <c r="Q11" i="179"/>
  <c r="P11" i="179"/>
  <c r="E11" i="179"/>
  <c r="U10" i="179"/>
  <c r="S10" i="179"/>
  <c r="R10" i="179"/>
  <c r="Q10" i="179"/>
  <c r="P10" i="179"/>
  <c r="E10" i="179"/>
  <c r="S9" i="179"/>
  <c r="R9" i="179"/>
  <c r="S8" i="179"/>
  <c r="S63" i="178"/>
  <c r="S62" i="178"/>
  <c r="R62" i="178"/>
  <c r="Q62" i="178"/>
  <c r="P62" i="178"/>
  <c r="E62" i="178"/>
  <c r="S61" i="178"/>
  <c r="R61" i="178"/>
  <c r="Q61" i="178"/>
  <c r="P61" i="178"/>
  <c r="E61" i="178"/>
  <c r="S60" i="178"/>
  <c r="R60" i="178"/>
  <c r="S59" i="178"/>
  <c r="T58" i="178"/>
  <c r="S58" i="178"/>
  <c r="R58" i="178"/>
  <c r="Q58" i="178"/>
  <c r="P58" i="178"/>
  <c r="E58" i="178"/>
  <c r="U58" i="178" s="1"/>
  <c r="U57" i="178"/>
  <c r="S57" i="178"/>
  <c r="R57" i="178"/>
  <c r="Q57" i="178"/>
  <c r="P57" i="178"/>
  <c r="E57" i="178"/>
  <c r="T57" i="178" s="1"/>
  <c r="T56" i="178"/>
  <c r="S56" i="178"/>
  <c r="R56" i="178"/>
  <c r="Q56" i="178"/>
  <c r="P56" i="178"/>
  <c r="E56" i="178"/>
  <c r="U56" i="178" s="1"/>
  <c r="S55" i="178"/>
  <c r="R55" i="178"/>
  <c r="Q55" i="178"/>
  <c r="P55" i="178"/>
  <c r="E55" i="178"/>
  <c r="U55" i="178" s="1"/>
  <c r="S54" i="178"/>
  <c r="R54" i="178"/>
  <c r="S53" i="178"/>
  <c r="R53" i="178"/>
  <c r="Q53" i="178"/>
  <c r="P53" i="178"/>
  <c r="E53" i="178"/>
  <c r="U52" i="178"/>
  <c r="S52" i="178"/>
  <c r="R52" i="178"/>
  <c r="Q52" i="178"/>
  <c r="P52" i="178"/>
  <c r="E52" i="178"/>
  <c r="T52" i="178" s="1"/>
  <c r="U51" i="178"/>
  <c r="S51" i="178"/>
  <c r="R51" i="178"/>
  <c r="Q51" i="178"/>
  <c r="P51" i="178"/>
  <c r="E51" i="178"/>
  <c r="T51" i="178" s="1"/>
  <c r="S50" i="178"/>
  <c r="R50" i="178"/>
  <c r="Q50" i="178"/>
  <c r="P50" i="178"/>
  <c r="E50" i="178"/>
  <c r="U50" i="178" s="1"/>
  <c r="U49" i="178"/>
  <c r="T49" i="178"/>
  <c r="S49" i="178"/>
  <c r="R49" i="178"/>
  <c r="Q49" i="178"/>
  <c r="P49" i="178"/>
  <c r="E49" i="178"/>
  <c r="S48" i="178"/>
  <c r="R48" i="178"/>
  <c r="Q48" i="178"/>
  <c r="P48" i="178"/>
  <c r="E48" i="178"/>
  <c r="S47" i="178"/>
  <c r="R47" i="178"/>
  <c r="Q47" i="178"/>
  <c r="P47" i="178"/>
  <c r="E47" i="178"/>
  <c r="S46" i="178"/>
  <c r="R46" i="178"/>
  <c r="Q46" i="178"/>
  <c r="P46" i="178"/>
  <c r="E46" i="178"/>
  <c r="S45" i="178"/>
  <c r="R45" i="178"/>
  <c r="Q45" i="178"/>
  <c r="P45" i="178"/>
  <c r="T45" i="178" s="1"/>
  <c r="E45" i="178"/>
  <c r="U45" i="178" s="1"/>
  <c r="S44" i="178"/>
  <c r="R44" i="178"/>
  <c r="Q44" i="178"/>
  <c r="P44" i="178"/>
  <c r="E44" i="178"/>
  <c r="S43" i="178"/>
  <c r="R43" i="178"/>
  <c r="S42" i="178"/>
  <c r="T41" i="178"/>
  <c r="S41" i="178"/>
  <c r="R41" i="178"/>
  <c r="Q41" i="178"/>
  <c r="P41" i="178"/>
  <c r="E41" i="178"/>
  <c r="U41" i="178" s="1"/>
  <c r="S40" i="178"/>
  <c r="R40" i="178"/>
  <c r="Q40" i="178"/>
  <c r="P40" i="178"/>
  <c r="E40" i="178"/>
  <c r="S39" i="178"/>
  <c r="R39" i="178"/>
  <c r="Q39" i="178"/>
  <c r="P39" i="178"/>
  <c r="E39" i="178"/>
  <c r="S38" i="178"/>
  <c r="R38" i="178"/>
  <c r="Q38" i="178"/>
  <c r="P38" i="178"/>
  <c r="E38" i="178"/>
  <c r="S37" i="178"/>
  <c r="R37" i="178"/>
  <c r="Q37" i="178"/>
  <c r="P37" i="178"/>
  <c r="E37" i="178"/>
  <c r="U36" i="178"/>
  <c r="S36" i="178"/>
  <c r="R36" i="178"/>
  <c r="Q36" i="178"/>
  <c r="P36" i="178"/>
  <c r="E36" i="178"/>
  <c r="T36" i="178" s="1"/>
  <c r="T35" i="178"/>
  <c r="S35" i="178"/>
  <c r="R35" i="178"/>
  <c r="Q35" i="178"/>
  <c r="P35" i="178"/>
  <c r="E35" i="178"/>
  <c r="U35" i="178" s="1"/>
  <c r="S34" i="178"/>
  <c r="R34" i="178"/>
  <c r="Q34" i="178"/>
  <c r="P34" i="178"/>
  <c r="E34" i="178"/>
  <c r="U34" i="178" s="1"/>
  <c r="S33" i="178"/>
  <c r="R33" i="178"/>
  <c r="Q33" i="178"/>
  <c r="P33" i="178"/>
  <c r="E33" i="178"/>
  <c r="T33" i="178" s="1"/>
  <c r="S32" i="178"/>
  <c r="R32" i="178"/>
  <c r="Q32" i="178"/>
  <c r="U32" i="178" s="1"/>
  <c r="P32" i="178"/>
  <c r="T32" i="178" s="1"/>
  <c r="E32" i="178"/>
  <c r="S31" i="178"/>
  <c r="R31" i="178"/>
  <c r="Q31" i="178"/>
  <c r="P31" i="178"/>
  <c r="E31" i="178"/>
  <c r="S30" i="178"/>
  <c r="R30" i="178"/>
  <c r="Q30" i="178"/>
  <c r="P30" i="178"/>
  <c r="E30" i="178"/>
  <c r="S29" i="178"/>
  <c r="R29" i="178"/>
  <c r="Q29" i="178"/>
  <c r="P29" i="178"/>
  <c r="E29" i="178"/>
  <c r="T28" i="178"/>
  <c r="S28" i="178"/>
  <c r="R28" i="178"/>
  <c r="Q28" i="178"/>
  <c r="P28" i="178"/>
  <c r="E28" i="178"/>
  <c r="U28" i="178" s="1"/>
  <c r="S27" i="178"/>
  <c r="S26" i="178"/>
  <c r="R26" i="178"/>
  <c r="Q26" i="178"/>
  <c r="P26" i="178"/>
  <c r="E26" i="178"/>
  <c r="U25" i="178"/>
  <c r="S25" i="178"/>
  <c r="R25" i="178"/>
  <c r="Q25" i="178"/>
  <c r="P25" i="178"/>
  <c r="E25" i="178"/>
  <c r="T25" i="178" s="1"/>
  <c r="S24" i="178"/>
  <c r="R24" i="178"/>
  <c r="Q24" i="178"/>
  <c r="P24" i="178"/>
  <c r="E24" i="178"/>
  <c r="U23" i="178"/>
  <c r="S23" i="178"/>
  <c r="R23" i="178"/>
  <c r="Q23" i="178"/>
  <c r="P23" i="178"/>
  <c r="E23" i="178"/>
  <c r="T23" i="178" s="1"/>
  <c r="U22" i="178"/>
  <c r="S22" i="178"/>
  <c r="R22" i="178"/>
  <c r="Q22" i="178"/>
  <c r="P22" i="178"/>
  <c r="E22" i="178"/>
  <c r="T22" i="178" s="1"/>
  <c r="S21" i="178"/>
  <c r="R21" i="178"/>
  <c r="Q21" i="178"/>
  <c r="P21" i="178"/>
  <c r="E21" i="178"/>
  <c r="U21" i="178" s="1"/>
  <c r="S20" i="178"/>
  <c r="R20" i="178"/>
  <c r="Q20" i="178"/>
  <c r="P20" i="178"/>
  <c r="T20" i="178" s="1"/>
  <c r="E20" i="178"/>
  <c r="S19" i="178"/>
  <c r="R19" i="178"/>
  <c r="Q19" i="178"/>
  <c r="P19" i="178"/>
  <c r="E19" i="178"/>
  <c r="S18" i="178"/>
  <c r="R18" i="178"/>
  <c r="Q18" i="178"/>
  <c r="P18" i="178"/>
  <c r="E18" i="178"/>
  <c r="U17" i="178"/>
  <c r="S17" i="178"/>
  <c r="R17" i="178"/>
  <c r="Q17" i="178"/>
  <c r="P17" i="178"/>
  <c r="E17" i="178"/>
  <c r="T17" i="178" s="1"/>
  <c r="S16" i="178"/>
  <c r="R16" i="178"/>
  <c r="Q16" i="178"/>
  <c r="P16" i="178"/>
  <c r="E16" i="178"/>
  <c r="U15" i="178"/>
  <c r="S15" i="178"/>
  <c r="R15" i="178"/>
  <c r="Q15" i="178"/>
  <c r="P15" i="178"/>
  <c r="E15" i="178"/>
  <c r="T15" i="178" s="1"/>
  <c r="U14" i="178"/>
  <c r="S14" i="178"/>
  <c r="R14" i="178"/>
  <c r="Q14" i="178"/>
  <c r="P14" i="178"/>
  <c r="E14" i="178"/>
  <c r="T14" i="178" s="1"/>
  <c r="S13" i="178"/>
  <c r="R13" i="178"/>
  <c r="Q13" i="178"/>
  <c r="P13" i="178"/>
  <c r="E13" i="178"/>
  <c r="U13" i="178" s="1"/>
  <c r="U12" i="178"/>
  <c r="T12" i="178"/>
  <c r="S12" i="178"/>
  <c r="R12" i="178"/>
  <c r="Q12" i="178"/>
  <c r="P12" i="178"/>
  <c r="E12" i="178"/>
  <c r="S11" i="178"/>
  <c r="R11" i="178"/>
  <c r="Q11" i="178"/>
  <c r="P11" i="178"/>
  <c r="E11" i="178"/>
  <c r="S10" i="178"/>
  <c r="R10" i="178"/>
  <c r="Q10" i="178"/>
  <c r="P10" i="178"/>
  <c r="E10" i="178"/>
  <c r="S9" i="178"/>
  <c r="R9" i="178"/>
  <c r="S8" i="178"/>
  <c r="S63" i="177"/>
  <c r="S62" i="177"/>
  <c r="R62" i="177"/>
  <c r="Q62" i="177"/>
  <c r="P62" i="177"/>
  <c r="E62" i="177"/>
  <c r="S61" i="177"/>
  <c r="R61" i="177"/>
  <c r="Q61" i="177"/>
  <c r="P61" i="177"/>
  <c r="E61" i="177"/>
  <c r="S60" i="177"/>
  <c r="S59" i="177"/>
  <c r="S58" i="177"/>
  <c r="R58" i="177"/>
  <c r="Q58" i="177"/>
  <c r="P58" i="177"/>
  <c r="E58" i="177"/>
  <c r="U58" i="177" s="1"/>
  <c r="U57" i="177"/>
  <c r="T57" i="177"/>
  <c r="S57" i="177"/>
  <c r="R57" i="177"/>
  <c r="Q57" i="177"/>
  <c r="P57" i="177"/>
  <c r="E57" i="177"/>
  <c r="T56" i="177"/>
  <c r="S56" i="177"/>
  <c r="R56" i="177"/>
  <c r="Q56" i="177"/>
  <c r="P56" i="177"/>
  <c r="E56" i="177"/>
  <c r="U56" i="177" s="1"/>
  <c r="S55" i="177"/>
  <c r="R55" i="177"/>
  <c r="Q55" i="177"/>
  <c r="P55" i="177"/>
  <c r="E55" i="177"/>
  <c r="S54" i="177"/>
  <c r="S53" i="177"/>
  <c r="R53" i="177"/>
  <c r="Q53" i="177"/>
  <c r="P53" i="177"/>
  <c r="E53" i="177"/>
  <c r="S52" i="177"/>
  <c r="R52" i="177"/>
  <c r="Q52" i="177"/>
  <c r="P52" i="177"/>
  <c r="E52" i="177"/>
  <c r="U52" i="177" s="1"/>
  <c r="T51" i="177"/>
  <c r="S51" i="177"/>
  <c r="R51" i="177"/>
  <c r="Q51" i="177"/>
  <c r="P51" i="177"/>
  <c r="E51" i="177"/>
  <c r="U51" i="177" s="1"/>
  <c r="S50" i="177"/>
  <c r="R50" i="177"/>
  <c r="Q50" i="177"/>
  <c r="P50" i="177"/>
  <c r="E50" i="177"/>
  <c r="S49" i="177"/>
  <c r="R49" i="177"/>
  <c r="Q49" i="177"/>
  <c r="P49" i="177"/>
  <c r="E49" i="177"/>
  <c r="U48" i="177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T46" i="177"/>
  <c r="S46" i="177"/>
  <c r="R46" i="177"/>
  <c r="Q46" i="177"/>
  <c r="P46" i="177"/>
  <c r="E46" i="177"/>
  <c r="U46" i="177" s="1"/>
  <c r="S45" i="177"/>
  <c r="R45" i="177"/>
  <c r="Q45" i="177"/>
  <c r="U45" i="177" s="1"/>
  <c r="P45" i="177"/>
  <c r="E45" i="177"/>
  <c r="T45" i="177" s="1"/>
  <c r="S44" i="177"/>
  <c r="R44" i="177"/>
  <c r="Q44" i="177"/>
  <c r="P44" i="177"/>
  <c r="E44" i="177"/>
  <c r="S43" i="177"/>
  <c r="S42" i="177"/>
  <c r="S41" i="177"/>
  <c r="R41" i="177"/>
  <c r="Q41" i="177"/>
  <c r="P41" i="177"/>
  <c r="E41" i="177"/>
  <c r="U40" i="177"/>
  <c r="S40" i="177"/>
  <c r="R40" i="177"/>
  <c r="Q40" i="177"/>
  <c r="P40" i="177"/>
  <c r="E40" i="177"/>
  <c r="T40" i="177" s="1"/>
  <c r="S39" i="177"/>
  <c r="R39" i="177"/>
  <c r="Q39" i="177"/>
  <c r="P39" i="177"/>
  <c r="E39" i="177"/>
  <c r="U39" i="177" s="1"/>
  <c r="T38" i="177"/>
  <c r="S38" i="177"/>
  <c r="R38" i="177"/>
  <c r="Q38" i="177"/>
  <c r="P38" i="177"/>
  <c r="E38" i="177"/>
  <c r="U38" i="177" s="1"/>
  <c r="U37" i="177"/>
  <c r="S37" i="177"/>
  <c r="R37" i="177"/>
  <c r="Q37" i="177"/>
  <c r="P37" i="177"/>
  <c r="E37" i="177"/>
  <c r="T37" i="177" s="1"/>
  <c r="S36" i="177"/>
  <c r="R36" i="177"/>
  <c r="Q36" i="177"/>
  <c r="P36" i="177"/>
  <c r="E36" i="177"/>
  <c r="T36" i="177" s="1"/>
  <c r="U35" i="177"/>
  <c r="S35" i="177"/>
  <c r="R35" i="177"/>
  <c r="Q35" i="177"/>
  <c r="P35" i="177"/>
  <c r="E35" i="177"/>
  <c r="T35" i="177" s="1"/>
  <c r="S34" i="177"/>
  <c r="R34" i="177"/>
  <c r="Q34" i="177"/>
  <c r="P34" i="177"/>
  <c r="E34" i="177"/>
  <c r="S33" i="177"/>
  <c r="R33" i="177"/>
  <c r="Q33" i="177"/>
  <c r="P33" i="177"/>
  <c r="E33" i="177"/>
  <c r="S32" i="177"/>
  <c r="R32" i="177"/>
  <c r="Q32" i="177"/>
  <c r="P32" i="177"/>
  <c r="E32" i="177"/>
  <c r="T31" i="177"/>
  <c r="S31" i="177"/>
  <c r="R31" i="177"/>
  <c r="Q31" i="177"/>
  <c r="P31" i="177"/>
  <c r="E31" i="177"/>
  <c r="U31" i="177" s="1"/>
  <c r="S30" i="177"/>
  <c r="R30" i="177"/>
  <c r="Q30" i="177"/>
  <c r="P30" i="177"/>
  <c r="E30" i="177"/>
  <c r="U30" i="177" s="1"/>
  <c r="T29" i="177"/>
  <c r="S29" i="177"/>
  <c r="R29" i="177"/>
  <c r="Q29" i="177"/>
  <c r="P29" i="177"/>
  <c r="E29" i="177"/>
  <c r="U29" i="177" s="1"/>
  <c r="T28" i="177"/>
  <c r="S28" i="177"/>
  <c r="R28" i="177"/>
  <c r="Q28" i="177"/>
  <c r="P28" i="177"/>
  <c r="E28" i="177"/>
  <c r="U28" i="177" s="1"/>
  <c r="S27" i="177"/>
  <c r="T26" i="177"/>
  <c r="S26" i="177"/>
  <c r="R26" i="177"/>
  <c r="Q26" i="177"/>
  <c r="P26" i="177"/>
  <c r="E26" i="177"/>
  <c r="U26" i="177" s="1"/>
  <c r="S25" i="177"/>
  <c r="R25" i="177"/>
  <c r="Q25" i="177"/>
  <c r="P25" i="177"/>
  <c r="E25" i="177"/>
  <c r="S24" i="177"/>
  <c r="R24" i="177"/>
  <c r="Q24" i="177"/>
  <c r="P24" i="177"/>
  <c r="E24" i="177"/>
  <c r="U24" i="177" s="1"/>
  <c r="T23" i="177"/>
  <c r="S23" i="177"/>
  <c r="R23" i="177"/>
  <c r="Q23" i="177"/>
  <c r="P23" i="177"/>
  <c r="E23" i="177"/>
  <c r="U23" i="177" s="1"/>
  <c r="S22" i="177"/>
  <c r="R22" i="177"/>
  <c r="Q22" i="177"/>
  <c r="P22" i="177"/>
  <c r="E22" i="177"/>
  <c r="S21" i="177"/>
  <c r="R21" i="177"/>
  <c r="Q21" i="177"/>
  <c r="P21" i="177"/>
  <c r="E21" i="177"/>
  <c r="S20" i="177"/>
  <c r="R20" i="177"/>
  <c r="Q20" i="177"/>
  <c r="P20" i="177"/>
  <c r="E20" i="177"/>
  <c r="T19" i="177"/>
  <c r="S19" i="177"/>
  <c r="R19" i="177"/>
  <c r="Q19" i="177"/>
  <c r="P19" i="177"/>
  <c r="E19" i="177"/>
  <c r="U19" i="177" s="1"/>
  <c r="U18" i="177"/>
  <c r="S18" i="177"/>
  <c r="R18" i="177"/>
  <c r="Q18" i="177"/>
  <c r="P18" i="177"/>
  <c r="E18" i="177"/>
  <c r="T18" i="177" s="1"/>
  <c r="T17" i="177"/>
  <c r="S17" i="177"/>
  <c r="R17" i="177"/>
  <c r="Q17" i="177"/>
  <c r="P17" i="177"/>
  <c r="E17" i="177"/>
  <c r="U17" i="177" s="1"/>
  <c r="S16" i="177"/>
  <c r="R16" i="177"/>
  <c r="Q16" i="177"/>
  <c r="P16" i="177"/>
  <c r="E16" i="177"/>
  <c r="U16" i="177" s="1"/>
  <c r="U15" i="177"/>
  <c r="S15" i="177"/>
  <c r="R15" i="177"/>
  <c r="Q15" i="177"/>
  <c r="P15" i="177"/>
  <c r="E15" i="177"/>
  <c r="T15" i="177" s="1"/>
  <c r="S14" i="177"/>
  <c r="R14" i="177"/>
  <c r="Q14" i="177"/>
  <c r="P14" i="177"/>
  <c r="E14" i="177"/>
  <c r="S13" i="177"/>
  <c r="R13" i="177"/>
  <c r="Q13" i="177"/>
  <c r="P13" i="177"/>
  <c r="E13" i="177"/>
  <c r="S12" i="177"/>
  <c r="R12" i="177"/>
  <c r="Q12" i="177"/>
  <c r="P12" i="177"/>
  <c r="E12" i="177"/>
  <c r="S11" i="177"/>
  <c r="R11" i="177"/>
  <c r="Q11" i="177"/>
  <c r="P11" i="177"/>
  <c r="E11" i="177"/>
  <c r="U11" i="177" s="1"/>
  <c r="T10" i="177"/>
  <c r="S10" i="177"/>
  <c r="R10" i="177"/>
  <c r="Q10" i="177"/>
  <c r="P10" i="177"/>
  <c r="E10" i="177"/>
  <c r="U10" i="177" s="1"/>
  <c r="S9" i="177"/>
  <c r="R9" i="177"/>
  <c r="S8" i="177"/>
  <c r="T62" i="176"/>
  <c r="S62" i="176"/>
  <c r="R62" i="176"/>
  <c r="Q62" i="176"/>
  <c r="P62" i="176"/>
  <c r="E62" i="176"/>
  <c r="U62" i="176" s="1"/>
  <c r="S61" i="176"/>
  <c r="R61" i="176"/>
  <c r="Q61" i="176"/>
  <c r="P61" i="176"/>
  <c r="E61" i="176"/>
  <c r="E60" i="176" s="1"/>
  <c r="U60" i="176" s="1"/>
  <c r="S60" i="176"/>
  <c r="R60" i="176"/>
  <c r="S59" i="176"/>
  <c r="U58" i="176"/>
  <c r="S58" i="176"/>
  <c r="R58" i="176"/>
  <c r="Q58" i="176"/>
  <c r="P58" i="176"/>
  <c r="E58" i="176"/>
  <c r="T58" i="176" s="1"/>
  <c r="S57" i="176"/>
  <c r="R57" i="176"/>
  <c r="Q57" i="176"/>
  <c r="P57" i="176"/>
  <c r="E57" i="176"/>
  <c r="S56" i="176"/>
  <c r="R56" i="176"/>
  <c r="Q56" i="176"/>
  <c r="P56" i="176"/>
  <c r="E56" i="176"/>
  <c r="S55" i="176"/>
  <c r="R55" i="176"/>
  <c r="Q55" i="176"/>
  <c r="P55" i="176"/>
  <c r="E55" i="176"/>
  <c r="U55" i="176" s="1"/>
  <c r="S54" i="176"/>
  <c r="S53" i="176"/>
  <c r="R53" i="176"/>
  <c r="Q53" i="176"/>
  <c r="P53" i="176"/>
  <c r="E53" i="176"/>
  <c r="S52" i="176"/>
  <c r="R52" i="176"/>
  <c r="Q52" i="176"/>
  <c r="P52" i="176"/>
  <c r="E52" i="176"/>
  <c r="S51" i="176"/>
  <c r="R51" i="176"/>
  <c r="Q51" i="176"/>
  <c r="P51" i="176"/>
  <c r="E51" i="176"/>
  <c r="U50" i="176"/>
  <c r="S50" i="176"/>
  <c r="R50" i="176"/>
  <c r="Q50" i="176"/>
  <c r="P50" i="176"/>
  <c r="E50" i="176"/>
  <c r="T50" i="176" s="1"/>
  <c r="T49" i="176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U47" i="176" s="1"/>
  <c r="T46" i="176"/>
  <c r="S46" i="176"/>
  <c r="R46" i="176"/>
  <c r="Q46" i="176"/>
  <c r="P46" i="176"/>
  <c r="E46" i="176"/>
  <c r="U46" i="176" s="1"/>
  <c r="S45" i="176"/>
  <c r="R45" i="176"/>
  <c r="Q45" i="176"/>
  <c r="P45" i="176"/>
  <c r="E45" i="176"/>
  <c r="S44" i="176"/>
  <c r="R44" i="176"/>
  <c r="Q44" i="176"/>
  <c r="P44" i="176"/>
  <c r="E44" i="176"/>
  <c r="S43" i="176"/>
  <c r="S42" i="176"/>
  <c r="S41" i="176"/>
  <c r="R41" i="176"/>
  <c r="Q41" i="176"/>
  <c r="P41" i="176"/>
  <c r="E41" i="176"/>
  <c r="U41" i="176" s="1"/>
  <c r="T40" i="176"/>
  <c r="S40" i="176"/>
  <c r="R40" i="176"/>
  <c r="Q40" i="176"/>
  <c r="P40" i="176"/>
  <c r="E40" i="176"/>
  <c r="U40" i="176" s="1"/>
  <c r="T39" i="176"/>
  <c r="S39" i="176"/>
  <c r="R39" i="176"/>
  <c r="Q39" i="176"/>
  <c r="P39" i="176"/>
  <c r="E39" i="176"/>
  <c r="U39" i="176" s="1"/>
  <c r="S38" i="176"/>
  <c r="R38" i="176"/>
  <c r="Q38" i="176"/>
  <c r="P38" i="176"/>
  <c r="E38" i="176"/>
  <c r="S37" i="176"/>
  <c r="R37" i="176"/>
  <c r="Q37" i="176"/>
  <c r="P37" i="176"/>
  <c r="E37" i="176"/>
  <c r="S36" i="176"/>
  <c r="R36" i="176"/>
  <c r="Q36" i="176"/>
  <c r="P36" i="176"/>
  <c r="E36" i="176"/>
  <c r="S35" i="176"/>
  <c r="R35" i="176"/>
  <c r="Q35" i="176"/>
  <c r="P35" i="176"/>
  <c r="E35" i="176"/>
  <c r="U34" i="176"/>
  <c r="S34" i="176"/>
  <c r="R34" i="176"/>
  <c r="Q34" i="176"/>
  <c r="P34" i="176"/>
  <c r="E34" i="176"/>
  <c r="T34" i="176" s="1"/>
  <c r="U33" i="176"/>
  <c r="S33" i="176"/>
  <c r="R33" i="176"/>
  <c r="Q33" i="176"/>
  <c r="P33" i="176"/>
  <c r="E33" i="176"/>
  <c r="T33" i="176" s="1"/>
  <c r="T32" i="176"/>
  <c r="S32" i="176"/>
  <c r="R32" i="176"/>
  <c r="Q32" i="176"/>
  <c r="P32" i="176"/>
  <c r="E32" i="176"/>
  <c r="U32" i="176" s="1"/>
  <c r="T31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S28" i="176"/>
  <c r="R28" i="176"/>
  <c r="Q28" i="176"/>
  <c r="P28" i="176"/>
  <c r="E28" i="176"/>
  <c r="S27" i="176"/>
  <c r="U26" i="176"/>
  <c r="S26" i="176"/>
  <c r="R26" i="176"/>
  <c r="Q26" i="176"/>
  <c r="P26" i="176"/>
  <c r="E26" i="176"/>
  <c r="T26" i="176" s="1"/>
  <c r="S25" i="176"/>
  <c r="R25" i="176"/>
  <c r="Q25" i="176"/>
  <c r="P25" i="176"/>
  <c r="E25" i="176"/>
  <c r="S24" i="176"/>
  <c r="R24" i="176"/>
  <c r="Q24" i="176"/>
  <c r="P24" i="176"/>
  <c r="E24" i="176"/>
  <c r="S23" i="176"/>
  <c r="R23" i="176"/>
  <c r="Q23" i="176"/>
  <c r="P23" i="176"/>
  <c r="E23" i="176"/>
  <c r="T23" i="176" s="1"/>
  <c r="T22" i="176"/>
  <c r="S22" i="176"/>
  <c r="R22" i="176"/>
  <c r="Q22" i="176"/>
  <c r="P22" i="176"/>
  <c r="E22" i="176"/>
  <c r="U22" i="176" s="1"/>
  <c r="S21" i="176"/>
  <c r="R21" i="176"/>
  <c r="Q21" i="176"/>
  <c r="P21" i="176"/>
  <c r="E21" i="176"/>
  <c r="U20" i="176"/>
  <c r="S20" i="176"/>
  <c r="R20" i="176"/>
  <c r="Q20" i="176"/>
  <c r="P20" i="176"/>
  <c r="E20" i="176"/>
  <c r="T20" i="176" s="1"/>
  <c r="T19" i="176"/>
  <c r="S19" i="176"/>
  <c r="R19" i="176"/>
  <c r="Q19" i="176"/>
  <c r="P19" i="176"/>
  <c r="E19" i="176"/>
  <c r="U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S16" i="176"/>
  <c r="R16" i="176"/>
  <c r="Q16" i="176"/>
  <c r="P16" i="176"/>
  <c r="E16" i="176"/>
  <c r="S15" i="176"/>
  <c r="R15" i="176"/>
  <c r="Q15" i="176"/>
  <c r="P15" i="176"/>
  <c r="E15" i="176"/>
  <c r="U14" i="176"/>
  <c r="S14" i="176"/>
  <c r="R14" i="176"/>
  <c r="Q14" i="176"/>
  <c r="P14" i="176"/>
  <c r="E14" i="176"/>
  <c r="T14" i="176" s="1"/>
  <c r="S13" i="176"/>
  <c r="R13" i="176"/>
  <c r="Q13" i="176"/>
  <c r="P13" i="176"/>
  <c r="T13" i="176" s="1"/>
  <c r="E13" i="176"/>
  <c r="U13" i="176" s="1"/>
  <c r="S12" i="176"/>
  <c r="R12" i="176"/>
  <c r="Q12" i="176"/>
  <c r="P12" i="176"/>
  <c r="E12" i="176"/>
  <c r="S11" i="176"/>
  <c r="R11" i="176"/>
  <c r="Q11" i="176"/>
  <c r="P11" i="176"/>
  <c r="E11" i="176"/>
  <c r="U11" i="176" s="1"/>
  <c r="S10" i="176"/>
  <c r="R10" i="176"/>
  <c r="Q10" i="176"/>
  <c r="P10" i="176"/>
  <c r="E10" i="176"/>
  <c r="S9" i="176"/>
  <c r="R9" i="176"/>
  <c r="S8" i="176"/>
  <c r="T62" i="175"/>
  <c r="S62" i="175"/>
  <c r="R62" i="175"/>
  <c r="Q62" i="175"/>
  <c r="P62" i="175"/>
  <c r="E62" i="175"/>
  <c r="U62" i="175" s="1"/>
  <c r="S61" i="175"/>
  <c r="R61" i="175"/>
  <c r="Q61" i="175"/>
  <c r="P61" i="175"/>
  <c r="E61" i="175"/>
  <c r="S60" i="175"/>
  <c r="S59" i="175"/>
  <c r="T58" i="175"/>
  <c r="S58" i="175"/>
  <c r="R58" i="175"/>
  <c r="Q58" i="175"/>
  <c r="P58" i="175"/>
  <c r="E58" i="175"/>
  <c r="U58" i="175" s="1"/>
  <c r="U57" i="175"/>
  <c r="S57" i="175"/>
  <c r="R57" i="175"/>
  <c r="Q57" i="175"/>
  <c r="P57" i="175"/>
  <c r="E57" i="175"/>
  <c r="T57" i="175" s="1"/>
  <c r="T56" i="175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S54" i="175"/>
  <c r="U53" i="175"/>
  <c r="S53" i="175"/>
  <c r="R53" i="175"/>
  <c r="Q53" i="175"/>
  <c r="P53" i="175"/>
  <c r="E53" i="175"/>
  <c r="T53" i="175" s="1"/>
  <c r="U52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T50" i="175"/>
  <c r="S50" i="175"/>
  <c r="R50" i="175"/>
  <c r="Q50" i="175"/>
  <c r="P50" i="175"/>
  <c r="E50" i="175"/>
  <c r="U50" i="175" s="1"/>
  <c r="S49" i="175"/>
  <c r="R49" i="175"/>
  <c r="Q49" i="175"/>
  <c r="P49" i="175"/>
  <c r="E49" i="175"/>
  <c r="S48" i="175"/>
  <c r="R48" i="175"/>
  <c r="Q48" i="175"/>
  <c r="P48" i="175"/>
  <c r="E48" i="175"/>
  <c r="S47" i="175"/>
  <c r="R47" i="175"/>
  <c r="Q47" i="175"/>
  <c r="P47" i="175"/>
  <c r="E47" i="175"/>
  <c r="T46" i="175"/>
  <c r="S46" i="175"/>
  <c r="R46" i="175"/>
  <c r="Q46" i="175"/>
  <c r="P46" i="175"/>
  <c r="E46" i="175"/>
  <c r="U46" i="175" s="1"/>
  <c r="S45" i="175"/>
  <c r="R45" i="175"/>
  <c r="Q45" i="175"/>
  <c r="P45" i="175"/>
  <c r="E45" i="175"/>
  <c r="U44" i="175"/>
  <c r="S44" i="175"/>
  <c r="R44" i="175"/>
  <c r="Q44" i="175"/>
  <c r="P44" i="175"/>
  <c r="E44" i="175"/>
  <c r="T44" i="175" s="1"/>
  <c r="S43" i="175"/>
  <c r="S42" i="175"/>
  <c r="S41" i="175"/>
  <c r="R41" i="175"/>
  <c r="Q41" i="175"/>
  <c r="P41" i="175"/>
  <c r="E41" i="175"/>
  <c r="S40" i="175"/>
  <c r="R40" i="175"/>
  <c r="Q40" i="175"/>
  <c r="P40" i="175"/>
  <c r="E40" i="175"/>
  <c r="U39" i="175"/>
  <c r="S39" i="175"/>
  <c r="R39" i="175"/>
  <c r="Q39" i="175"/>
  <c r="P39" i="175"/>
  <c r="E39" i="175"/>
  <c r="T39" i="175" s="1"/>
  <c r="S38" i="175"/>
  <c r="R38" i="175"/>
  <c r="Q38" i="175"/>
  <c r="P38" i="175"/>
  <c r="E38" i="175"/>
  <c r="U37" i="175"/>
  <c r="S37" i="175"/>
  <c r="R37" i="175"/>
  <c r="Q37" i="175"/>
  <c r="P37" i="175"/>
  <c r="E37" i="175"/>
  <c r="T37" i="175" s="1"/>
  <c r="U36" i="175"/>
  <c r="S36" i="175"/>
  <c r="R36" i="175"/>
  <c r="Q36" i="175"/>
  <c r="P36" i="175"/>
  <c r="E36" i="175"/>
  <c r="T36" i="175" s="1"/>
  <c r="S35" i="175"/>
  <c r="R35" i="175"/>
  <c r="Q35" i="175"/>
  <c r="P35" i="175"/>
  <c r="E35" i="175"/>
  <c r="U35" i="175" s="1"/>
  <c r="T34" i="175"/>
  <c r="S34" i="175"/>
  <c r="R34" i="175"/>
  <c r="Q34" i="175"/>
  <c r="P34" i="175"/>
  <c r="E34" i="175"/>
  <c r="U34" i="175" s="1"/>
  <c r="S33" i="175"/>
  <c r="R33" i="175"/>
  <c r="Q33" i="175"/>
  <c r="P33" i="175"/>
  <c r="E33" i="175"/>
  <c r="S32" i="175"/>
  <c r="R32" i="175"/>
  <c r="Q32" i="175"/>
  <c r="P32" i="175"/>
  <c r="E32" i="175"/>
  <c r="U31" i="175"/>
  <c r="S31" i="175"/>
  <c r="R31" i="175"/>
  <c r="Q31" i="175"/>
  <c r="P31" i="175"/>
  <c r="E31" i="175"/>
  <c r="T31" i="175" s="1"/>
  <c r="S30" i="175"/>
  <c r="R30" i="175"/>
  <c r="Q30" i="175"/>
  <c r="U30" i="175" s="1"/>
  <c r="P30" i="175"/>
  <c r="E30" i="175"/>
  <c r="T30" i="175" s="1"/>
  <c r="T29" i="175"/>
  <c r="S29" i="175"/>
  <c r="R29" i="175"/>
  <c r="Q29" i="175"/>
  <c r="P29" i="175"/>
  <c r="E29" i="175"/>
  <c r="U29" i="175" s="1"/>
  <c r="S28" i="175"/>
  <c r="R28" i="175"/>
  <c r="Q28" i="175"/>
  <c r="P28" i="175"/>
  <c r="E28" i="175"/>
  <c r="S27" i="175"/>
  <c r="S26" i="175"/>
  <c r="R26" i="175"/>
  <c r="Q26" i="175"/>
  <c r="P26" i="175"/>
  <c r="E26" i="175"/>
  <c r="U25" i="175"/>
  <c r="S25" i="175"/>
  <c r="R25" i="175"/>
  <c r="Q25" i="175"/>
  <c r="P25" i="175"/>
  <c r="E25" i="175"/>
  <c r="T25" i="175" s="1"/>
  <c r="U24" i="175"/>
  <c r="S24" i="175"/>
  <c r="R24" i="175"/>
  <c r="Q24" i="175"/>
  <c r="P24" i="175"/>
  <c r="E24" i="175"/>
  <c r="T24" i="175" s="1"/>
  <c r="S23" i="175"/>
  <c r="R23" i="175"/>
  <c r="Q23" i="175"/>
  <c r="P23" i="175"/>
  <c r="E23" i="175"/>
  <c r="T23" i="175" s="1"/>
  <c r="T22" i="175"/>
  <c r="S22" i="175"/>
  <c r="R22" i="175"/>
  <c r="Q22" i="175"/>
  <c r="P22" i="175"/>
  <c r="E22" i="175"/>
  <c r="U22" i="175" s="1"/>
  <c r="S21" i="175"/>
  <c r="R21" i="175"/>
  <c r="Q21" i="175"/>
  <c r="P21" i="175"/>
  <c r="E21" i="175"/>
  <c r="S20" i="175"/>
  <c r="R20" i="175"/>
  <c r="Q20" i="175"/>
  <c r="P20" i="175"/>
  <c r="E20" i="175"/>
  <c r="U19" i="175"/>
  <c r="S19" i="175"/>
  <c r="R19" i="175"/>
  <c r="Q19" i="175"/>
  <c r="P19" i="175"/>
  <c r="E19" i="175"/>
  <c r="T19" i="175" s="1"/>
  <c r="U18" i="175"/>
  <c r="S18" i="175"/>
  <c r="R18" i="175"/>
  <c r="Q18" i="175"/>
  <c r="P18" i="175"/>
  <c r="E18" i="175"/>
  <c r="T18" i="175" s="1"/>
  <c r="T17" i="175"/>
  <c r="S17" i="175"/>
  <c r="R17" i="175"/>
  <c r="Q17" i="175"/>
  <c r="P17" i="175"/>
  <c r="E17" i="175"/>
  <c r="U17" i="175" s="1"/>
  <c r="S16" i="175"/>
  <c r="R16" i="175"/>
  <c r="Q16" i="175"/>
  <c r="P16" i="175"/>
  <c r="E16" i="175"/>
  <c r="S15" i="175"/>
  <c r="R15" i="175"/>
  <c r="Q15" i="175"/>
  <c r="P15" i="175"/>
  <c r="E15" i="175"/>
  <c r="U15" i="175" s="1"/>
  <c r="T14" i="175"/>
  <c r="S14" i="175"/>
  <c r="R14" i="175"/>
  <c r="Q14" i="175"/>
  <c r="P14" i="175"/>
  <c r="E14" i="175"/>
  <c r="U14" i="175" s="1"/>
  <c r="S13" i="175"/>
  <c r="R13" i="175"/>
  <c r="Q13" i="175"/>
  <c r="P13" i="175"/>
  <c r="E13" i="175"/>
  <c r="S12" i="175"/>
  <c r="R12" i="175"/>
  <c r="Q12" i="175"/>
  <c r="P12" i="175"/>
  <c r="E12" i="175"/>
  <c r="U11" i="175"/>
  <c r="S11" i="175"/>
  <c r="R11" i="175"/>
  <c r="Q11" i="175"/>
  <c r="P11" i="175"/>
  <c r="E11" i="175"/>
  <c r="T11" i="175" s="1"/>
  <c r="S10" i="175"/>
  <c r="R10" i="175"/>
  <c r="Q10" i="175"/>
  <c r="P10" i="175"/>
  <c r="E10" i="175"/>
  <c r="U10" i="175" s="1"/>
  <c r="S9" i="175"/>
  <c r="R9" i="175"/>
  <c r="S8" i="175"/>
  <c r="U62" i="174"/>
  <c r="S62" i="174"/>
  <c r="R62" i="174"/>
  <c r="Q62" i="174"/>
  <c r="P62" i="174"/>
  <c r="E62" i="174"/>
  <c r="T62" i="174" s="1"/>
  <c r="T61" i="174"/>
  <c r="S61" i="174"/>
  <c r="R61" i="174"/>
  <c r="Q61" i="174"/>
  <c r="P61" i="174"/>
  <c r="P60" i="174" s="1"/>
  <c r="E61" i="174"/>
  <c r="U61" i="174" s="1"/>
  <c r="S60" i="174"/>
  <c r="T58" i="174"/>
  <c r="S58" i="174"/>
  <c r="R58" i="174"/>
  <c r="Q58" i="174"/>
  <c r="P58" i="174"/>
  <c r="E58" i="174"/>
  <c r="U58" i="174" s="1"/>
  <c r="S57" i="174"/>
  <c r="R57" i="174"/>
  <c r="Q57" i="174"/>
  <c r="P57" i="174"/>
  <c r="E57" i="174"/>
  <c r="S56" i="174"/>
  <c r="R56" i="174"/>
  <c r="Q56" i="174"/>
  <c r="P56" i="174"/>
  <c r="E56" i="174"/>
  <c r="U55" i="174"/>
  <c r="S55" i="174"/>
  <c r="R55" i="174"/>
  <c r="Q55" i="174"/>
  <c r="P55" i="174"/>
  <c r="E55" i="174"/>
  <c r="S54" i="174"/>
  <c r="S53" i="174"/>
  <c r="R53" i="174"/>
  <c r="Q53" i="174"/>
  <c r="P53" i="174"/>
  <c r="E53" i="174"/>
  <c r="S52" i="174"/>
  <c r="R52" i="174"/>
  <c r="Q52" i="174"/>
  <c r="P52" i="174"/>
  <c r="E52" i="174"/>
  <c r="S51" i="174"/>
  <c r="R51" i="174"/>
  <c r="Q51" i="174"/>
  <c r="P51" i="174"/>
  <c r="E51" i="174"/>
  <c r="T51" i="174" s="1"/>
  <c r="T50" i="174"/>
  <c r="S50" i="174"/>
  <c r="R50" i="174"/>
  <c r="Q50" i="174"/>
  <c r="P50" i="174"/>
  <c r="E50" i="174"/>
  <c r="U50" i="174" s="1"/>
  <c r="S49" i="174"/>
  <c r="R49" i="174"/>
  <c r="Q49" i="174"/>
  <c r="P49" i="174"/>
  <c r="E49" i="174"/>
  <c r="U49" i="174" s="1"/>
  <c r="T48" i="174"/>
  <c r="S48" i="174"/>
  <c r="R48" i="174"/>
  <c r="Q48" i="174"/>
  <c r="P48" i="174"/>
  <c r="E48" i="174"/>
  <c r="U48" i="174" s="1"/>
  <c r="T47" i="174"/>
  <c r="S47" i="174"/>
  <c r="R47" i="174"/>
  <c r="Q47" i="174"/>
  <c r="P47" i="174"/>
  <c r="E47" i="174"/>
  <c r="U47" i="174" s="1"/>
  <c r="S46" i="174"/>
  <c r="R46" i="174"/>
  <c r="Q46" i="174"/>
  <c r="P46" i="174"/>
  <c r="E46" i="174"/>
  <c r="S45" i="174"/>
  <c r="R45" i="174"/>
  <c r="Q45" i="174"/>
  <c r="P45" i="174"/>
  <c r="E45" i="174"/>
  <c r="S44" i="174"/>
  <c r="R44" i="174"/>
  <c r="Q44" i="174"/>
  <c r="P44" i="174"/>
  <c r="E44" i="174"/>
  <c r="S43" i="174"/>
  <c r="S42" i="174"/>
  <c r="T41" i="174"/>
  <c r="S41" i="174"/>
  <c r="R41" i="174"/>
  <c r="Q41" i="174"/>
  <c r="P41" i="174"/>
  <c r="E41" i="174"/>
  <c r="U41" i="174" s="1"/>
  <c r="U40" i="174"/>
  <c r="S40" i="174"/>
  <c r="R40" i="174"/>
  <c r="Q40" i="174"/>
  <c r="P40" i="174"/>
  <c r="E40" i="174"/>
  <c r="T40" i="174" s="1"/>
  <c r="S39" i="174"/>
  <c r="R39" i="174"/>
  <c r="Q39" i="174"/>
  <c r="P39" i="174"/>
  <c r="E39" i="174"/>
  <c r="U38" i="174"/>
  <c r="S38" i="174"/>
  <c r="R38" i="174"/>
  <c r="Q38" i="174"/>
  <c r="P38" i="174"/>
  <c r="E38" i="174"/>
  <c r="T38" i="174" s="1"/>
  <c r="S37" i="174"/>
  <c r="R37" i="174"/>
  <c r="Q37" i="174"/>
  <c r="P37" i="174"/>
  <c r="E37" i="174"/>
  <c r="S36" i="174"/>
  <c r="R36" i="174"/>
  <c r="Q36" i="174"/>
  <c r="P36" i="174"/>
  <c r="E36" i="174"/>
  <c r="S35" i="174"/>
  <c r="R35" i="174"/>
  <c r="Q35" i="174"/>
  <c r="P35" i="174"/>
  <c r="E35" i="174"/>
  <c r="T34" i="174"/>
  <c r="S34" i="174"/>
  <c r="R34" i="174"/>
  <c r="Q34" i="174"/>
  <c r="P34" i="174"/>
  <c r="E34" i="174"/>
  <c r="U34" i="174" s="1"/>
  <c r="S33" i="174"/>
  <c r="R33" i="174"/>
  <c r="Q33" i="174"/>
  <c r="P33" i="174"/>
  <c r="E33" i="174"/>
  <c r="U33" i="174" s="1"/>
  <c r="T32" i="174"/>
  <c r="S32" i="174"/>
  <c r="R32" i="174"/>
  <c r="Q32" i="174"/>
  <c r="P32" i="174"/>
  <c r="E32" i="174"/>
  <c r="U32" i="174" s="1"/>
  <c r="T31" i="174"/>
  <c r="S31" i="174"/>
  <c r="R31" i="174"/>
  <c r="Q31" i="174"/>
  <c r="P31" i="174"/>
  <c r="E31" i="174"/>
  <c r="U31" i="174" s="1"/>
  <c r="S30" i="174"/>
  <c r="R30" i="174"/>
  <c r="Q30" i="174"/>
  <c r="U30" i="174" s="1"/>
  <c r="P30" i="174"/>
  <c r="E30" i="174"/>
  <c r="S29" i="174"/>
  <c r="R29" i="174"/>
  <c r="Q29" i="174"/>
  <c r="P29" i="174"/>
  <c r="E29" i="174"/>
  <c r="S28" i="174"/>
  <c r="R28" i="174"/>
  <c r="Q28" i="174"/>
  <c r="P28" i="174"/>
  <c r="E28" i="174"/>
  <c r="S27" i="174"/>
  <c r="S26" i="174"/>
  <c r="R26" i="174"/>
  <c r="Q26" i="174"/>
  <c r="P26" i="174"/>
  <c r="E26" i="174"/>
  <c r="S25" i="174"/>
  <c r="R25" i="174"/>
  <c r="Q25" i="174"/>
  <c r="P25" i="174"/>
  <c r="E25" i="174"/>
  <c r="S24" i="174"/>
  <c r="R24" i="174"/>
  <c r="Q24" i="174"/>
  <c r="P24" i="174"/>
  <c r="E24" i="174"/>
  <c r="S23" i="174"/>
  <c r="R23" i="174"/>
  <c r="Q23" i="174"/>
  <c r="P23" i="174"/>
  <c r="E23" i="174"/>
  <c r="U22" i="174"/>
  <c r="S22" i="174"/>
  <c r="R22" i="174"/>
  <c r="Q22" i="174"/>
  <c r="P22" i="174"/>
  <c r="E22" i="174"/>
  <c r="T22" i="174" s="1"/>
  <c r="U21" i="174"/>
  <c r="S21" i="174"/>
  <c r="R21" i="174"/>
  <c r="Q21" i="174"/>
  <c r="P21" i="174"/>
  <c r="E21" i="174"/>
  <c r="T21" i="174" s="1"/>
  <c r="T20" i="174"/>
  <c r="S20" i="174"/>
  <c r="R20" i="174"/>
  <c r="Q20" i="174"/>
  <c r="P20" i="174"/>
  <c r="E20" i="174"/>
  <c r="U20" i="174" s="1"/>
  <c r="T19" i="174"/>
  <c r="S19" i="174"/>
  <c r="R19" i="174"/>
  <c r="Q19" i="174"/>
  <c r="P19" i="174"/>
  <c r="E19" i="174"/>
  <c r="U19" i="174" s="1"/>
  <c r="U18" i="174"/>
  <c r="T18" i="174"/>
  <c r="S18" i="174"/>
  <c r="R18" i="174"/>
  <c r="Q18" i="174"/>
  <c r="P18" i="174"/>
  <c r="E18" i="174"/>
  <c r="S17" i="174"/>
  <c r="R17" i="174"/>
  <c r="Q17" i="174"/>
  <c r="P17" i="174"/>
  <c r="E17" i="174"/>
  <c r="S16" i="174"/>
  <c r="R16" i="174"/>
  <c r="Q16" i="174"/>
  <c r="P16" i="174"/>
  <c r="E16" i="174"/>
  <c r="S15" i="174"/>
  <c r="R15" i="174"/>
  <c r="Q15" i="174"/>
  <c r="P15" i="174"/>
  <c r="E15" i="174"/>
  <c r="T15" i="174" s="1"/>
  <c r="T14" i="174"/>
  <c r="S14" i="174"/>
  <c r="R14" i="174"/>
  <c r="Q14" i="174"/>
  <c r="P14" i="174"/>
  <c r="E14" i="174"/>
  <c r="U14" i="174" s="1"/>
  <c r="S13" i="174"/>
  <c r="R13" i="174"/>
  <c r="Q13" i="174"/>
  <c r="P13" i="174"/>
  <c r="E13" i="174"/>
  <c r="U12" i="174"/>
  <c r="S12" i="174"/>
  <c r="R12" i="174"/>
  <c r="Q12" i="174"/>
  <c r="P12" i="174"/>
  <c r="E12" i="174"/>
  <c r="T12" i="174" s="1"/>
  <c r="T11" i="174"/>
  <c r="S11" i="174"/>
  <c r="R11" i="174"/>
  <c r="Q11" i="174"/>
  <c r="P11" i="174"/>
  <c r="E11" i="174"/>
  <c r="U11" i="174" s="1"/>
  <c r="S10" i="174"/>
  <c r="R10" i="174"/>
  <c r="Q10" i="174"/>
  <c r="P10" i="174"/>
  <c r="E10" i="174"/>
  <c r="S9" i="174"/>
  <c r="R9" i="174"/>
  <c r="S8" i="174"/>
  <c r="S62" i="173"/>
  <c r="R62" i="173"/>
  <c r="Q62" i="173"/>
  <c r="P62" i="173"/>
  <c r="E62" i="173"/>
  <c r="U62" i="173" s="1"/>
  <c r="S61" i="173"/>
  <c r="R61" i="173"/>
  <c r="Q61" i="173"/>
  <c r="P61" i="173"/>
  <c r="E61" i="173"/>
  <c r="S60" i="173"/>
  <c r="S59" i="173"/>
  <c r="U58" i="173"/>
  <c r="S58" i="173"/>
  <c r="R58" i="173"/>
  <c r="Q58" i="173"/>
  <c r="P58" i="173"/>
  <c r="E58" i="173"/>
  <c r="T58" i="173" s="1"/>
  <c r="T57" i="173"/>
  <c r="S57" i="173"/>
  <c r="R57" i="173"/>
  <c r="Q57" i="173"/>
  <c r="P57" i="173"/>
  <c r="E57" i="173"/>
  <c r="U57" i="173" s="1"/>
  <c r="S56" i="173"/>
  <c r="R56" i="173"/>
  <c r="Q56" i="173"/>
  <c r="P56" i="173"/>
  <c r="E56" i="173"/>
  <c r="S55" i="173"/>
  <c r="R55" i="173"/>
  <c r="Q55" i="173"/>
  <c r="P55" i="173"/>
  <c r="E55" i="173"/>
  <c r="U55" i="173" s="1"/>
  <c r="S54" i="173"/>
  <c r="U53" i="173"/>
  <c r="S53" i="173"/>
  <c r="R53" i="173"/>
  <c r="Q53" i="173"/>
  <c r="P53" i="173"/>
  <c r="E53" i="173"/>
  <c r="T53" i="173" s="1"/>
  <c r="T52" i="173"/>
  <c r="S52" i="173"/>
  <c r="R52" i="173"/>
  <c r="Q52" i="173"/>
  <c r="P52" i="173"/>
  <c r="E52" i="173"/>
  <c r="U52" i="173" s="1"/>
  <c r="T51" i="173"/>
  <c r="S51" i="173"/>
  <c r="R51" i="173"/>
  <c r="Q51" i="173"/>
  <c r="P51" i="173"/>
  <c r="E51" i="173"/>
  <c r="U51" i="173" s="1"/>
  <c r="U50" i="173"/>
  <c r="S50" i="173"/>
  <c r="R50" i="173"/>
  <c r="Q50" i="173"/>
  <c r="P50" i="173"/>
  <c r="E50" i="173"/>
  <c r="T50" i="173" s="1"/>
  <c r="S49" i="173"/>
  <c r="R49" i="173"/>
  <c r="Q49" i="173"/>
  <c r="P49" i="173"/>
  <c r="E49" i="173"/>
  <c r="S48" i="173"/>
  <c r="R48" i="173"/>
  <c r="Q48" i="173"/>
  <c r="P48" i="173"/>
  <c r="E48" i="173"/>
  <c r="S47" i="173"/>
  <c r="R47" i="173"/>
  <c r="Q47" i="173"/>
  <c r="P47" i="173"/>
  <c r="E47" i="173"/>
  <c r="S46" i="173"/>
  <c r="R46" i="173"/>
  <c r="Q46" i="173"/>
  <c r="P46" i="173"/>
  <c r="E46" i="173"/>
  <c r="U45" i="173"/>
  <c r="S45" i="173"/>
  <c r="R45" i="173"/>
  <c r="Q45" i="173"/>
  <c r="P45" i="173"/>
  <c r="E45" i="173"/>
  <c r="T45" i="173" s="1"/>
  <c r="U44" i="173"/>
  <c r="S44" i="173"/>
  <c r="R44" i="173"/>
  <c r="Q44" i="173"/>
  <c r="P44" i="173"/>
  <c r="E44" i="173"/>
  <c r="T44" i="173" s="1"/>
  <c r="S43" i="173"/>
  <c r="S42" i="173"/>
  <c r="S41" i="173"/>
  <c r="R41" i="173"/>
  <c r="Q41" i="173"/>
  <c r="P41" i="173"/>
  <c r="E41" i="173"/>
  <c r="S40" i="173"/>
  <c r="R40" i="173"/>
  <c r="Q40" i="173"/>
  <c r="P40" i="173"/>
  <c r="E40" i="173"/>
  <c r="S39" i="173"/>
  <c r="R39" i="173"/>
  <c r="Q39" i="173"/>
  <c r="P39" i="173"/>
  <c r="E39" i="173"/>
  <c r="U38" i="173"/>
  <c r="S38" i="173"/>
  <c r="R38" i="173"/>
  <c r="Q38" i="173"/>
  <c r="P38" i="173"/>
  <c r="E38" i="173"/>
  <c r="T38" i="173" s="1"/>
  <c r="T37" i="173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T35" i="173" s="1"/>
  <c r="T34" i="173"/>
  <c r="S34" i="173"/>
  <c r="R34" i="173"/>
  <c r="Q34" i="173"/>
  <c r="P34" i="173"/>
  <c r="E34" i="173"/>
  <c r="U34" i="173" s="1"/>
  <c r="S33" i="173"/>
  <c r="R33" i="173"/>
  <c r="Q33" i="173"/>
  <c r="P33" i="173"/>
  <c r="E33" i="173"/>
  <c r="S32" i="173"/>
  <c r="R32" i="173"/>
  <c r="Q32" i="173"/>
  <c r="P32" i="173"/>
  <c r="E32" i="173"/>
  <c r="U31" i="173"/>
  <c r="S31" i="173"/>
  <c r="R31" i="173"/>
  <c r="Q31" i="173"/>
  <c r="P31" i="173"/>
  <c r="E31" i="173"/>
  <c r="T31" i="173" s="1"/>
  <c r="S30" i="173"/>
  <c r="R30" i="173"/>
  <c r="Q30" i="173"/>
  <c r="P30" i="173"/>
  <c r="E30" i="173"/>
  <c r="U29" i="173"/>
  <c r="S29" i="173"/>
  <c r="R29" i="173"/>
  <c r="Q29" i="173"/>
  <c r="P29" i="173"/>
  <c r="E29" i="173"/>
  <c r="T29" i="173" s="1"/>
  <c r="U28" i="173"/>
  <c r="S28" i="173"/>
  <c r="R28" i="173"/>
  <c r="Q28" i="173"/>
  <c r="P28" i="173"/>
  <c r="E28" i="173"/>
  <c r="T28" i="173" s="1"/>
  <c r="S27" i="173"/>
  <c r="U26" i="173"/>
  <c r="S26" i="173"/>
  <c r="R26" i="173"/>
  <c r="Q26" i="173"/>
  <c r="P26" i="173"/>
  <c r="E26" i="173"/>
  <c r="T26" i="173" s="1"/>
  <c r="T25" i="173"/>
  <c r="S25" i="173"/>
  <c r="R25" i="173"/>
  <c r="Q25" i="173"/>
  <c r="P25" i="173"/>
  <c r="E25" i="173"/>
  <c r="U25" i="173" s="1"/>
  <c r="S24" i="173"/>
  <c r="R24" i="173"/>
  <c r="Q24" i="173"/>
  <c r="P24" i="173"/>
  <c r="E24" i="173"/>
  <c r="U24" i="173" s="1"/>
  <c r="S23" i="173"/>
  <c r="R23" i="173"/>
  <c r="Q23" i="173"/>
  <c r="P23" i="173"/>
  <c r="E23" i="173"/>
  <c r="T23" i="173" s="1"/>
  <c r="S22" i="173"/>
  <c r="R22" i="173"/>
  <c r="Q22" i="173"/>
  <c r="P22" i="173"/>
  <c r="T22" i="173" s="1"/>
  <c r="E22" i="173"/>
  <c r="S21" i="173"/>
  <c r="R21" i="173"/>
  <c r="Q21" i="173"/>
  <c r="P21" i="173"/>
  <c r="E21" i="173"/>
  <c r="S20" i="173"/>
  <c r="R20" i="173"/>
  <c r="Q20" i="173"/>
  <c r="P20" i="173"/>
  <c r="E20" i="173"/>
  <c r="S19" i="173"/>
  <c r="R19" i="173"/>
  <c r="Q19" i="173"/>
  <c r="P19" i="173"/>
  <c r="E19" i="173"/>
  <c r="T18" i="173"/>
  <c r="S18" i="173"/>
  <c r="R18" i="173"/>
  <c r="Q18" i="173"/>
  <c r="P18" i="173"/>
  <c r="E18" i="173"/>
  <c r="U18" i="173" s="1"/>
  <c r="S17" i="173"/>
  <c r="R17" i="173"/>
  <c r="Q17" i="173"/>
  <c r="P17" i="173"/>
  <c r="E17" i="173"/>
  <c r="U17" i="173" s="1"/>
  <c r="T16" i="173"/>
  <c r="S16" i="173"/>
  <c r="R16" i="173"/>
  <c r="Q16" i="173"/>
  <c r="P16" i="173"/>
  <c r="E16" i="173"/>
  <c r="U16" i="173" s="1"/>
  <c r="T15" i="173"/>
  <c r="S15" i="173"/>
  <c r="R15" i="173"/>
  <c r="Q15" i="173"/>
  <c r="P15" i="173"/>
  <c r="E15" i="173"/>
  <c r="U15" i="173" s="1"/>
  <c r="S14" i="173"/>
  <c r="R14" i="173"/>
  <c r="Q14" i="173"/>
  <c r="P14" i="173"/>
  <c r="E14" i="173"/>
  <c r="S13" i="173"/>
  <c r="R13" i="173"/>
  <c r="Q13" i="173"/>
  <c r="P13" i="173"/>
  <c r="E13" i="173"/>
  <c r="S12" i="173"/>
  <c r="R12" i="173"/>
  <c r="Q12" i="173"/>
  <c r="P12" i="173"/>
  <c r="E12" i="173"/>
  <c r="S11" i="173"/>
  <c r="R11" i="173"/>
  <c r="Q11" i="173"/>
  <c r="P11" i="173"/>
  <c r="E11" i="173"/>
  <c r="U10" i="173"/>
  <c r="S10" i="173"/>
  <c r="R10" i="173"/>
  <c r="Q10" i="173"/>
  <c r="P10" i="173"/>
  <c r="E10" i="173"/>
  <c r="T10" i="173" s="1"/>
  <c r="S9" i="173"/>
  <c r="R9" i="173"/>
  <c r="S8" i="173"/>
  <c r="R8" i="173"/>
  <c r="S62" i="172"/>
  <c r="R62" i="172"/>
  <c r="Q62" i="172"/>
  <c r="P62" i="172"/>
  <c r="E62" i="172"/>
  <c r="S61" i="172"/>
  <c r="R61" i="172"/>
  <c r="Q61" i="172"/>
  <c r="P61" i="172"/>
  <c r="E61" i="172"/>
  <c r="U61" i="172" s="1"/>
  <c r="S60" i="172"/>
  <c r="U58" i="172"/>
  <c r="S58" i="172"/>
  <c r="R58" i="172"/>
  <c r="Q58" i="172"/>
  <c r="P58" i="172"/>
  <c r="E58" i="172"/>
  <c r="T58" i="172" s="1"/>
  <c r="S57" i="172"/>
  <c r="R57" i="172"/>
  <c r="Q57" i="172"/>
  <c r="P57" i="172"/>
  <c r="E57" i="172"/>
  <c r="U57" i="172" s="1"/>
  <c r="T56" i="172"/>
  <c r="S56" i="172"/>
  <c r="R56" i="172"/>
  <c r="Q56" i="172"/>
  <c r="P56" i="172"/>
  <c r="E56" i="172"/>
  <c r="U56" i="172" s="1"/>
  <c r="S55" i="172"/>
  <c r="R55" i="172"/>
  <c r="Q55" i="172"/>
  <c r="P55" i="172"/>
  <c r="P54" i="172" s="1"/>
  <c r="E55" i="172"/>
  <c r="S54" i="172"/>
  <c r="S53" i="172"/>
  <c r="R53" i="172"/>
  <c r="Q53" i="172"/>
  <c r="P53" i="172"/>
  <c r="E53" i="172"/>
  <c r="U53" i="172" s="1"/>
  <c r="U52" i="172"/>
  <c r="S52" i="172"/>
  <c r="R52" i="172"/>
  <c r="Q52" i="172"/>
  <c r="P52" i="172"/>
  <c r="E52" i="172"/>
  <c r="T52" i="172" s="1"/>
  <c r="S51" i="172"/>
  <c r="R51" i="172"/>
  <c r="Q51" i="172"/>
  <c r="P51" i="172"/>
  <c r="E51" i="172"/>
  <c r="S50" i="172"/>
  <c r="R50" i="172"/>
  <c r="Q50" i="172"/>
  <c r="P50" i="172"/>
  <c r="E50" i="172"/>
  <c r="S49" i="172"/>
  <c r="R49" i="172"/>
  <c r="Q49" i="172"/>
  <c r="P49" i="172"/>
  <c r="E49" i="172"/>
  <c r="S48" i="172"/>
  <c r="R48" i="172"/>
  <c r="Q48" i="172"/>
  <c r="P48" i="172"/>
  <c r="E48" i="172"/>
  <c r="U48" i="172" s="1"/>
  <c r="T47" i="172"/>
  <c r="S47" i="172"/>
  <c r="R47" i="172"/>
  <c r="Q47" i="172"/>
  <c r="P47" i="172"/>
  <c r="E47" i="172"/>
  <c r="U47" i="172" s="1"/>
  <c r="U46" i="172"/>
  <c r="S46" i="172"/>
  <c r="R46" i="172"/>
  <c r="Q46" i="172"/>
  <c r="P46" i="172"/>
  <c r="E46" i="172"/>
  <c r="T46" i="172" s="1"/>
  <c r="S45" i="172"/>
  <c r="R45" i="172"/>
  <c r="Q45" i="172"/>
  <c r="P45" i="172"/>
  <c r="E45" i="172"/>
  <c r="T45" i="172" s="1"/>
  <c r="U44" i="172"/>
  <c r="S44" i="172"/>
  <c r="R44" i="172"/>
  <c r="Q44" i="172"/>
  <c r="P44" i="172"/>
  <c r="E44" i="172"/>
  <c r="T44" i="172" s="1"/>
  <c r="S43" i="172"/>
  <c r="S42" i="172"/>
  <c r="S41" i="172"/>
  <c r="R41" i="172"/>
  <c r="Q41" i="172"/>
  <c r="P41" i="172"/>
  <c r="E41" i="172"/>
  <c r="T41" i="172" s="1"/>
  <c r="U40" i="172"/>
  <c r="S40" i="172"/>
  <c r="R40" i="172"/>
  <c r="Q40" i="172"/>
  <c r="P40" i="172"/>
  <c r="E40" i="172"/>
  <c r="T40" i="172" s="1"/>
  <c r="T39" i="172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U37" i="172" s="1"/>
  <c r="S36" i="172"/>
  <c r="R36" i="172"/>
  <c r="Q36" i="172"/>
  <c r="U36" i="172" s="1"/>
  <c r="P36" i="172"/>
  <c r="T36" i="172" s="1"/>
  <c r="E36" i="172"/>
  <c r="S35" i="172"/>
  <c r="R35" i="172"/>
  <c r="Q35" i="172"/>
  <c r="P35" i="172"/>
  <c r="E35" i="172"/>
  <c r="S34" i="172"/>
  <c r="R34" i="172"/>
  <c r="Q34" i="172"/>
  <c r="P34" i="172"/>
  <c r="E34" i="172"/>
  <c r="S33" i="172"/>
  <c r="R33" i="172"/>
  <c r="Q33" i="172"/>
  <c r="P33" i="172"/>
  <c r="E33" i="172"/>
  <c r="T33" i="172" s="1"/>
  <c r="U32" i="172"/>
  <c r="S32" i="172"/>
  <c r="R32" i="172"/>
  <c r="Q32" i="172"/>
  <c r="P32" i="172"/>
  <c r="E32" i="172"/>
  <c r="T32" i="172" s="1"/>
  <c r="T31" i="172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S29" i="172"/>
  <c r="R29" i="172"/>
  <c r="Q29" i="172"/>
  <c r="P29" i="172"/>
  <c r="E29" i="172"/>
  <c r="U29" i="172" s="1"/>
  <c r="T28" i="172"/>
  <c r="S28" i="172"/>
  <c r="R28" i="172"/>
  <c r="Q28" i="172"/>
  <c r="P28" i="172"/>
  <c r="E28" i="172"/>
  <c r="U28" i="172" s="1"/>
  <c r="S27" i="172"/>
  <c r="R27" i="172"/>
  <c r="U26" i="172"/>
  <c r="S26" i="172"/>
  <c r="R26" i="172"/>
  <c r="Q26" i="172"/>
  <c r="P26" i="172"/>
  <c r="E26" i="172"/>
  <c r="T26" i="172" s="1"/>
  <c r="T25" i="172"/>
  <c r="S25" i="172"/>
  <c r="R25" i="172"/>
  <c r="Q25" i="172"/>
  <c r="P25" i="172"/>
  <c r="E25" i="172"/>
  <c r="U25" i="172" s="1"/>
  <c r="S24" i="172"/>
  <c r="R24" i="172"/>
  <c r="Q24" i="172"/>
  <c r="P24" i="172"/>
  <c r="E24" i="172"/>
  <c r="U24" i="172" s="1"/>
  <c r="S23" i="172"/>
  <c r="R23" i="172"/>
  <c r="Q23" i="172"/>
  <c r="P23" i="172"/>
  <c r="E23" i="172"/>
  <c r="S22" i="172"/>
  <c r="R22" i="172"/>
  <c r="Q22" i="172"/>
  <c r="P22" i="172"/>
  <c r="E22" i="172"/>
  <c r="S21" i="172"/>
  <c r="R21" i="172"/>
  <c r="Q21" i="172"/>
  <c r="P21" i="172"/>
  <c r="E21" i="172"/>
  <c r="S20" i="172"/>
  <c r="R20" i="172"/>
  <c r="Q20" i="172"/>
  <c r="P20" i="172"/>
  <c r="E20" i="172"/>
  <c r="U19" i="172"/>
  <c r="S19" i="172"/>
  <c r="R19" i="172"/>
  <c r="Q19" i="172"/>
  <c r="P19" i="172"/>
  <c r="E19" i="172"/>
  <c r="T19" i="172" s="1"/>
  <c r="T18" i="172"/>
  <c r="S18" i="172"/>
  <c r="R18" i="172"/>
  <c r="Q18" i="172"/>
  <c r="P18" i="172"/>
  <c r="E18" i="172"/>
  <c r="U18" i="172" s="1"/>
  <c r="S17" i="172"/>
  <c r="R17" i="172"/>
  <c r="Q17" i="172"/>
  <c r="P17" i="172"/>
  <c r="E17" i="172"/>
  <c r="S16" i="172"/>
  <c r="R16" i="172"/>
  <c r="Q16" i="172"/>
  <c r="P16" i="172"/>
  <c r="E16" i="172"/>
  <c r="U16" i="172" s="1"/>
  <c r="T15" i="172"/>
  <c r="S15" i="172"/>
  <c r="R15" i="172"/>
  <c r="Q15" i="172"/>
  <c r="P15" i="172"/>
  <c r="E15" i="172"/>
  <c r="U15" i="172" s="1"/>
  <c r="S14" i="172"/>
  <c r="R14" i="172"/>
  <c r="Q14" i="172"/>
  <c r="P14" i="172"/>
  <c r="E14" i="172"/>
  <c r="S13" i="172"/>
  <c r="R13" i="172"/>
  <c r="Q13" i="172"/>
  <c r="P13" i="172"/>
  <c r="E13" i="172"/>
  <c r="S12" i="172"/>
  <c r="R12" i="172"/>
  <c r="Q12" i="172"/>
  <c r="P12" i="172"/>
  <c r="E12" i="172"/>
  <c r="T11" i="172"/>
  <c r="S11" i="172"/>
  <c r="R11" i="172"/>
  <c r="Q11" i="172"/>
  <c r="P11" i="172"/>
  <c r="E11" i="172"/>
  <c r="U11" i="172" s="1"/>
  <c r="S10" i="172"/>
  <c r="R10" i="172"/>
  <c r="Q10" i="172"/>
  <c r="U10" i="172" s="1"/>
  <c r="P10" i="172"/>
  <c r="E10" i="172"/>
  <c r="T10" i="172" s="1"/>
  <c r="S9" i="172"/>
  <c r="R9" i="172"/>
  <c r="U62" i="171"/>
  <c r="S62" i="171"/>
  <c r="R62" i="171"/>
  <c r="Q62" i="171"/>
  <c r="P62" i="171"/>
  <c r="E62" i="171"/>
  <c r="T62" i="171" s="1"/>
  <c r="S61" i="171"/>
  <c r="R61" i="171"/>
  <c r="Q61" i="171"/>
  <c r="P61" i="171"/>
  <c r="E61" i="171"/>
  <c r="T61" i="171" s="1"/>
  <c r="S60" i="171"/>
  <c r="T58" i="171"/>
  <c r="S58" i="171"/>
  <c r="R58" i="171"/>
  <c r="Q58" i="171"/>
  <c r="P58" i="171"/>
  <c r="E58" i="171"/>
  <c r="U58" i="171" s="1"/>
  <c r="S57" i="171"/>
  <c r="R57" i="171"/>
  <c r="Q57" i="171"/>
  <c r="U57" i="171" s="1"/>
  <c r="P57" i="171"/>
  <c r="E57" i="171"/>
  <c r="S56" i="171"/>
  <c r="R56" i="171"/>
  <c r="Q56" i="171"/>
  <c r="P56" i="171"/>
  <c r="E56" i="171"/>
  <c r="S55" i="171"/>
  <c r="R55" i="171"/>
  <c r="Q55" i="171"/>
  <c r="P55" i="171"/>
  <c r="E55" i="171"/>
  <c r="S54" i="171"/>
  <c r="S53" i="171"/>
  <c r="R53" i="171"/>
  <c r="Q53" i="171"/>
  <c r="P53" i="171"/>
  <c r="E53" i="171"/>
  <c r="S52" i="171"/>
  <c r="R52" i="171"/>
  <c r="Q52" i="171"/>
  <c r="P52" i="171"/>
  <c r="E52" i="171"/>
  <c r="S51" i="171"/>
  <c r="R51" i="171"/>
  <c r="Q51" i="171"/>
  <c r="P51" i="171"/>
  <c r="E51" i="171"/>
  <c r="S50" i="171"/>
  <c r="R50" i="171"/>
  <c r="Q50" i="171"/>
  <c r="P50" i="171"/>
  <c r="E50" i="171"/>
  <c r="U49" i="171"/>
  <c r="S49" i="171"/>
  <c r="R49" i="171"/>
  <c r="Q49" i="171"/>
  <c r="P49" i="171"/>
  <c r="E49" i="171"/>
  <c r="T49" i="171" s="1"/>
  <c r="U48" i="171"/>
  <c r="S48" i="171"/>
  <c r="R48" i="171"/>
  <c r="Q48" i="171"/>
  <c r="P48" i="171"/>
  <c r="E48" i="171"/>
  <c r="T48" i="171" s="1"/>
  <c r="U47" i="171"/>
  <c r="T47" i="171"/>
  <c r="S47" i="171"/>
  <c r="R47" i="171"/>
  <c r="Q47" i="171"/>
  <c r="P47" i="171"/>
  <c r="E47" i="171"/>
  <c r="T46" i="171"/>
  <c r="S46" i="171"/>
  <c r="R46" i="171"/>
  <c r="Q46" i="171"/>
  <c r="P46" i="171"/>
  <c r="E46" i="171"/>
  <c r="U46" i="171" s="1"/>
  <c r="S45" i="171"/>
  <c r="R45" i="171"/>
  <c r="Q45" i="171"/>
  <c r="P45" i="171"/>
  <c r="E45" i="171"/>
  <c r="S44" i="171"/>
  <c r="R44" i="171"/>
  <c r="Q44" i="171"/>
  <c r="P44" i="171"/>
  <c r="P43" i="171" s="1"/>
  <c r="E44" i="171"/>
  <c r="S43" i="171"/>
  <c r="S42" i="171"/>
  <c r="U41" i="171"/>
  <c r="S41" i="171"/>
  <c r="R41" i="171"/>
  <c r="Q41" i="171"/>
  <c r="P41" i="171"/>
  <c r="E41" i="171"/>
  <c r="T41" i="171" s="1"/>
  <c r="T40" i="171"/>
  <c r="S40" i="171"/>
  <c r="R40" i="171"/>
  <c r="Q40" i="171"/>
  <c r="P40" i="171"/>
  <c r="E40" i="171"/>
  <c r="U40" i="171" s="1"/>
  <c r="S39" i="171"/>
  <c r="R39" i="171"/>
  <c r="Q39" i="171"/>
  <c r="P39" i="171"/>
  <c r="E39" i="171"/>
  <c r="U39" i="171" s="1"/>
  <c r="S38" i="171"/>
  <c r="R38" i="171"/>
  <c r="Q38" i="171"/>
  <c r="P38" i="171"/>
  <c r="E38" i="171"/>
  <c r="U38" i="171" s="1"/>
  <c r="T37" i="171"/>
  <c r="S37" i="171"/>
  <c r="R37" i="171"/>
  <c r="Q37" i="171"/>
  <c r="P37" i="171"/>
  <c r="E37" i="171"/>
  <c r="U37" i="171" s="1"/>
  <c r="S36" i="171"/>
  <c r="R36" i="171"/>
  <c r="Q36" i="171"/>
  <c r="P36" i="171"/>
  <c r="E36" i="171"/>
  <c r="S35" i="171"/>
  <c r="R35" i="171"/>
  <c r="Q35" i="171"/>
  <c r="P35" i="171"/>
  <c r="E35" i="171"/>
  <c r="U34" i="171"/>
  <c r="S34" i="171"/>
  <c r="R34" i="171"/>
  <c r="Q34" i="171"/>
  <c r="P34" i="171"/>
  <c r="E34" i="171"/>
  <c r="T34" i="171" s="1"/>
  <c r="S33" i="171"/>
  <c r="R33" i="171"/>
  <c r="Q33" i="171"/>
  <c r="P33" i="171"/>
  <c r="E33" i="171"/>
  <c r="U32" i="171"/>
  <c r="S32" i="171"/>
  <c r="R32" i="171"/>
  <c r="Q32" i="171"/>
  <c r="P32" i="171"/>
  <c r="E32" i="171"/>
  <c r="T32" i="171" s="1"/>
  <c r="U31" i="171"/>
  <c r="S31" i="171"/>
  <c r="R31" i="171"/>
  <c r="Q31" i="171"/>
  <c r="P31" i="171"/>
  <c r="E31" i="171"/>
  <c r="T31" i="171" s="1"/>
  <c r="S30" i="171"/>
  <c r="R30" i="171"/>
  <c r="Q30" i="171"/>
  <c r="P30" i="171"/>
  <c r="E30" i="171"/>
  <c r="U30" i="171" s="1"/>
  <c r="S29" i="171"/>
  <c r="R29" i="171"/>
  <c r="Q29" i="171"/>
  <c r="P29" i="171"/>
  <c r="T29" i="171" s="1"/>
  <c r="E29" i="171"/>
  <c r="S28" i="171"/>
  <c r="R28" i="171"/>
  <c r="Q28" i="171"/>
  <c r="P28" i="171"/>
  <c r="E28" i="171"/>
  <c r="S27" i="171"/>
  <c r="T26" i="171"/>
  <c r="S26" i="171"/>
  <c r="R26" i="171"/>
  <c r="Q26" i="171"/>
  <c r="P26" i="171"/>
  <c r="E26" i="171"/>
  <c r="U26" i="171" s="1"/>
  <c r="S25" i="171"/>
  <c r="R25" i="171"/>
  <c r="Q25" i="171"/>
  <c r="P25" i="171"/>
  <c r="E25" i="171"/>
  <c r="U25" i="171" s="1"/>
  <c r="S24" i="171"/>
  <c r="R24" i="171"/>
  <c r="Q24" i="171"/>
  <c r="P24" i="171"/>
  <c r="E24" i="171"/>
  <c r="S23" i="171"/>
  <c r="R23" i="171"/>
  <c r="Q23" i="171"/>
  <c r="P23" i="171"/>
  <c r="E23" i="171"/>
  <c r="S22" i="171"/>
  <c r="R22" i="171"/>
  <c r="Q22" i="171"/>
  <c r="P22" i="171"/>
  <c r="E22" i="171"/>
  <c r="U21" i="171"/>
  <c r="S21" i="171"/>
  <c r="R21" i="171"/>
  <c r="Q21" i="171"/>
  <c r="P21" i="171"/>
  <c r="E21" i="171"/>
  <c r="T21" i="171" s="1"/>
  <c r="T20" i="171"/>
  <c r="S20" i="171"/>
  <c r="R20" i="171"/>
  <c r="Q20" i="171"/>
  <c r="P20" i="171"/>
  <c r="E20" i="171"/>
  <c r="U20" i="171" s="1"/>
  <c r="S19" i="171"/>
  <c r="R19" i="171"/>
  <c r="Q19" i="171"/>
  <c r="P19" i="171"/>
  <c r="E19" i="171"/>
  <c r="S18" i="171"/>
  <c r="R18" i="171"/>
  <c r="Q18" i="171"/>
  <c r="P18" i="171"/>
  <c r="E18" i="171"/>
  <c r="U18" i="171" s="1"/>
  <c r="T17" i="171"/>
  <c r="S17" i="171"/>
  <c r="R17" i="171"/>
  <c r="Q17" i="171"/>
  <c r="P17" i="171"/>
  <c r="E17" i="171"/>
  <c r="U17" i="171" s="1"/>
  <c r="S16" i="171"/>
  <c r="R16" i="171"/>
  <c r="Q16" i="171"/>
  <c r="P16" i="171"/>
  <c r="E16" i="171"/>
  <c r="S15" i="171"/>
  <c r="R15" i="171"/>
  <c r="Q15" i="171"/>
  <c r="P15" i="171"/>
  <c r="E15" i="171"/>
  <c r="S14" i="171"/>
  <c r="R14" i="171"/>
  <c r="Q14" i="171"/>
  <c r="P14" i="171"/>
  <c r="E14" i="171"/>
  <c r="T13" i="171"/>
  <c r="S13" i="171"/>
  <c r="R13" i="171"/>
  <c r="Q13" i="171"/>
  <c r="P13" i="171"/>
  <c r="E13" i="171"/>
  <c r="U13" i="171" s="1"/>
  <c r="S12" i="171"/>
  <c r="R12" i="171"/>
  <c r="Q12" i="171"/>
  <c r="U12" i="171" s="1"/>
  <c r="P12" i="171"/>
  <c r="E12" i="171"/>
  <c r="T12" i="171" s="1"/>
  <c r="T11" i="17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S62" i="170"/>
  <c r="R62" i="170"/>
  <c r="Q62" i="170"/>
  <c r="P62" i="170"/>
  <c r="E62" i="170"/>
  <c r="U61" i="170"/>
  <c r="S61" i="170"/>
  <c r="R61" i="170"/>
  <c r="Q61" i="170"/>
  <c r="P61" i="170"/>
  <c r="P60" i="170" s="1"/>
  <c r="E61" i="170"/>
  <c r="T61" i="170" s="1"/>
  <c r="S60" i="170"/>
  <c r="S59" i="170"/>
  <c r="S58" i="170"/>
  <c r="R58" i="170"/>
  <c r="Q58" i="170"/>
  <c r="P58" i="170"/>
  <c r="E58" i="170"/>
  <c r="S57" i="170"/>
  <c r="R57" i="170"/>
  <c r="Q57" i="170"/>
  <c r="P57" i="170"/>
  <c r="E57" i="170"/>
  <c r="T57" i="170" s="1"/>
  <c r="U56" i="170"/>
  <c r="T56" i="170"/>
  <c r="S56" i="170"/>
  <c r="R56" i="170"/>
  <c r="Q56" i="170"/>
  <c r="P56" i="170"/>
  <c r="E56" i="170"/>
  <c r="U55" i="170"/>
  <c r="T55" i="170"/>
  <c r="S55" i="170"/>
  <c r="R55" i="170"/>
  <c r="Q55" i="170"/>
  <c r="P55" i="170"/>
  <c r="E55" i="170"/>
  <c r="S54" i="170"/>
  <c r="U53" i="170"/>
  <c r="S53" i="170"/>
  <c r="R53" i="170"/>
  <c r="Q53" i="170"/>
  <c r="P53" i="170"/>
  <c r="E53" i="170"/>
  <c r="T53" i="170" s="1"/>
  <c r="S52" i="170"/>
  <c r="R52" i="170"/>
  <c r="Q52" i="170"/>
  <c r="P52" i="170"/>
  <c r="E52" i="170"/>
  <c r="U51" i="170"/>
  <c r="S51" i="170"/>
  <c r="R51" i="170"/>
  <c r="Q51" i="170"/>
  <c r="P51" i="170"/>
  <c r="E51" i="170"/>
  <c r="T51" i="170" s="1"/>
  <c r="U50" i="170"/>
  <c r="S50" i="170"/>
  <c r="R50" i="170"/>
  <c r="Q50" i="170"/>
  <c r="P50" i="170"/>
  <c r="E50" i="170"/>
  <c r="T50" i="170" s="1"/>
  <c r="S49" i="170"/>
  <c r="R49" i="170"/>
  <c r="Q49" i="170"/>
  <c r="P49" i="170"/>
  <c r="E49" i="170"/>
  <c r="U49" i="170" s="1"/>
  <c r="T48" i="170"/>
  <c r="S48" i="170"/>
  <c r="R48" i="170"/>
  <c r="Q48" i="170"/>
  <c r="P48" i="170"/>
  <c r="E48" i="170"/>
  <c r="U48" i="170" s="1"/>
  <c r="S47" i="170"/>
  <c r="R47" i="170"/>
  <c r="Q47" i="170"/>
  <c r="P47" i="170"/>
  <c r="E47" i="170"/>
  <c r="S46" i="170"/>
  <c r="R46" i="170"/>
  <c r="Q46" i="170"/>
  <c r="P46" i="170"/>
  <c r="E46" i="170"/>
  <c r="S45" i="170"/>
  <c r="R45" i="170"/>
  <c r="Q45" i="170"/>
  <c r="U45" i="170" s="1"/>
  <c r="P45" i="170"/>
  <c r="E45" i="170"/>
  <c r="T45" i="170" s="1"/>
  <c r="U44" i="170"/>
  <c r="S44" i="170"/>
  <c r="R44" i="170"/>
  <c r="Q44" i="170"/>
  <c r="P44" i="170"/>
  <c r="E44" i="170"/>
  <c r="T44" i="170" s="1"/>
  <c r="S43" i="170"/>
  <c r="S42" i="170"/>
  <c r="S41" i="170"/>
  <c r="R41" i="170"/>
  <c r="Q41" i="170"/>
  <c r="P41" i="170"/>
  <c r="E41" i="170"/>
  <c r="U41" i="170" s="1"/>
  <c r="T40" i="170"/>
  <c r="S40" i="170"/>
  <c r="R40" i="170"/>
  <c r="Q40" i="170"/>
  <c r="P40" i="170"/>
  <c r="E40" i="170"/>
  <c r="U40" i="170" s="1"/>
  <c r="S39" i="170"/>
  <c r="R39" i="170"/>
  <c r="Q39" i="170"/>
  <c r="P39" i="170"/>
  <c r="E39" i="170"/>
  <c r="S38" i="170"/>
  <c r="R38" i="170"/>
  <c r="Q38" i="170"/>
  <c r="P38" i="170"/>
  <c r="E38" i="170"/>
  <c r="U37" i="170"/>
  <c r="S37" i="170"/>
  <c r="R37" i="170"/>
  <c r="Q37" i="170"/>
  <c r="P37" i="170"/>
  <c r="E37" i="170"/>
  <c r="T37" i="170" s="1"/>
  <c r="S36" i="170"/>
  <c r="R36" i="170"/>
  <c r="Q36" i="170"/>
  <c r="P36" i="170"/>
  <c r="E36" i="170"/>
  <c r="U35" i="170"/>
  <c r="S35" i="170"/>
  <c r="R35" i="170"/>
  <c r="Q35" i="170"/>
  <c r="P35" i="170"/>
  <c r="E35" i="170"/>
  <c r="T35" i="170" s="1"/>
  <c r="U34" i="170"/>
  <c r="S34" i="170"/>
  <c r="R34" i="170"/>
  <c r="Q34" i="170"/>
  <c r="P34" i="170"/>
  <c r="E34" i="170"/>
  <c r="T34" i="170" s="1"/>
  <c r="S33" i="170"/>
  <c r="R33" i="170"/>
  <c r="Q33" i="170"/>
  <c r="P33" i="170"/>
  <c r="E33" i="170"/>
  <c r="U33" i="170" s="1"/>
  <c r="S32" i="170"/>
  <c r="R32" i="170"/>
  <c r="Q32" i="170"/>
  <c r="P32" i="170"/>
  <c r="T32" i="170" s="1"/>
  <c r="E32" i="170"/>
  <c r="S31" i="170"/>
  <c r="R31" i="170"/>
  <c r="Q31" i="170"/>
  <c r="P31" i="170"/>
  <c r="E31" i="170"/>
  <c r="S30" i="170"/>
  <c r="R30" i="170"/>
  <c r="Q30" i="170"/>
  <c r="P30" i="170"/>
  <c r="E30" i="170"/>
  <c r="U29" i="170"/>
  <c r="S29" i="170"/>
  <c r="R29" i="170"/>
  <c r="Q29" i="170"/>
  <c r="P29" i="170"/>
  <c r="E29" i="170"/>
  <c r="T29" i="170" s="1"/>
  <c r="S28" i="170"/>
  <c r="R28" i="170"/>
  <c r="Q28" i="170"/>
  <c r="P28" i="170"/>
  <c r="E28" i="170"/>
  <c r="S27" i="170"/>
  <c r="S26" i="170"/>
  <c r="R26" i="170"/>
  <c r="Q26" i="170"/>
  <c r="P26" i="170"/>
  <c r="E26" i="170"/>
  <c r="S25" i="170"/>
  <c r="R25" i="170"/>
  <c r="Q25" i="170"/>
  <c r="P25" i="170"/>
  <c r="E25" i="170"/>
  <c r="T25" i="170" s="1"/>
  <c r="T24" i="170"/>
  <c r="S24" i="170"/>
  <c r="R24" i="170"/>
  <c r="Q24" i="170"/>
  <c r="P24" i="170"/>
  <c r="E24" i="170"/>
  <c r="U24" i="170" s="1"/>
  <c r="U23" i="170"/>
  <c r="S23" i="170"/>
  <c r="R23" i="170"/>
  <c r="Q23" i="170"/>
  <c r="P23" i="170"/>
  <c r="E23" i="170"/>
  <c r="T23" i="170" s="1"/>
  <c r="T22" i="170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U20" i="170"/>
  <c r="S20" i="170"/>
  <c r="R20" i="170"/>
  <c r="Q20" i="170"/>
  <c r="P20" i="170"/>
  <c r="E20" i="170"/>
  <c r="T20" i="170" s="1"/>
  <c r="S19" i="170"/>
  <c r="R19" i="170"/>
  <c r="Q19" i="170"/>
  <c r="P19" i="170"/>
  <c r="E19" i="170"/>
  <c r="S18" i="170"/>
  <c r="R18" i="170"/>
  <c r="Q18" i="170"/>
  <c r="P18" i="170"/>
  <c r="E18" i="170"/>
  <c r="S17" i="170"/>
  <c r="R17" i="170"/>
  <c r="Q17" i="170"/>
  <c r="P17" i="170"/>
  <c r="E17" i="170"/>
  <c r="T17" i="170" s="1"/>
  <c r="T16" i="170"/>
  <c r="S16" i="170"/>
  <c r="R16" i="170"/>
  <c r="Q16" i="170"/>
  <c r="P16" i="170"/>
  <c r="E16" i="170"/>
  <c r="U16" i="170" s="1"/>
  <c r="S15" i="170"/>
  <c r="R15" i="170"/>
  <c r="Q15" i="170"/>
  <c r="P15" i="170"/>
  <c r="E15" i="170"/>
  <c r="U15" i="170" s="1"/>
  <c r="T14" i="170"/>
  <c r="S14" i="170"/>
  <c r="R14" i="170"/>
  <c r="Q14" i="170"/>
  <c r="P14" i="170"/>
  <c r="E14" i="170"/>
  <c r="U14" i="170" s="1"/>
  <c r="S13" i="170"/>
  <c r="R13" i="170"/>
  <c r="Q13" i="170"/>
  <c r="P13" i="170"/>
  <c r="T13" i="170" s="1"/>
  <c r="E13" i="170"/>
  <c r="U13" i="170" s="1"/>
  <c r="S12" i="170"/>
  <c r="R12" i="170"/>
  <c r="Q12" i="170"/>
  <c r="P12" i="170"/>
  <c r="E12" i="170"/>
  <c r="S11" i="170"/>
  <c r="R11" i="170"/>
  <c r="Q11" i="170"/>
  <c r="P11" i="170"/>
  <c r="E11" i="170"/>
  <c r="S10" i="170"/>
  <c r="R10" i="170"/>
  <c r="Q10" i="170"/>
  <c r="P10" i="170"/>
  <c r="E10" i="170"/>
  <c r="S9" i="170"/>
  <c r="R9" i="170"/>
  <c r="S8" i="170"/>
  <c r="S62" i="169"/>
  <c r="R62" i="169"/>
  <c r="Q62" i="169"/>
  <c r="P62" i="169"/>
  <c r="E62" i="169"/>
  <c r="S61" i="169"/>
  <c r="R61" i="169"/>
  <c r="Q61" i="169"/>
  <c r="P61" i="169"/>
  <c r="E61" i="169"/>
  <c r="S60" i="169"/>
  <c r="U58" i="169"/>
  <c r="S58" i="169"/>
  <c r="R58" i="169"/>
  <c r="Q58" i="169"/>
  <c r="P58" i="169"/>
  <c r="E58" i="169"/>
  <c r="T58" i="169" s="1"/>
  <c r="T57" i="169"/>
  <c r="S57" i="169"/>
  <c r="R57" i="169"/>
  <c r="Q57" i="169"/>
  <c r="P57" i="169"/>
  <c r="E57" i="169"/>
  <c r="U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S54" i="169"/>
  <c r="S53" i="169"/>
  <c r="R53" i="169"/>
  <c r="Q53" i="169"/>
  <c r="P53" i="169"/>
  <c r="E53" i="169"/>
  <c r="U52" i="169"/>
  <c r="S52" i="169"/>
  <c r="R52" i="169"/>
  <c r="Q52" i="169"/>
  <c r="P52" i="169"/>
  <c r="E52" i="169"/>
  <c r="T52" i="169" s="1"/>
  <c r="S51" i="169"/>
  <c r="R51" i="169"/>
  <c r="Q51" i="169"/>
  <c r="P51" i="169"/>
  <c r="E51" i="169"/>
  <c r="S50" i="169"/>
  <c r="R50" i="169"/>
  <c r="Q50" i="169"/>
  <c r="P50" i="169"/>
  <c r="E50" i="169"/>
  <c r="S49" i="169"/>
  <c r="R49" i="169"/>
  <c r="Q49" i="169"/>
  <c r="P49" i="169"/>
  <c r="E49" i="169"/>
  <c r="T49" i="169" s="1"/>
  <c r="U48" i="169"/>
  <c r="S48" i="169"/>
  <c r="R48" i="169"/>
  <c r="Q48" i="169"/>
  <c r="P48" i="169"/>
  <c r="E48" i="169"/>
  <c r="T48" i="169" s="1"/>
  <c r="T47" i="169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P45" i="169"/>
  <c r="T45" i="169" s="1"/>
  <c r="E45" i="169"/>
  <c r="T44" i="169"/>
  <c r="S44" i="169"/>
  <c r="R44" i="169"/>
  <c r="Q44" i="169"/>
  <c r="P44" i="169"/>
  <c r="E44" i="169"/>
  <c r="U44" i="169" s="1"/>
  <c r="S43" i="169"/>
  <c r="S42" i="169"/>
  <c r="U41" i="169"/>
  <c r="S41" i="169"/>
  <c r="R41" i="169"/>
  <c r="Q41" i="169"/>
  <c r="P41" i="169"/>
  <c r="E41" i="169"/>
  <c r="T41" i="169" s="1"/>
  <c r="S40" i="169"/>
  <c r="R40" i="169"/>
  <c r="Q40" i="169"/>
  <c r="P40" i="169"/>
  <c r="E40" i="169"/>
  <c r="U39" i="169"/>
  <c r="S39" i="169"/>
  <c r="R39" i="169"/>
  <c r="Q39" i="169"/>
  <c r="P39" i="169"/>
  <c r="E39" i="169"/>
  <c r="T39" i="169" s="1"/>
  <c r="U38" i="169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T36" i="169"/>
  <c r="S36" i="169"/>
  <c r="R36" i="169"/>
  <c r="Q36" i="169"/>
  <c r="P36" i="169"/>
  <c r="E36" i="169"/>
  <c r="U36" i="169" s="1"/>
  <c r="S35" i="169"/>
  <c r="R35" i="169"/>
  <c r="Q35" i="169"/>
  <c r="P35" i="169"/>
  <c r="E35" i="169"/>
  <c r="S34" i="169"/>
  <c r="R34" i="169"/>
  <c r="Q34" i="169"/>
  <c r="P34" i="169"/>
  <c r="E34" i="169"/>
  <c r="S33" i="169"/>
  <c r="R33" i="169"/>
  <c r="Q33" i="169"/>
  <c r="P33" i="169"/>
  <c r="E33" i="169"/>
  <c r="S32" i="169"/>
  <c r="R32" i="169"/>
  <c r="Q32" i="169"/>
  <c r="P32" i="169"/>
  <c r="T32" i="169" s="1"/>
  <c r="E32" i="169"/>
  <c r="U32" i="169" s="1"/>
  <c r="S31" i="169"/>
  <c r="R31" i="169"/>
  <c r="Q31" i="169"/>
  <c r="P31" i="169"/>
  <c r="E31" i="169"/>
  <c r="U30" i="169"/>
  <c r="S30" i="169"/>
  <c r="R30" i="169"/>
  <c r="Q30" i="169"/>
  <c r="P30" i="169"/>
  <c r="E30" i="169"/>
  <c r="T30" i="169" s="1"/>
  <c r="T29" i="169"/>
  <c r="S29" i="169"/>
  <c r="R29" i="169"/>
  <c r="Q29" i="169"/>
  <c r="P29" i="169"/>
  <c r="E29" i="169"/>
  <c r="U29" i="169" s="1"/>
  <c r="S28" i="169"/>
  <c r="R28" i="169"/>
  <c r="Q28" i="169"/>
  <c r="P28" i="169"/>
  <c r="E28" i="169"/>
  <c r="U28" i="169" s="1"/>
  <c r="S27" i="169"/>
  <c r="S26" i="169"/>
  <c r="R26" i="169"/>
  <c r="Q26" i="169"/>
  <c r="P26" i="169"/>
  <c r="E26" i="169"/>
  <c r="U26" i="169" s="1"/>
  <c r="T25" i="169"/>
  <c r="S25" i="169"/>
  <c r="R25" i="169"/>
  <c r="Q25" i="169"/>
  <c r="P25" i="169"/>
  <c r="E25" i="169"/>
  <c r="U25" i="169" s="1"/>
  <c r="T24" i="169"/>
  <c r="S24" i="169"/>
  <c r="R24" i="169"/>
  <c r="Q24" i="169"/>
  <c r="P24" i="169"/>
  <c r="E24" i="169"/>
  <c r="U24" i="169" s="1"/>
  <c r="S23" i="169"/>
  <c r="R23" i="169"/>
  <c r="Q23" i="169"/>
  <c r="P23" i="169"/>
  <c r="E23" i="169"/>
  <c r="S22" i="169"/>
  <c r="R22" i="169"/>
  <c r="Q22" i="169"/>
  <c r="P22" i="169"/>
  <c r="E22" i="169"/>
  <c r="S21" i="169"/>
  <c r="R21" i="169"/>
  <c r="Q21" i="169"/>
  <c r="P21" i="169"/>
  <c r="E21" i="169"/>
  <c r="U20" i="169"/>
  <c r="S20" i="169"/>
  <c r="R20" i="169"/>
  <c r="Q20" i="169"/>
  <c r="P20" i="169"/>
  <c r="E20" i="169"/>
  <c r="T20" i="169" s="1"/>
  <c r="U19" i="169"/>
  <c r="S19" i="169"/>
  <c r="R19" i="169"/>
  <c r="Q19" i="169"/>
  <c r="P19" i="169"/>
  <c r="E19" i="169"/>
  <c r="T19" i="169" s="1"/>
  <c r="T18" i="169"/>
  <c r="S18" i="169"/>
  <c r="R18" i="169"/>
  <c r="Q18" i="169"/>
  <c r="P18" i="169"/>
  <c r="E18" i="169"/>
  <c r="U18" i="169" s="1"/>
  <c r="T17" i="169"/>
  <c r="S17" i="169"/>
  <c r="R17" i="169"/>
  <c r="Q17" i="169"/>
  <c r="P17" i="169"/>
  <c r="E17" i="169"/>
  <c r="U17" i="169" s="1"/>
  <c r="U16" i="169"/>
  <c r="S16" i="169"/>
  <c r="R16" i="169"/>
  <c r="Q16" i="169"/>
  <c r="P16" i="169"/>
  <c r="E16" i="169"/>
  <c r="T16" i="169" s="1"/>
  <c r="S15" i="169"/>
  <c r="R15" i="169"/>
  <c r="Q15" i="169"/>
  <c r="P15" i="169"/>
  <c r="E15" i="169"/>
  <c r="S14" i="169"/>
  <c r="R14" i="169"/>
  <c r="Q14" i="169"/>
  <c r="P14" i="169"/>
  <c r="E14" i="169"/>
  <c r="S13" i="169"/>
  <c r="R13" i="169"/>
  <c r="Q13" i="169"/>
  <c r="P13" i="169"/>
  <c r="E13" i="169"/>
  <c r="S12" i="169"/>
  <c r="R12" i="169"/>
  <c r="Q12" i="169"/>
  <c r="P12" i="169"/>
  <c r="E12" i="169"/>
  <c r="U11" i="169"/>
  <c r="S11" i="169"/>
  <c r="R11" i="169"/>
  <c r="Q11" i="169"/>
  <c r="P11" i="169"/>
  <c r="E11" i="169"/>
  <c r="T11" i="169" s="1"/>
  <c r="U10" i="169"/>
  <c r="S10" i="169"/>
  <c r="R10" i="169"/>
  <c r="Q10" i="169"/>
  <c r="P10" i="169"/>
  <c r="E10" i="169"/>
  <c r="T10" i="169" s="1"/>
  <c r="S9" i="169"/>
  <c r="R9" i="169"/>
  <c r="S8" i="169"/>
  <c r="S62" i="168"/>
  <c r="R62" i="168"/>
  <c r="Q62" i="168"/>
  <c r="P62" i="168"/>
  <c r="E62" i="168"/>
  <c r="S61" i="168"/>
  <c r="R61" i="168"/>
  <c r="Q61" i="168"/>
  <c r="Q60" i="168" s="1"/>
  <c r="P61" i="168"/>
  <c r="E61" i="168"/>
  <c r="S60" i="168"/>
  <c r="S59" i="168"/>
  <c r="S58" i="168"/>
  <c r="R58" i="168"/>
  <c r="Q58" i="168"/>
  <c r="P58" i="168"/>
  <c r="E58" i="168"/>
  <c r="U57" i="168"/>
  <c r="S57" i="168"/>
  <c r="R57" i="168"/>
  <c r="Q57" i="168"/>
  <c r="P57" i="168"/>
  <c r="E57" i="168"/>
  <c r="T57" i="168" s="1"/>
  <c r="U56" i="168"/>
  <c r="S56" i="168"/>
  <c r="R56" i="168"/>
  <c r="Q56" i="168"/>
  <c r="P56" i="168"/>
  <c r="E56" i="168"/>
  <c r="T56" i="168" s="1"/>
  <c r="T55" i="168"/>
  <c r="S55" i="168"/>
  <c r="R55" i="168"/>
  <c r="Q55" i="168"/>
  <c r="P55" i="168"/>
  <c r="E55" i="168"/>
  <c r="U55" i="168" s="1"/>
  <c r="S54" i="168"/>
  <c r="R54" i="168"/>
  <c r="S53" i="168"/>
  <c r="R53" i="168"/>
  <c r="Q53" i="168"/>
  <c r="P53" i="168"/>
  <c r="E53" i="168"/>
  <c r="S52" i="168"/>
  <c r="R52" i="168"/>
  <c r="Q52" i="168"/>
  <c r="P52" i="168"/>
  <c r="E52" i="168"/>
  <c r="T52" i="168" s="1"/>
  <c r="T51" i="168"/>
  <c r="S51" i="168"/>
  <c r="R51" i="168"/>
  <c r="Q51" i="168"/>
  <c r="P51" i="168"/>
  <c r="E51" i="168"/>
  <c r="U51" i="168" s="1"/>
  <c r="S50" i="168"/>
  <c r="R50" i="168"/>
  <c r="Q50" i="168"/>
  <c r="P50" i="168"/>
  <c r="E50" i="168"/>
  <c r="U50" i="168" s="1"/>
  <c r="T49" i="168"/>
  <c r="S49" i="168"/>
  <c r="R49" i="168"/>
  <c r="Q49" i="168"/>
  <c r="P49" i="168"/>
  <c r="E49" i="168"/>
  <c r="U49" i="168" s="1"/>
  <c r="T48" i="168"/>
  <c r="S48" i="168"/>
  <c r="R48" i="168"/>
  <c r="Q48" i="168"/>
  <c r="P48" i="168"/>
  <c r="E48" i="168"/>
  <c r="U48" i="168" s="1"/>
  <c r="S47" i="168"/>
  <c r="R47" i="168"/>
  <c r="Q47" i="168"/>
  <c r="P47" i="168"/>
  <c r="E47" i="168"/>
  <c r="S46" i="168"/>
  <c r="R46" i="168"/>
  <c r="Q46" i="168"/>
  <c r="P46" i="168"/>
  <c r="E46" i="168"/>
  <c r="S45" i="168"/>
  <c r="R45" i="168"/>
  <c r="Q45" i="168"/>
  <c r="P45" i="168"/>
  <c r="E45" i="168"/>
  <c r="S44" i="168"/>
  <c r="R44" i="168"/>
  <c r="Q44" i="168"/>
  <c r="P44" i="168"/>
  <c r="E44" i="168"/>
  <c r="U44" i="168" s="1"/>
  <c r="S43" i="168"/>
  <c r="R43" i="168"/>
  <c r="S42" i="168"/>
  <c r="U41" i="168"/>
  <c r="S41" i="168"/>
  <c r="R41" i="168"/>
  <c r="Q41" i="168"/>
  <c r="P41" i="168"/>
  <c r="E41" i="168"/>
  <c r="T41" i="168" s="1"/>
  <c r="T40" i="168"/>
  <c r="S40" i="168"/>
  <c r="R40" i="168"/>
  <c r="Q40" i="168"/>
  <c r="P40" i="168"/>
  <c r="E40" i="168"/>
  <c r="U40" i="168" s="1"/>
  <c r="S39" i="168"/>
  <c r="R39" i="168"/>
  <c r="Q39" i="168"/>
  <c r="P39" i="168"/>
  <c r="E39" i="168"/>
  <c r="U39" i="168" s="1"/>
  <c r="U38" i="168"/>
  <c r="S38" i="168"/>
  <c r="R38" i="168"/>
  <c r="Q38" i="168"/>
  <c r="P38" i="168"/>
  <c r="E38" i="168"/>
  <c r="T38" i="168" s="1"/>
  <c r="S37" i="168"/>
  <c r="R37" i="168"/>
  <c r="Q37" i="168"/>
  <c r="P37" i="168"/>
  <c r="E37" i="168"/>
  <c r="S36" i="168"/>
  <c r="R36" i="168"/>
  <c r="Q36" i="168"/>
  <c r="P36" i="168"/>
  <c r="E36" i="168"/>
  <c r="S35" i="168"/>
  <c r="R35" i="168"/>
  <c r="Q35" i="168"/>
  <c r="P35" i="168"/>
  <c r="E35" i="168"/>
  <c r="T35" i="168" s="1"/>
  <c r="T34" i="168"/>
  <c r="S34" i="168"/>
  <c r="R34" i="168"/>
  <c r="Q34" i="168"/>
  <c r="P34" i="168"/>
  <c r="E34" i="168"/>
  <c r="U34" i="168" s="1"/>
  <c r="S33" i="168"/>
  <c r="R33" i="168"/>
  <c r="Q33" i="168"/>
  <c r="P33" i="168"/>
  <c r="E33" i="168"/>
  <c r="U33" i="168" s="1"/>
  <c r="T32" i="168"/>
  <c r="S32" i="168"/>
  <c r="R32" i="168"/>
  <c r="Q32" i="168"/>
  <c r="P32" i="168"/>
  <c r="E32" i="168"/>
  <c r="U32" i="168" s="1"/>
  <c r="T31" i="168"/>
  <c r="S31" i="168"/>
  <c r="R31" i="168"/>
  <c r="Q31" i="168"/>
  <c r="P31" i="168"/>
  <c r="E31" i="168"/>
  <c r="U31" i="168" s="1"/>
  <c r="S30" i="168"/>
  <c r="R30" i="168"/>
  <c r="Q30" i="168"/>
  <c r="U30" i="168" s="1"/>
  <c r="P30" i="168"/>
  <c r="E30" i="168"/>
  <c r="S29" i="168"/>
  <c r="R29" i="168"/>
  <c r="Q29" i="168"/>
  <c r="P29" i="168"/>
  <c r="E29" i="168"/>
  <c r="S28" i="168"/>
  <c r="R28" i="168"/>
  <c r="Q28" i="168"/>
  <c r="P28" i="168"/>
  <c r="E28" i="168"/>
  <c r="S27" i="168"/>
  <c r="S26" i="168"/>
  <c r="R26" i="168"/>
  <c r="Q26" i="168"/>
  <c r="P26" i="168"/>
  <c r="E26" i="168"/>
  <c r="S25" i="168"/>
  <c r="R25" i="168"/>
  <c r="Q25" i="168"/>
  <c r="P25" i="168"/>
  <c r="E25" i="168"/>
  <c r="S24" i="168"/>
  <c r="R24" i="168"/>
  <c r="Q24" i="168"/>
  <c r="P24" i="168"/>
  <c r="E24" i="168"/>
  <c r="S23" i="168"/>
  <c r="R23" i="168"/>
  <c r="Q23" i="168"/>
  <c r="P23" i="168"/>
  <c r="E23" i="168"/>
  <c r="U22" i="168"/>
  <c r="S22" i="168"/>
  <c r="R22" i="168"/>
  <c r="Q22" i="168"/>
  <c r="P22" i="168"/>
  <c r="E22" i="168"/>
  <c r="T22" i="168" s="1"/>
  <c r="T21" i="168"/>
  <c r="S21" i="168"/>
  <c r="R21" i="168"/>
  <c r="Q21" i="168"/>
  <c r="P21" i="168"/>
  <c r="E21" i="168"/>
  <c r="U21" i="168" s="1"/>
  <c r="S20" i="168"/>
  <c r="R20" i="168"/>
  <c r="Q20" i="168"/>
  <c r="P20" i="168"/>
  <c r="E20" i="168"/>
  <c r="U20" i="168" s="1"/>
  <c r="S19" i="168"/>
  <c r="R19" i="168"/>
  <c r="Q19" i="168"/>
  <c r="P19" i="168"/>
  <c r="E19" i="168"/>
  <c r="U19" i="168" s="1"/>
  <c r="T18" i="168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S15" i="168"/>
  <c r="R15" i="168"/>
  <c r="Q15" i="168"/>
  <c r="P15" i="168"/>
  <c r="E15" i="168"/>
  <c r="U14" i="168"/>
  <c r="S14" i="168"/>
  <c r="R14" i="168"/>
  <c r="Q14" i="168"/>
  <c r="P14" i="168"/>
  <c r="E14" i="168"/>
  <c r="T14" i="168" s="1"/>
  <c r="U13" i="168"/>
  <c r="S13" i="168"/>
  <c r="R13" i="168"/>
  <c r="Q13" i="168"/>
  <c r="P13" i="168"/>
  <c r="E13" i="168"/>
  <c r="T13" i="168" s="1"/>
  <c r="T12" i="168"/>
  <c r="S12" i="168"/>
  <c r="R12" i="168"/>
  <c r="Q12" i="168"/>
  <c r="P12" i="168"/>
  <c r="E12" i="168"/>
  <c r="U12" i="168" s="1"/>
  <c r="T11" i="168"/>
  <c r="S11" i="168"/>
  <c r="R11" i="168"/>
  <c r="Q11" i="168"/>
  <c r="P11" i="168"/>
  <c r="E11" i="168"/>
  <c r="U11" i="168" s="1"/>
  <c r="S10" i="168"/>
  <c r="R10" i="168"/>
  <c r="Q10" i="168"/>
  <c r="P10" i="168"/>
  <c r="E10" i="168"/>
  <c r="S9" i="168"/>
  <c r="R9" i="168"/>
  <c r="S8" i="168"/>
  <c r="U62" i="167"/>
  <c r="S62" i="167"/>
  <c r="R62" i="167"/>
  <c r="Q62" i="167"/>
  <c r="P62" i="167"/>
  <c r="E62" i="167"/>
  <c r="T62" i="167" s="1"/>
  <c r="S61" i="167"/>
  <c r="R61" i="167"/>
  <c r="Q61" i="167"/>
  <c r="P61" i="167"/>
  <c r="P60" i="167" s="1"/>
  <c r="E61" i="167"/>
  <c r="S60" i="167"/>
  <c r="S59" i="167"/>
  <c r="S58" i="167"/>
  <c r="R58" i="167"/>
  <c r="Q58" i="167"/>
  <c r="P58" i="167"/>
  <c r="E58" i="167"/>
  <c r="U57" i="167"/>
  <c r="S57" i="167"/>
  <c r="R57" i="167"/>
  <c r="Q57" i="167"/>
  <c r="P57" i="167"/>
  <c r="E57" i="167"/>
  <c r="T57" i="167" s="1"/>
  <c r="U56" i="167"/>
  <c r="S56" i="167"/>
  <c r="R56" i="167"/>
  <c r="Q56" i="167"/>
  <c r="P56" i="167"/>
  <c r="E56" i="167"/>
  <c r="T56" i="167" s="1"/>
  <c r="S55" i="167"/>
  <c r="R55" i="167"/>
  <c r="Q55" i="167"/>
  <c r="P55" i="167"/>
  <c r="E55" i="167"/>
  <c r="U55" i="167" s="1"/>
  <c r="S54" i="167"/>
  <c r="S53" i="167"/>
  <c r="R53" i="167"/>
  <c r="Q53" i="167"/>
  <c r="P53" i="167"/>
  <c r="E53" i="167"/>
  <c r="U53" i="167" s="1"/>
  <c r="T52" i="167"/>
  <c r="S52" i="167"/>
  <c r="R52" i="167"/>
  <c r="Q52" i="167"/>
  <c r="P52" i="167"/>
  <c r="E52" i="167"/>
  <c r="U52" i="167" s="1"/>
  <c r="T51" i="167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S48" i="167"/>
  <c r="R48" i="167"/>
  <c r="Q48" i="167"/>
  <c r="P48" i="167"/>
  <c r="E48" i="167"/>
  <c r="S47" i="167"/>
  <c r="R47" i="167"/>
  <c r="Q47" i="167"/>
  <c r="P47" i="167"/>
  <c r="E47" i="167"/>
  <c r="U46" i="167"/>
  <c r="S46" i="167"/>
  <c r="R46" i="167"/>
  <c r="Q46" i="167"/>
  <c r="P46" i="167"/>
  <c r="E46" i="167"/>
  <c r="T46" i="167" s="1"/>
  <c r="U45" i="167"/>
  <c r="S45" i="167"/>
  <c r="R45" i="167"/>
  <c r="Q45" i="167"/>
  <c r="P45" i="167"/>
  <c r="E45" i="167"/>
  <c r="T45" i="167" s="1"/>
  <c r="T44" i="167"/>
  <c r="S44" i="167"/>
  <c r="R44" i="167"/>
  <c r="Q44" i="167"/>
  <c r="P44" i="167"/>
  <c r="E44" i="167"/>
  <c r="U44" i="167" s="1"/>
  <c r="S43" i="167"/>
  <c r="S42" i="167"/>
  <c r="S41" i="167"/>
  <c r="R41" i="167"/>
  <c r="Q41" i="167"/>
  <c r="P41" i="167"/>
  <c r="E41" i="167"/>
  <c r="S40" i="167"/>
  <c r="R40" i="167"/>
  <c r="Q40" i="167"/>
  <c r="P40" i="167"/>
  <c r="E40" i="167"/>
  <c r="S39" i="167"/>
  <c r="R39" i="167"/>
  <c r="Q39" i="167"/>
  <c r="P39" i="167"/>
  <c r="E39" i="167"/>
  <c r="T39" i="167" s="1"/>
  <c r="U38" i="167"/>
  <c r="S38" i="167"/>
  <c r="R38" i="167"/>
  <c r="Q38" i="167"/>
  <c r="P38" i="167"/>
  <c r="E38" i="167"/>
  <c r="T38" i="167" s="1"/>
  <c r="T37" i="167"/>
  <c r="S37" i="167"/>
  <c r="R37" i="167"/>
  <c r="Q37" i="167"/>
  <c r="P37" i="167"/>
  <c r="E37" i="167"/>
  <c r="U37" i="167" s="1"/>
  <c r="S36" i="167"/>
  <c r="R36" i="167"/>
  <c r="Q36" i="167"/>
  <c r="P36" i="167"/>
  <c r="E36" i="167"/>
  <c r="U36" i="167" s="1"/>
  <c r="S35" i="167"/>
  <c r="R35" i="167"/>
  <c r="Q35" i="167"/>
  <c r="P35" i="167"/>
  <c r="E35" i="167"/>
  <c r="T35" i="167" s="1"/>
  <c r="T34" i="167"/>
  <c r="S34" i="167"/>
  <c r="R34" i="167"/>
  <c r="Q34" i="167"/>
  <c r="P34" i="167"/>
  <c r="E34" i="167"/>
  <c r="U34" i="167" s="1"/>
  <c r="S33" i="167"/>
  <c r="R33" i="167"/>
  <c r="Q33" i="167"/>
  <c r="P33" i="167"/>
  <c r="E33" i="167"/>
  <c r="S32" i="167"/>
  <c r="R32" i="167"/>
  <c r="Q32" i="167"/>
  <c r="P32" i="167"/>
  <c r="E32" i="167"/>
  <c r="U31" i="167"/>
  <c r="S31" i="167"/>
  <c r="R31" i="167"/>
  <c r="Q31" i="167"/>
  <c r="P31" i="167"/>
  <c r="E31" i="167"/>
  <c r="T31" i="167" s="1"/>
  <c r="S30" i="167"/>
  <c r="R30" i="167"/>
  <c r="Q30" i="167"/>
  <c r="P30" i="167"/>
  <c r="E30" i="167"/>
  <c r="U29" i="167"/>
  <c r="S29" i="167"/>
  <c r="R29" i="167"/>
  <c r="Q29" i="167"/>
  <c r="P29" i="167"/>
  <c r="E29" i="167"/>
  <c r="T29" i="167" s="1"/>
  <c r="U28" i="167"/>
  <c r="S28" i="167"/>
  <c r="R28" i="167"/>
  <c r="Q28" i="167"/>
  <c r="P28" i="167"/>
  <c r="E28" i="167"/>
  <c r="T28" i="167" s="1"/>
  <c r="S27" i="167"/>
  <c r="U26" i="167"/>
  <c r="S26" i="167"/>
  <c r="R26" i="167"/>
  <c r="Q26" i="167"/>
  <c r="P26" i="167"/>
  <c r="E26" i="167"/>
  <c r="T26" i="167" s="1"/>
  <c r="T25" i="167"/>
  <c r="S25" i="167"/>
  <c r="R25" i="167"/>
  <c r="Q25" i="167"/>
  <c r="P25" i="167"/>
  <c r="E25" i="167"/>
  <c r="U25" i="167" s="1"/>
  <c r="S24" i="167"/>
  <c r="R24" i="167"/>
  <c r="Q24" i="167"/>
  <c r="P24" i="167"/>
  <c r="E24" i="167"/>
  <c r="U24" i="167" s="1"/>
  <c r="S23" i="167"/>
  <c r="R23" i="167"/>
  <c r="Q23" i="167"/>
  <c r="P23" i="167"/>
  <c r="E23" i="167"/>
  <c r="U23" i="167" s="1"/>
  <c r="T22" i="167"/>
  <c r="S22" i="167"/>
  <c r="R22" i="167"/>
  <c r="Q22" i="167"/>
  <c r="P22" i="167"/>
  <c r="E22" i="167"/>
  <c r="U22" i="167" s="1"/>
  <c r="S21" i="167"/>
  <c r="R21" i="167"/>
  <c r="Q21" i="167"/>
  <c r="P21" i="167"/>
  <c r="E21" i="167"/>
  <c r="S20" i="167"/>
  <c r="R20" i="167"/>
  <c r="Q20" i="167"/>
  <c r="P20" i="167"/>
  <c r="E20" i="167"/>
  <c r="U19" i="167"/>
  <c r="S19" i="167"/>
  <c r="R19" i="167"/>
  <c r="Q19" i="167"/>
  <c r="P19" i="167"/>
  <c r="E19" i="167"/>
  <c r="T19" i="167" s="1"/>
  <c r="S18" i="167"/>
  <c r="R18" i="167"/>
  <c r="Q18" i="167"/>
  <c r="P18" i="167"/>
  <c r="E18" i="167"/>
  <c r="U17" i="167"/>
  <c r="S17" i="167"/>
  <c r="R17" i="167"/>
  <c r="Q17" i="167"/>
  <c r="P17" i="167"/>
  <c r="E17" i="167"/>
  <c r="T17" i="167" s="1"/>
  <c r="U16" i="167"/>
  <c r="S16" i="167"/>
  <c r="R16" i="167"/>
  <c r="Q16" i="167"/>
  <c r="P16" i="167"/>
  <c r="E16" i="167"/>
  <c r="T16" i="167" s="1"/>
  <c r="S15" i="167"/>
  <c r="R15" i="167"/>
  <c r="Q15" i="167"/>
  <c r="P15" i="167"/>
  <c r="E15" i="167"/>
  <c r="U15" i="167" s="1"/>
  <c r="T14" i="167"/>
  <c r="S14" i="167"/>
  <c r="R14" i="167"/>
  <c r="Q14" i="167"/>
  <c r="P14" i="167"/>
  <c r="E14" i="167"/>
  <c r="U14" i="167" s="1"/>
  <c r="S13" i="167"/>
  <c r="R13" i="167"/>
  <c r="Q13" i="167"/>
  <c r="P13" i="167"/>
  <c r="E13" i="167"/>
  <c r="S12" i="167"/>
  <c r="R12" i="167"/>
  <c r="Q12" i="167"/>
  <c r="P12" i="167"/>
  <c r="E12" i="167"/>
  <c r="S11" i="167"/>
  <c r="R11" i="167"/>
  <c r="Q11" i="167"/>
  <c r="P11" i="167"/>
  <c r="E11" i="167"/>
  <c r="S10" i="167"/>
  <c r="R10" i="167"/>
  <c r="Q10" i="167"/>
  <c r="P10" i="167"/>
  <c r="T10" i="167" s="1"/>
  <c r="E10" i="167"/>
  <c r="U10" i="167" s="1"/>
  <c r="S9" i="167"/>
  <c r="R9" i="167"/>
  <c r="S8" i="167"/>
  <c r="S63" i="166"/>
  <c r="U62" i="166"/>
  <c r="S62" i="166"/>
  <c r="R62" i="166"/>
  <c r="Q62" i="166"/>
  <c r="P62" i="166"/>
  <c r="E62" i="166"/>
  <c r="T62" i="166" s="1"/>
  <c r="U61" i="166"/>
  <c r="S61" i="166"/>
  <c r="R61" i="166"/>
  <c r="Q61" i="166"/>
  <c r="Q60" i="166" s="1"/>
  <c r="P61" i="166"/>
  <c r="E61" i="166"/>
  <c r="T61" i="166" s="1"/>
  <c r="S60" i="166"/>
  <c r="S59" i="166"/>
  <c r="S58" i="166"/>
  <c r="R58" i="166"/>
  <c r="Q58" i="166"/>
  <c r="P58" i="166"/>
  <c r="E58" i="166"/>
  <c r="U58" i="166" s="1"/>
  <c r="T57" i="166"/>
  <c r="S57" i="166"/>
  <c r="R57" i="166"/>
  <c r="Q57" i="166"/>
  <c r="P57" i="166"/>
  <c r="E57" i="166"/>
  <c r="U57" i="166" s="1"/>
  <c r="S56" i="166"/>
  <c r="R56" i="166"/>
  <c r="Q56" i="166"/>
  <c r="P56" i="166"/>
  <c r="E56" i="166"/>
  <c r="S55" i="166"/>
  <c r="R55" i="166"/>
  <c r="Q55" i="166"/>
  <c r="P55" i="166"/>
  <c r="E55" i="166"/>
  <c r="S54" i="166"/>
  <c r="T53" i="166"/>
  <c r="S53" i="166"/>
  <c r="R53" i="166"/>
  <c r="Q53" i="166"/>
  <c r="P53" i="166"/>
  <c r="E53" i="166"/>
  <c r="U53" i="166" s="1"/>
  <c r="S52" i="166"/>
  <c r="R52" i="166"/>
  <c r="Q52" i="166"/>
  <c r="P52" i="166"/>
  <c r="E52" i="166"/>
  <c r="S51" i="166"/>
  <c r="R51" i="166"/>
  <c r="Q51" i="166"/>
  <c r="P51" i="166"/>
  <c r="E51" i="166"/>
  <c r="S50" i="166"/>
  <c r="R50" i="166"/>
  <c r="Q50" i="166"/>
  <c r="P50" i="166"/>
  <c r="E50" i="166"/>
  <c r="T49" i="166"/>
  <c r="S49" i="166"/>
  <c r="R49" i="166"/>
  <c r="Q49" i="166"/>
  <c r="P49" i="166"/>
  <c r="E49" i="166"/>
  <c r="U49" i="166" s="1"/>
  <c r="S48" i="166"/>
  <c r="R48" i="166"/>
  <c r="Q48" i="166"/>
  <c r="P48" i="166"/>
  <c r="E48" i="166"/>
  <c r="U47" i="166"/>
  <c r="S47" i="166"/>
  <c r="R47" i="166"/>
  <c r="Q47" i="166"/>
  <c r="P47" i="166"/>
  <c r="E47" i="166"/>
  <c r="T47" i="166" s="1"/>
  <c r="T46" i="166"/>
  <c r="S46" i="166"/>
  <c r="R46" i="166"/>
  <c r="Q46" i="166"/>
  <c r="P46" i="166"/>
  <c r="E46" i="166"/>
  <c r="U46" i="166" s="1"/>
  <c r="S45" i="166"/>
  <c r="R45" i="166"/>
  <c r="Q45" i="166"/>
  <c r="P45" i="166"/>
  <c r="E45" i="166"/>
  <c r="U45" i="166" s="1"/>
  <c r="S44" i="166"/>
  <c r="R44" i="166"/>
  <c r="Q44" i="166"/>
  <c r="P44" i="166"/>
  <c r="E44" i="166"/>
  <c r="S43" i="166"/>
  <c r="S42" i="166"/>
  <c r="U41" i="166"/>
  <c r="S41" i="166"/>
  <c r="R41" i="166"/>
  <c r="Q41" i="166"/>
  <c r="P41" i="166"/>
  <c r="E41" i="166"/>
  <c r="T41" i="166" s="1"/>
  <c r="T40" i="166"/>
  <c r="S40" i="166"/>
  <c r="R40" i="166"/>
  <c r="Q40" i="166"/>
  <c r="P40" i="166"/>
  <c r="E40" i="166"/>
  <c r="U40" i="166" s="1"/>
  <c r="S39" i="166"/>
  <c r="R39" i="166"/>
  <c r="Q39" i="166"/>
  <c r="P39" i="166"/>
  <c r="E39" i="166"/>
  <c r="S38" i="166"/>
  <c r="R38" i="166"/>
  <c r="Q38" i="166"/>
  <c r="P38" i="166"/>
  <c r="E38" i="166"/>
  <c r="U38" i="166" s="1"/>
  <c r="T37" i="166"/>
  <c r="S37" i="166"/>
  <c r="R37" i="166"/>
  <c r="Q37" i="166"/>
  <c r="P37" i="166"/>
  <c r="E37" i="166"/>
  <c r="U37" i="166" s="1"/>
  <c r="S36" i="166"/>
  <c r="R36" i="166"/>
  <c r="Q36" i="166"/>
  <c r="P36" i="166"/>
  <c r="E36" i="166"/>
  <c r="S35" i="166"/>
  <c r="R35" i="166"/>
  <c r="Q35" i="166"/>
  <c r="P35" i="166"/>
  <c r="E35" i="166"/>
  <c r="U34" i="166"/>
  <c r="S34" i="166"/>
  <c r="R34" i="166"/>
  <c r="Q34" i="166"/>
  <c r="P34" i="166"/>
  <c r="E34" i="166"/>
  <c r="T34" i="166" s="1"/>
  <c r="S33" i="166"/>
  <c r="R33" i="166"/>
  <c r="Q33" i="166"/>
  <c r="P33" i="166"/>
  <c r="E33" i="166"/>
  <c r="U33" i="166" s="1"/>
  <c r="T32" i="166"/>
  <c r="S32" i="166"/>
  <c r="R32" i="166"/>
  <c r="Q32" i="166"/>
  <c r="P32" i="166"/>
  <c r="E32" i="166"/>
  <c r="U32" i="166" s="1"/>
  <c r="U31" i="166"/>
  <c r="S31" i="166"/>
  <c r="R31" i="166"/>
  <c r="Q31" i="166"/>
  <c r="P31" i="166"/>
  <c r="E31" i="166"/>
  <c r="T31" i="166" s="1"/>
  <c r="S30" i="166"/>
  <c r="R30" i="166"/>
  <c r="Q30" i="166"/>
  <c r="P30" i="166"/>
  <c r="E30" i="166"/>
  <c r="T30" i="166" s="1"/>
  <c r="U29" i="166"/>
  <c r="S29" i="166"/>
  <c r="R29" i="166"/>
  <c r="Q29" i="166"/>
  <c r="P29" i="166"/>
  <c r="E29" i="166"/>
  <c r="T29" i="166" s="1"/>
  <c r="S28" i="166"/>
  <c r="R28" i="166"/>
  <c r="Q28" i="166"/>
  <c r="P28" i="166"/>
  <c r="E28" i="166"/>
  <c r="S27" i="166"/>
  <c r="T26" i="166"/>
  <c r="S26" i="166"/>
  <c r="R26" i="166"/>
  <c r="Q26" i="166"/>
  <c r="P26" i="166"/>
  <c r="E26" i="166"/>
  <c r="U26" i="166" s="1"/>
  <c r="U25" i="166"/>
  <c r="S25" i="166"/>
  <c r="R25" i="166"/>
  <c r="Q25" i="166"/>
  <c r="P25" i="166"/>
  <c r="E25" i="166"/>
  <c r="T25" i="166" s="1"/>
  <c r="S24" i="166"/>
  <c r="R24" i="166"/>
  <c r="Q24" i="166"/>
  <c r="P24" i="166"/>
  <c r="E24" i="166"/>
  <c r="S23" i="166"/>
  <c r="R23" i="166"/>
  <c r="Q23" i="166"/>
  <c r="P23" i="166"/>
  <c r="E23" i="166"/>
  <c r="S22" i="166"/>
  <c r="R22" i="166"/>
  <c r="Q22" i="166"/>
  <c r="P22" i="166"/>
  <c r="E22" i="166"/>
  <c r="S21" i="166"/>
  <c r="R21" i="166"/>
  <c r="Q21" i="166"/>
  <c r="P21" i="166"/>
  <c r="E21" i="166"/>
  <c r="U20" i="166"/>
  <c r="S20" i="166"/>
  <c r="R20" i="166"/>
  <c r="Q20" i="166"/>
  <c r="P20" i="166"/>
  <c r="E20" i="166"/>
  <c r="T20" i="166" s="1"/>
  <c r="U19" i="166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T17" i="166"/>
  <c r="S17" i="166"/>
  <c r="R17" i="166"/>
  <c r="Q17" i="166"/>
  <c r="P17" i="166"/>
  <c r="E17" i="166"/>
  <c r="U17" i="166" s="1"/>
  <c r="S16" i="166"/>
  <c r="R16" i="166"/>
  <c r="Q16" i="166"/>
  <c r="P16" i="166"/>
  <c r="E16" i="166"/>
  <c r="S15" i="166"/>
  <c r="R15" i="166"/>
  <c r="Q15" i="166"/>
  <c r="P15" i="166"/>
  <c r="E15" i="166"/>
  <c r="S14" i="166"/>
  <c r="R14" i="166"/>
  <c r="Q14" i="166"/>
  <c r="P14" i="166"/>
  <c r="E14" i="166"/>
  <c r="T13" i="166"/>
  <c r="S13" i="166"/>
  <c r="R13" i="166"/>
  <c r="Q13" i="166"/>
  <c r="P13" i="166"/>
  <c r="E13" i="166"/>
  <c r="U13" i="166" s="1"/>
  <c r="S12" i="166"/>
  <c r="R12" i="166"/>
  <c r="Q12" i="166"/>
  <c r="P12" i="166"/>
  <c r="E12" i="166"/>
  <c r="U11" i="166"/>
  <c r="S11" i="166"/>
  <c r="R11" i="166"/>
  <c r="Q11" i="166"/>
  <c r="P11" i="166"/>
  <c r="E11" i="166"/>
  <c r="T11" i="166" s="1"/>
  <c r="T10" i="166"/>
  <c r="S10" i="166"/>
  <c r="R10" i="166"/>
  <c r="Q10" i="166"/>
  <c r="P10" i="166"/>
  <c r="E10" i="166"/>
  <c r="U10" i="166" s="1"/>
  <c r="S9" i="166"/>
  <c r="R9" i="166"/>
  <c r="S8" i="166"/>
  <c r="S62" i="165"/>
  <c r="R62" i="165"/>
  <c r="Q62" i="165"/>
  <c r="P62" i="165"/>
  <c r="E62" i="165"/>
  <c r="U62" i="165" s="1"/>
  <c r="T61" i="165"/>
  <c r="S61" i="165"/>
  <c r="R61" i="165"/>
  <c r="Q61" i="165"/>
  <c r="P61" i="165"/>
  <c r="P60" i="165" s="1"/>
  <c r="E61" i="165"/>
  <c r="U61" i="165" s="1"/>
  <c r="S60" i="165"/>
  <c r="S59" i="165"/>
  <c r="S58" i="165"/>
  <c r="R58" i="165"/>
  <c r="Q58" i="165"/>
  <c r="P58" i="165"/>
  <c r="E58" i="165"/>
  <c r="T57" i="165"/>
  <c r="S57" i="165"/>
  <c r="R57" i="165"/>
  <c r="Q57" i="165"/>
  <c r="P57" i="165"/>
  <c r="E57" i="165"/>
  <c r="U57" i="165" s="1"/>
  <c r="U56" i="165"/>
  <c r="T56" i="165"/>
  <c r="S56" i="165"/>
  <c r="R56" i="165"/>
  <c r="Q56" i="165"/>
  <c r="P56" i="165"/>
  <c r="E56" i="165"/>
  <c r="T55" i="165"/>
  <c r="S55" i="165"/>
  <c r="R55" i="165"/>
  <c r="Q55" i="165"/>
  <c r="P55" i="165"/>
  <c r="E55" i="165"/>
  <c r="U55" i="165" s="1"/>
  <c r="S54" i="165"/>
  <c r="T53" i="165"/>
  <c r="S53" i="165"/>
  <c r="R53" i="165"/>
  <c r="Q53" i="165"/>
  <c r="P53" i="165"/>
  <c r="E53" i="165"/>
  <c r="U53" i="165" s="1"/>
  <c r="S52" i="165"/>
  <c r="R52" i="165"/>
  <c r="Q52" i="165"/>
  <c r="P52" i="165"/>
  <c r="E52" i="165"/>
  <c r="U51" i="165"/>
  <c r="S51" i="165"/>
  <c r="R51" i="165"/>
  <c r="Q51" i="165"/>
  <c r="P51" i="165"/>
  <c r="E51" i="165"/>
  <c r="T51" i="165" s="1"/>
  <c r="T50" i="165"/>
  <c r="S50" i="165"/>
  <c r="R50" i="165"/>
  <c r="Q50" i="165"/>
  <c r="P50" i="165"/>
  <c r="E50" i="165"/>
  <c r="U50" i="165" s="1"/>
  <c r="S49" i="165"/>
  <c r="R49" i="165"/>
  <c r="Q49" i="165"/>
  <c r="P49" i="165"/>
  <c r="E49" i="165"/>
  <c r="U49" i="165" s="1"/>
  <c r="S48" i="165"/>
  <c r="R48" i="165"/>
  <c r="Q48" i="165"/>
  <c r="P48" i="165"/>
  <c r="E48" i="165"/>
  <c r="S47" i="165"/>
  <c r="R47" i="165"/>
  <c r="Q47" i="165"/>
  <c r="P47" i="165"/>
  <c r="E47" i="165"/>
  <c r="S46" i="165"/>
  <c r="R46" i="165"/>
  <c r="Q46" i="165"/>
  <c r="P46" i="165"/>
  <c r="E46" i="165"/>
  <c r="S45" i="165"/>
  <c r="R45" i="165"/>
  <c r="Q45" i="165"/>
  <c r="U45" i="165" s="1"/>
  <c r="P45" i="165"/>
  <c r="E45" i="165"/>
  <c r="T45" i="165" s="1"/>
  <c r="S44" i="165"/>
  <c r="R44" i="165"/>
  <c r="Q44" i="165"/>
  <c r="P44" i="165"/>
  <c r="T44" i="165" s="1"/>
  <c r="E44" i="165"/>
  <c r="U44" i="165" s="1"/>
  <c r="S43" i="165"/>
  <c r="S42" i="165"/>
  <c r="U41" i="165"/>
  <c r="S41" i="165"/>
  <c r="R41" i="165"/>
  <c r="Q41" i="165"/>
  <c r="P41" i="165"/>
  <c r="E41" i="165"/>
  <c r="T41" i="165" s="1"/>
  <c r="S40" i="165"/>
  <c r="R40" i="165"/>
  <c r="Q40" i="165"/>
  <c r="P40" i="165"/>
  <c r="E40" i="165"/>
  <c r="S39" i="165"/>
  <c r="R39" i="165"/>
  <c r="Q39" i="165"/>
  <c r="P39" i="165"/>
  <c r="E39" i="165"/>
  <c r="S38" i="165"/>
  <c r="R38" i="165"/>
  <c r="Q38" i="165"/>
  <c r="P38" i="165"/>
  <c r="E38" i="165"/>
  <c r="S37" i="165"/>
  <c r="R37" i="165"/>
  <c r="Q37" i="165"/>
  <c r="P37" i="165"/>
  <c r="E37" i="165"/>
  <c r="U36" i="165"/>
  <c r="S36" i="165"/>
  <c r="R36" i="165"/>
  <c r="Q36" i="165"/>
  <c r="P36" i="165"/>
  <c r="E36" i="165"/>
  <c r="T36" i="165" s="1"/>
  <c r="U35" i="165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T33" i="165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U30" i="165"/>
  <c r="S30" i="165"/>
  <c r="R30" i="165"/>
  <c r="Q30" i="165"/>
  <c r="P30" i="165"/>
  <c r="E30" i="165"/>
  <c r="T30" i="165" s="1"/>
  <c r="U29" i="165"/>
  <c r="S29" i="165"/>
  <c r="R29" i="165"/>
  <c r="Q29" i="165"/>
  <c r="P29" i="165"/>
  <c r="E29" i="165"/>
  <c r="T29" i="165" s="1"/>
  <c r="T28" i="165"/>
  <c r="S28" i="165"/>
  <c r="R28" i="165"/>
  <c r="Q28" i="165"/>
  <c r="P28" i="165"/>
  <c r="E28" i="165"/>
  <c r="U28" i="165" s="1"/>
  <c r="S27" i="165"/>
  <c r="S26" i="165"/>
  <c r="R26" i="165"/>
  <c r="Q26" i="165"/>
  <c r="P26" i="165"/>
  <c r="E26" i="165"/>
  <c r="U25" i="165"/>
  <c r="S25" i="165"/>
  <c r="R25" i="165"/>
  <c r="Q25" i="165"/>
  <c r="P25" i="165"/>
  <c r="E25" i="165"/>
  <c r="T25" i="165" s="1"/>
  <c r="T24" i="165"/>
  <c r="S24" i="165"/>
  <c r="R24" i="165"/>
  <c r="Q24" i="165"/>
  <c r="P24" i="165"/>
  <c r="E24" i="165"/>
  <c r="U24" i="165" s="1"/>
  <c r="S23" i="165"/>
  <c r="R23" i="165"/>
  <c r="Q23" i="165"/>
  <c r="P23" i="165"/>
  <c r="E23" i="165"/>
  <c r="U23" i="165" s="1"/>
  <c r="S22" i="165"/>
  <c r="R22" i="165"/>
  <c r="Q22" i="165"/>
  <c r="P22" i="165"/>
  <c r="E22" i="165"/>
  <c r="U22" i="165" s="1"/>
  <c r="T21" i="165"/>
  <c r="S21" i="165"/>
  <c r="R21" i="165"/>
  <c r="Q21" i="165"/>
  <c r="P21" i="165"/>
  <c r="E21" i="165"/>
  <c r="U21" i="165" s="1"/>
  <c r="S20" i="165"/>
  <c r="R20" i="165"/>
  <c r="Q20" i="165"/>
  <c r="P20" i="165"/>
  <c r="E20" i="165"/>
  <c r="S19" i="165"/>
  <c r="R19" i="165"/>
  <c r="Q19" i="165"/>
  <c r="P19" i="165"/>
  <c r="E19" i="165"/>
  <c r="U18" i="165"/>
  <c r="S18" i="165"/>
  <c r="R18" i="165"/>
  <c r="Q18" i="165"/>
  <c r="P18" i="165"/>
  <c r="E18" i="165"/>
  <c r="T18" i="165" s="1"/>
  <c r="S17" i="165"/>
  <c r="R17" i="165"/>
  <c r="Q17" i="165"/>
  <c r="P17" i="165"/>
  <c r="E17" i="165"/>
  <c r="U16" i="165"/>
  <c r="S16" i="165"/>
  <c r="R16" i="165"/>
  <c r="Q16" i="165"/>
  <c r="P16" i="165"/>
  <c r="E16" i="165"/>
  <c r="T16" i="165" s="1"/>
  <c r="U15" i="165"/>
  <c r="S15" i="165"/>
  <c r="R15" i="165"/>
  <c r="Q15" i="165"/>
  <c r="P15" i="165"/>
  <c r="E15" i="165"/>
  <c r="T15" i="165" s="1"/>
  <c r="S14" i="165"/>
  <c r="R14" i="165"/>
  <c r="Q14" i="165"/>
  <c r="P14" i="165"/>
  <c r="E14" i="165"/>
  <c r="U14" i="165" s="1"/>
  <c r="T13" i="165"/>
  <c r="S13" i="165"/>
  <c r="R13" i="165"/>
  <c r="Q13" i="165"/>
  <c r="P13" i="165"/>
  <c r="E13" i="165"/>
  <c r="U13" i="165" s="1"/>
  <c r="S12" i="165"/>
  <c r="R12" i="165"/>
  <c r="Q12" i="165"/>
  <c r="P12" i="165"/>
  <c r="E12" i="165"/>
  <c r="S11" i="165"/>
  <c r="R11" i="165"/>
  <c r="Q11" i="165"/>
  <c r="P11" i="165"/>
  <c r="E11" i="165"/>
  <c r="S10" i="165"/>
  <c r="R10" i="165"/>
  <c r="Q10" i="165"/>
  <c r="U10" i="165" s="1"/>
  <c r="P10" i="165"/>
  <c r="E10" i="165"/>
  <c r="S9" i="165"/>
  <c r="R9" i="165"/>
  <c r="S8" i="165"/>
  <c r="R8" i="165"/>
  <c r="S62" i="164"/>
  <c r="R62" i="164"/>
  <c r="Q62" i="164"/>
  <c r="P62" i="164"/>
  <c r="E62" i="164"/>
  <c r="S61" i="164"/>
  <c r="R61" i="164"/>
  <c r="Q61" i="164"/>
  <c r="P61" i="164"/>
  <c r="E61" i="164"/>
  <c r="S60" i="164"/>
  <c r="S59" i="164"/>
  <c r="U58" i="164"/>
  <c r="S58" i="164"/>
  <c r="R58" i="164"/>
  <c r="Q58" i="164"/>
  <c r="P58" i="164"/>
  <c r="E58" i="164"/>
  <c r="T58" i="164" s="1"/>
  <c r="S57" i="164"/>
  <c r="R57" i="164"/>
  <c r="Q57" i="164"/>
  <c r="P57" i="164"/>
  <c r="E57" i="164"/>
  <c r="U56" i="164"/>
  <c r="S56" i="164"/>
  <c r="R56" i="164"/>
  <c r="Q56" i="164"/>
  <c r="P56" i="164"/>
  <c r="E56" i="164"/>
  <c r="T56" i="164" s="1"/>
  <c r="S55" i="164"/>
  <c r="R55" i="164"/>
  <c r="Q55" i="164"/>
  <c r="P55" i="164"/>
  <c r="E55" i="164"/>
  <c r="S54" i="164"/>
  <c r="T53" i="164"/>
  <c r="S53" i="164"/>
  <c r="R53" i="164"/>
  <c r="Q53" i="164"/>
  <c r="P53" i="164"/>
  <c r="E53" i="164"/>
  <c r="U53" i="164" s="1"/>
  <c r="U52" i="164"/>
  <c r="S52" i="164"/>
  <c r="R52" i="164"/>
  <c r="Q52" i="164"/>
  <c r="P52" i="164"/>
  <c r="E52" i="164"/>
  <c r="T52" i="164" s="1"/>
  <c r="S51" i="164"/>
  <c r="R51" i="164"/>
  <c r="Q51" i="164"/>
  <c r="P51" i="164"/>
  <c r="E51" i="164"/>
  <c r="S50" i="164"/>
  <c r="R50" i="164"/>
  <c r="Q50" i="164"/>
  <c r="P50" i="164"/>
  <c r="E50" i="164"/>
  <c r="S49" i="164"/>
  <c r="R49" i="164"/>
  <c r="Q49" i="164"/>
  <c r="P49" i="164"/>
  <c r="E49" i="164"/>
  <c r="T49" i="164" s="1"/>
  <c r="T48" i="164"/>
  <c r="S48" i="164"/>
  <c r="R48" i="164"/>
  <c r="Q48" i="164"/>
  <c r="P48" i="164"/>
  <c r="E48" i="164"/>
  <c r="U48" i="164" s="1"/>
  <c r="S47" i="164"/>
  <c r="R47" i="164"/>
  <c r="Q47" i="164"/>
  <c r="P47" i="164"/>
  <c r="E47" i="164"/>
  <c r="U46" i="164"/>
  <c r="S46" i="164"/>
  <c r="R46" i="164"/>
  <c r="Q46" i="164"/>
  <c r="P46" i="164"/>
  <c r="E46" i="164"/>
  <c r="T46" i="164" s="1"/>
  <c r="T45" i="164"/>
  <c r="S45" i="164"/>
  <c r="R45" i="164"/>
  <c r="Q45" i="164"/>
  <c r="P45" i="164"/>
  <c r="E45" i="164"/>
  <c r="S44" i="164"/>
  <c r="R44" i="164"/>
  <c r="Q44" i="164"/>
  <c r="P44" i="164"/>
  <c r="E44" i="164"/>
  <c r="U44" i="164" s="1"/>
  <c r="S43" i="164"/>
  <c r="S42" i="164"/>
  <c r="S41" i="164"/>
  <c r="R41" i="164"/>
  <c r="Q41" i="164"/>
  <c r="P41" i="164"/>
  <c r="E41" i="164"/>
  <c r="T41" i="164" s="1"/>
  <c r="T40" i="164"/>
  <c r="S40" i="164"/>
  <c r="R40" i="164"/>
  <c r="Q40" i="164"/>
  <c r="P40" i="164"/>
  <c r="E40" i="164"/>
  <c r="U40" i="164" s="1"/>
  <c r="U39" i="164"/>
  <c r="S39" i="164"/>
  <c r="R39" i="164"/>
  <c r="Q39" i="164"/>
  <c r="P39" i="164"/>
  <c r="E39" i="164"/>
  <c r="T39" i="164" s="1"/>
  <c r="T38" i="164"/>
  <c r="S38" i="164"/>
  <c r="R38" i="164"/>
  <c r="Q38" i="164"/>
  <c r="P38" i="164"/>
  <c r="E38" i="164"/>
  <c r="U38" i="164" s="1"/>
  <c r="S37" i="164"/>
  <c r="R37" i="164"/>
  <c r="Q37" i="164"/>
  <c r="P37" i="164"/>
  <c r="E37" i="164"/>
  <c r="U37" i="164" s="1"/>
  <c r="U36" i="164"/>
  <c r="S36" i="164"/>
  <c r="R36" i="164"/>
  <c r="Q36" i="164"/>
  <c r="P36" i="164"/>
  <c r="E36" i="164"/>
  <c r="T36" i="164" s="1"/>
  <c r="S35" i="164"/>
  <c r="R35" i="164"/>
  <c r="Q35" i="164"/>
  <c r="P35" i="164"/>
  <c r="E35" i="164"/>
  <c r="S34" i="164"/>
  <c r="R34" i="164"/>
  <c r="Q34" i="164"/>
  <c r="P34" i="164"/>
  <c r="E34" i="164"/>
  <c r="S33" i="164"/>
  <c r="R33" i="164"/>
  <c r="Q33" i="164"/>
  <c r="P33" i="164"/>
  <c r="E33" i="164"/>
  <c r="S32" i="164"/>
  <c r="R32" i="164"/>
  <c r="Q32" i="164"/>
  <c r="P32" i="164"/>
  <c r="E32" i="164"/>
  <c r="U32" i="164" s="1"/>
  <c r="T31" i="164"/>
  <c r="S31" i="164"/>
  <c r="R31" i="164"/>
  <c r="Q31" i="164"/>
  <c r="P31" i="164"/>
  <c r="E31" i="164"/>
  <c r="U31" i="164" s="1"/>
  <c r="S30" i="164"/>
  <c r="R30" i="164"/>
  <c r="Q30" i="164"/>
  <c r="U30" i="164" s="1"/>
  <c r="P30" i="164"/>
  <c r="E30" i="164"/>
  <c r="T30" i="164" s="1"/>
  <c r="S29" i="164"/>
  <c r="R29" i="164"/>
  <c r="Q29" i="164"/>
  <c r="P29" i="164"/>
  <c r="E29" i="164"/>
  <c r="U28" i="164"/>
  <c r="S28" i="164"/>
  <c r="R28" i="164"/>
  <c r="Q28" i="164"/>
  <c r="P28" i="164"/>
  <c r="E28" i="164"/>
  <c r="T28" i="164" s="1"/>
  <c r="S27" i="164"/>
  <c r="R27" i="164"/>
  <c r="S26" i="164"/>
  <c r="R26" i="164"/>
  <c r="Q26" i="164"/>
  <c r="P26" i="164"/>
  <c r="E26" i="164"/>
  <c r="U25" i="164"/>
  <c r="S25" i="164"/>
  <c r="R25" i="164"/>
  <c r="Q25" i="164"/>
  <c r="P25" i="164"/>
  <c r="E25" i="164"/>
  <c r="T25" i="164" s="1"/>
  <c r="T24" i="164"/>
  <c r="S24" i="164"/>
  <c r="R24" i="164"/>
  <c r="Q24" i="164"/>
  <c r="P24" i="164"/>
  <c r="E24" i="164"/>
  <c r="U24" i="164" s="1"/>
  <c r="S23" i="164"/>
  <c r="R23" i="164"/>
  <c r="Q23" i="164"/>
  <c r="U23" i="164" s="1"/>
  <c r="P23" i="164"/>
  <c r="T23" i="164" s="1"/>
  <c r="E23" i="164"/>
  <c r="S22" i="164"/>
  <c r="R22" i="164"/>
  <c r="Q22" i="164"/>
  <c r="P22" i="164"/>
  <c r="E22" i="164"/>
  <c r="S21" i="164"/>
  <c r="R21" i="164"/>
  <c r="Q21" i="164"/>
  <c r="P21" i="164"/>
  <c r="E21" i="164"/>
  <c r="S20" i="164"/>
  <c r="R20" i="164"/>
  <c r="Q20" i="164"/>
  <c r="P20" i="164"/>
  <c r="E20" i="164"/>
  <c r="T20" i="164" s="1"/>
  <c r="T19" i="164"/>
  <c r="S19" i="164"/>
  <c r="R19" i="164"/>
  <c r="Q19" i="164"/>
  <c r="P19" i="164"/>
  <c r="E19" i="164"/>
  <c r="U19" i="164" s="1"/>
  <c r="S18" i="164"/>
  <c r="R18" i="164"/>
  <c r="Q18" i="164"/>
  <c r="P18" i="164"/>
  <c r="E18" i="164"/>
  <c r="U17" i="164"/>
  <c r="S17" i="164"/>
  <c r="R17" i="164"/>
  <c r="Q17" i="164"/>
  <c r="P17" i="164"/>
  <c r="E17" i="164"/>
  <c r="T17" i="164" s="1"/>
  <c r="T16" i="164"/>
  <c r="S16" i="164"/>
  <c r="R16" i="164"/>
  <c r="Q16" i="164"/>
  <c r="P16" i="164"/>
  <c r="E16" i="164"/>
  <c r="U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S13" i="164"/>
  <c r="R13" i="164"/>
  <c r="Q13" i="164"/>
  <c r="P13" i="164"/>
  <c r="E13" i="164"/>
  <c r="S12" i="164"/>
  <c r="R12" i="164"/>
  <c r="Q12" i="164"/>
  <c r="P12" i="164"/>
  <c r="E12" i="164"/>
  <c r="T12" i="164" s="1"/>
  <c r="T11" i="164"/>
  <c r="S11" i="164"/>
  <c r="R11" i="164"/>
  <c r="Q11" i="164"/>
  <c r="P11" i="164"/>
  <c r="E11" i="164"/>
  <c r="U11" i="164" s="1"/>
  <c r="S10" i="164"/>
  <c r="R10" i="164"/>
  <c r="Q10" i="164"/>
  <c r="U10" i="164" s="1"/>
  <c r="P10" i="164"/>
  <c r="E10" i="164"/>
  <c r="T10" i="164" s="1"/>
  <c r="S9" i="164"/>
  <c r="R9" i="164"/>
  <c r="S8" i="164"/>
  <c r="S62" i="163"/>
  <c r="R62" i="163"/>
  <c r="Q62" i="163"/>
  <c r="P62" i="163"/>
  <c r="E62" i="163"/>
  <c r="U62" i="163" s="1"/>
  <c r="U61" i="163"/>
  <c r="T61" i="163"/>
  <c r="S61" i="163"/>
  <c r="R61" i="163"/>
  <c r="Q61" i="163"/>
  <c r="P61" i="163"/>
  <c r="P60" i="163" s="1"/>
  <c r="E61" i="163"/>
  <c r="S60" i="163"/>
  <c r="S59" i="163"/>
  <c r="S58" i="163"/>
  <c r="R58" i="163"/>
  <c r="Q58" i="163"/>
  <c r="P58" i="163"/>
  <c r="E58" i="163"/>
  <c r="S57" i="163"/>
  <c r="R57" i="163"/>
  <c r="Q57" i="163"/>
  <c r="P57" i="163"/>
  <c r="E57" i="163"/>
  <c r="S56" i="163"/>
  <c r="R56" i="163"/>
  <c r="Q56" i="163"/>
  <c r="P56" i="163"/>
  <c r="E56" i="163"/>
  <c r="T56" i="163" s="1"/>
  <c r="T55" i="163"/>
  <c r="S55" i="163"/>
  <c r="R55" i="163"/>
  <c r="Q55" i="163"/>
  <c r="P55" i="163"/>
  <c r="E55" i="163"/>
  <c r="U55" i="163" s="1"/>
  <c r="S54" i="163"/>
  <c r="S53" i="163"/>
  <c r="R53" i="163"/>
  <c r="Q53" i="163"/>
  <c r="P53" i="163"/>
  <c r="E53" i="163"/>
  <c r="S52" i="163"/>
  <c r="R52" i="163"/>
  <c r="Q52" i="163"/>
  <c r="P52" i="163"/>
  <c r="E52" i="163"/>
  <c r="U51" i="163"/>
  <c r="T51" i="163"/>
  <c r="S51" i="163"/>
  <c r="R51" i="163"/>
  <c r="Q51" i="163"/>
  <c r="P51" i="163"/>
  <c r="E51" i="163"/>
  <c r="U50" i="163"/>
  <c r="S50" i="163"/>
  <c r="R50" i="163"/>
  <c r="Q50" i="163"/>
  <c r="P50" i="163"/>
  <c r="E50" i="163"/>
  <c r="T50" i="163" s="1"/>
  <c r="T49" i="163"/>
  <c r="S49" i="163"/>
  <c r="R49" i="163"/>
  <c r="Q49" i="163"/>
  <c r="P49" i="163"/>
  <c r="E49" i="163"/>
  <c r="U49" i="163" s="1"/>
  <c r="T48" i="163"/>
  <c r="S48" i="163"/>
  <c r="R48" i="163"/>
  <c r="Q48" i="163"/>
  <c r="P48" i="163"/>
  <c r="E48" i="163"/>
  <c r="U48" i="163" s="1"/>
  <c r="U47" i="163"/>
  <c r="S47" i="163"/>
  <c r="R47" i="163"/>
  <c r="Q47" i="163"/>
  <c r="P47" i="163"/>
  <c r="E47" i="163"/>
  <c r="T47" i="163" s="1"/>
  <c r="S46" i="163"/>
  <c r="R46" i="163"/>
  <c r="Q46" i="163"/>
  <c r="P46" i="163"/>
  <c r="E46" i="163"/>
  <c r="S45" i="163"/>
  <c r="R45" i="163"/>
  <c r="Q45" i="163"/>
  <c r="P45" i="163"/>
  <c r="E45" i="163"/>
  <c r="S44" i="163"/>
  <c r="R44" i="163"/>
  <c r="Q44" i="163"/>
  <c r="P44" i="163"/>
  <c r="E44" i="163"/>
  <c r="U44" i="163" s="1"/>
  <c r="S43" i="163"/>
  <c r="S42" i="163"/>
  <c r="T41" i="163"/>
  <c r="S41" i="163"/>
  <c r="R41" i="163"/>
  <c r="Q41" i="163"/>
  <c r="P41" i="163"/>
  <c r="E41" i="163"/>
  <c r="U41" i="163" s="1"/>
  <c r="T40" i="163"/>
  <c r="S40" i="163"/>
  <c r="R40" i="163"/>
  <c r="Q40" i="163"/>
  <c r="P40" i="163"/>
  <c r="E40" i="163"/>
  <c r="U40" i="163" s="1"/>
  <c r="S39" i="163"/>
  <c r="R39" i="163"/>
  <c r="Q39" i="163"/>
  <c r="P39" i="163"/>
  <c r="E39" i="163"/>
  <c r="S38" i="163"/>
  <c r="R38" i="163"/>
  <c r="Q38" i="163"/>
  <c r="P38" i="163"/>
  <c r="E38" i="163"/>
  <c r="S37" i="163"/>
  <c r="R37" i="163"/>
  <c r="Q37" i="163"/>
  <c r="P37" i="163"/>
  <c r="E37" i="163"/>
  <c r="S36" i="163"/>
  <c r="R36" i="163"/>
  <c r="Q36" i="163"/>
  <c r="P36" i="163"/>
  <c r="E36" i="163"/>
  <c r="U35" i="163"/>
  <c r="S35" i="163"/>
  <c r="R35" i="163"/>
  <c r="Q35" i="163"/>
  <c r="P35" i="163"/>
  <c r="E35" i="163"/>
  <c r="T35" i="163" s="1"/>
  <c r="U34" i="163"/>
  <c r="S34" i="163"/>
  <c r="R34" i="163"/>
  <c r="Q34" i="163"/>
  <c r="P34" i="163"/>
  <c r="E34" i="163"/>
  <c r="T34" i="163" s="1"/>
  <c r="T33" i="163"/>
  <c r="S33" i="163"/>
  <c r="R33" i="163"/>
  <c r="Q33" i="163"/>
  <c r="P33" i="163"/>
  <c r="E33" i="163"/>
  <c r="U33" i="163" s="1"/>
  <c r="T32" i="163"/>
  <c r="S32" i="163"/>
  <c r="R32" i="163"/>
  <c r="Q32" i="163"/>
  <c r="P32" i="163"/>
  <c r="E32" i="163"/>
  <c r="U31" i="163"/>
  <c r="S31" i="163"/>
  <c r="R31" i="163"/>
  <c r="Q31" i="163"/>
  <c r="P31" i="163"/>
  <c r="E31" i="163"/>
  <c r="T31" i="163" s="1"/>
  <c r="S30" i="163"/>
  <c r="R30" i="163"/>
  <c r="Q30" i="163"/>
  <c r="P30" i="163"/>
  <c r="E30" i="163"/>
  <c r="S29" i="163"/>
  <c r="R29" i="163"/>
  <c r="Q29" i="163"/>
  <c r="P29" i="163"/>
  <c r="E29" i="163"/>
  <c r="S28" i="163"/>
  <c r="R28" i="163"/>
  <c r="Q28" i="163"/>
  <c r="P28" i="163"/>
  <c r="E28" i="163"/>
  <c r="U28" i="163" s="1"/>
  <c r="S27" i="163"/>
  <c r="S26" i="163"/>
  <c r="R26" i="163"/>
  <c r="Q26" i="163"/>
  <c r="P26" i="163"/>
  <c r="E26" i="163"/>
  <c r="S25" i="163"/>
  <c r="R25" i="163"/>
  <c r="Q25" i="163"/>
  <c r="P25" i="163"/>
  <c r="E25" i="163"/>
  <c r="S24" i="163"/>
  <c r="R24" i="163"/>
  <c r="Q24" i="163"/>
  <c r="P24" i="163"/>
  <c r="E24" i="163"/>
  <c r="T23" i="163"/>
  <c r="S23" i="163"/>
  <c r="R23" i="163"/>
  <c r="Q23" i="163"/>
  <c r="P23" i="163"/>
  <c r="E23" i="163"/>
  <c r="U23" i="163" s="1"/>
  <c r="S22" i="163"/>
  <c r="R22" i="163"/>
  <c r="Q22" i="163"/>
  <c r="P22" i="163"/>
  <c r="E22" i="163"/>
  <c r="U21" i="163"/>
  <c r="S21" i="163"/>
  <c r="R21" i="163"/>
  <c r="Q21" i="163"/>
  <c r="P21" i="163"/>
  <c r="E21" i="163"/>
  <c r="T21" i="163" s="1"/>
  <c r="T20" i="163"/>
  <c r="S20" i="163"/>
  <c r="R20" i="163"/>
  <c r="Q20" i="163"/>
  <c r="P20" i="163"/>
  <c r="E20" i="163"/>
  <c r="U20" i="163" s="1"/>
  <c r="S19" i="163"/>
  <c r="R19" i="163"/>
  <c r="Q19" i="163"/>
  <c r="P19" i="163"/>
  <c r="E19" i="163"/>
  <c r="U19" i="163" s="1"/>
  <c r="S18" i="163"/>
  <c r="R18" i="163"/>
  <c r="Q18" i="163"/>
  <c r="P18" i="163"/>
  <c r="E18" i="163"/>
  <c r="S17" i="163"/>
  <c r="R17" i="163"/>
  <c r="Q17" i="163"/>
  <c r="P17" i="163"/>
  <c r="E17" i="163"/>
  <c r="S16" i="163"/>
  <c r="R16" i="163"/>
  <c r="Q16" i="163"/>
  <c r="P16" i="163"/>
  <c r="E16" i="163"/>
  <c r="U15" i="163"/>
  <c r="S15" i="163"/>
  <c r="R15" i="163"/>
  <c r="Q15" i="163"/>
  <c r="P15" i="163"/>
  <c r="E15" i="163"/>
  <c r="T15" i="163" s="1"/>
  <c r="T14" i="163"/>
  <c r="S14" i="163"/>
  <c r="R14" i="163"/>
  <c r="Q14" i="163"/>
  <c r="P14" i="163"/>
  <c r="E14" i="163"/>
  <c r="U14" i="163" s="1"/>
  <c r="S13" i="163"/>
  <c r="R13" i="163"/>
  <c r="Q13" i="163"/>
  <c r="P13" i="163"/>
  <c r="E13" i="163"/>
  <c r="S12" i="163"/>
  <c r="R12" i="163"/>
  <c r="Q12" i="163"/>
  <c r="P12" i="163"/>
  <c r="E12" i="163"/>
  <c r="U12" i="163" s="1"/>
  <c r="T11" i="163"/>
  <c r="S11" i="163"/>
  <c r="R11" i="163"/>
  <c r="Q11" i="163"/>
  <c r="P11" i="163"/>
  <c r="E11" i="163"/>
  <c r="U11" i="163" s="1"/>
  <c r="S10" i="163"/>
  <c r="R10" i="163"/>
  <c r="Q10" i="163"/>
  <c r="P10" i="163"/>
  <c r="E10" i="163"/>
  <c r="S9" i="163"/>
  <c r="R9" i="163"/>
  <c r="S8" i="163"/>
  <c r="S62" i="162"/>
  <c r="R62" i="162"/>
  <c r="Q62" i="162"/>
  <c r="P62" i="162"/>
  <c r="E62" i="162"/>
  <c r="S61" i="162"/>
  <c r="R61" i="162"/>
  <c r="Q61" i="162"/>
  <c r="P61" i="162"/>
  <c r="E61" i="162"/>
  <c r="S60" i="162"/>
  <c r="R60" i="162"/>
  <c r="S59" i="162"/>
  <c r="T58" i="162"/>
  <c r="S58" i="162"/>
  <c r="R58" i="162"/>
  <c r="Q58" i="162"/>
  <c r="P58" i="162"/>
  <c r="E58" i="162"/>
  <c r="U58" i="162" s="1"/>
  <c r="S57" i="162"/>
  <c r="R57" i="162"/>
  <c r="Q57" i="162"/>
  <c r="P57" i="162"/>
  <c r="E57" i="162"/>
  <c r="U56" i="162"/>
  <c r="S56" i="162"/>
  <c r="R56" i="162"/>
  <c r="Q56" i="162"/>
  <c r="P56" i="162"/>
  <c r="E56" i="162"/>
  <c r="T56" i="162" s="1"/>
  <c r="T55" i="162"/>
  <c r="S55" i="162"/>
  <c r="R55" i="162"/>
  <c r="Q55" i="162"/>
  <c r="P55" i="162"/>
  <c r="E55" i="162"/>
  <c r="U55" i="162" s="1"/>
  <c r="S54" i="162"/>
  <c r="T53" i="162"/>
  <c r="S53" i="162"/>
  <c r="R53" i="162"/>
  <c r="Q53" i="162"/>
  <c r="P53" i="162"/>
  <c r="E53" i="162"/>
  <c r="U53" i="162" s="1"/>
  <c r="S52" i="162"/>
  <c r="R52" i="162"/>
  <c r="Q52" i="162"/>
  <c r="P52" i="162"/>
  <c r="E52" i="162"/>
  <c r="U52" i="162" s="1"/>
  <c r="S51" i="162"/>
  <c r="R51" i="162"/>
  <c r="Q51" i="162"/>
  <c r="P51" i="162"/>
  <c r="E51" i="162"/>
  <c r="U51" i="162" s="1"/>
  <c r="T50" i="162"/>
  <c r="S50" i="162"/>
  <c r="R50" i="162"/>
  <c r="Q50" i="162"/>
  <c r="P50" i="162"/>
  <c r="E50" i="162"/>
  <c r="U50" i="162" s="1"/>
  <c r="S49" i="162"/>
  <c r="R49" i="162"/>
  <c r="Q49" i="162"/>
  <c r="P49" i="162"/>
  <c r="E49" i="162"/>
  <c r="S48" i="162"/>
  <c r="R48" i="162"/>
  <c r="Q48" i="162"/>
  <c r="P48" i="162"/>
  <c r="E48" i="162"/>
  <c r="U47" i="162"/>
  <c r="S47" i="162"/>
  <c r="R47" i="162"/>
  <c r="Q47" i="162"/>
  <c r="P47" i="162"/>
  <c r="E47" i="162"/>
  <c r="T47" i="162" s="1"/>
  <c r="S46" i="162"/>
  <c r="R46" i="162"/>
  <c r="Q46" i="162"/>
  <c r="P46" i="162"/>
  <c r="E46" i="162"/>
  <c r="U45" i="162"/>
  <c r="S45" i="162"/>
  <c r="R45" i="162"/>
  <c r="Q45" i="162"/>
  <c r="P45" i="162"/>
  <c r="E45" i="162"/>
  <c r="T45" i="162" s="1"/>
  <c r="U44" i="162"/>
  <c r="S44" i="162"/>
  <c r="R44" i="162"/>
  <c r="Q44" i="162"/>
  <c r="P44" i="162"/>
  <c r="E44" i="162"/>
  <c r="T44" i="162" s="1"/>
  <c r="S43" i="162"/>
  <c r="S42" i="162"/>
  <c r="S41" i="162"/>
  <c r="R41" i="162"/>
  <c r="Q41" i="162"/>
  <c r="P41" i="162"/>
  <c r="E41" i="162"/>
  <c r="S40" i="162"/>
  <c r="R40" i="162"/>
  <c r="Q40" i="162"/>
  <c r="P40" i="162"/>
  <c r="E40" i="162"/>
  <c r="S39" i="162"/>
  <c r="R39" i="162"/>
  <c r="Q39" i="162"/>
  <c r="P39" i="162"/>
  <c r="E39" i="162"/>
  <c r="U38" i="162"/>
  <c r="S38" i="162"/>
  <c r="R38" i="162"/>
  <c r="Q38" i="162"/>
  <c r="P38" i="162"/>
  <c r="E38" i="162"/>
  <c r="T38" i="162" s="1"/>
  <c r="U37" i="162"/>
  <c r="S37" i="162"/>
  <c r="R37" i="162"/>
  <c r="Q37" i="162"/>
  <c r="P37" i="162"/>
  <c r="E37" i="162"/>
  <c r="T37" i="162" s="1"/>
  <c r="T36" i="162"/>
  <c r="S36" i="162"/>
  <c r="R36" i="162"/>
  <c r="Q36" i="162"/>
  <c r="P36" i="162"/>
  <c r="E36" i="162"/>
  <c r="U36" i="162" s="1"/>
  <c r="T35" i="162"/>
  <c r="S35" i="162"/>
  <c r="R35" i="162"/>
  <c r="Q35" i="162"/>
  <c r="P35" i="162"/>
  <c r="E35" i="162"/>
  <c r="U35" i="162" s="1"/>
  <c r="U34" i="162"/>
  <c r="S34" i="162"/>
  <c r="R34" i="162"/>
  <c r="Q34" i="162"/>
  <c r="P34" i="162"/>
  <c r="E34" i="162"/>
  <c r="T34" i="162" s="1"/>
  <c r="S33" i="162"/>
  <c r="R33" i="162"/>
  <c r="Q33" i="162"/>
  <c r="P33" i="162"/>
  <c r="E33" i="162"/>
  <c r="S32" i="162"/>
  <c r="R32" i="162"/>
  <c r="Q32" i="162"/>
  <c r="P32" i="162"/>
  <c r="E32" i="162"/>
  <c r="S31" i="162"/>
  <c r="R31" i="162"/>
  <c r="Q31" i="162"/>
  <c r="P31" i="162"/>
  <c r="E31" i="162"/>
  <c r="T31" i="162" s="1"/>
  <c r="S30" i="162"/>
  <c r="R30" i="162"/>
  <c r="Q30" i="162"/>
  <c r="P30" i="162"/>
  <c r="T30" i="162" s="1"/>
  <c r="E30" i="162"/>
  <c r="U30" i="162" s="1"/>
  <c r="S29" i="162"/>
  <c r="R29" i="162"/>
  <c r="Q29" i="162"/>
  <c r="P29" i="162"/>
  <c r="E29" i="162"/>
  <c r="U28" i="162"/>
  <c r="S28" i="162"/>
  <c r="R28" i="162"/>
  <c r="Q28" i="162"/>
  <c r="P28" i="162"/>
  <c r="E28" i="162"/>
  <c r="T28" i="162" s="1"/>
  <c r="S27" i="162"/>
  <c r="U26" i="162"/>
  <c r="S26" i="162"/>
  <c r="R26" i="162"/>
  <c r="Q26" i="162"/>
  <c r="P26" i="162"/>
  <c r="E26" i="162"/>
  <c r="T26" i="162" s="1"/>
  <c r="U25" i="162"/>
  <c r="S25" i="162"/>
  <c r="R25" i="162"/>
  <c r="Q25" i="162"/>
  <c r="P25" i="162"/>
  <c r="E25" i="162"/>
  <c r="T25" i="162" s="1"/>
  <c r="T24" i="162"/>
  <c r="S24" i="162"/>
  <c r="R24" i="162"/>
  <c r="Q24" i="162"/>
  <c r="P24" i="162"/>
  <c r="E24" i="162"/>
  <c r="U24" i="162" s="1"/>
  <c r="T23" i="162"/>
  <c r="S23" i="162"/>
  <c r="R23" i="162"/>
  <c r="Q23" i="162"/>
  <c r="P23" i="162"/>
  <c r="E23" i="162"/>
  <c r="U23" i="162" s="1"/>
  <c r="U22" i="162"/>
  <c r="S22" i="162"/>
  <c r="R22" i="162"/>
  <c r="Q22" i="162"/>
  <c r="P22" i="162"/>
  <c r="E22" i="162"/>
  <c r="T22" i="162" s="1"/>
  <c r="S21" i="162"/>
  <c r="R21" i="162"/>
  <c r="Q21" i="162"/>
  <c r="P21" i="162"/>
  <c r="E21" i="162"/>
  <c r="S20" i="162"/>
  <c r="R20" i="162"/>
  <c r="Q20" i="162"/>
  <c r="P20" i="162"/>
  <c r="E20" i="162"/>
  <c r="S19" i="162"/>
  <c r="R19" i="162"/>
  <c r="Q19" i="162"/>
  <c r="P19" i="162"/>
  <c r="E19" i="162"/>
  <c r="T19" i="162" s="1"/>
  <c r="T18" i="162"/>
  <c r="S18" i="162"/>
  <c r="R18" i="162"/>
  <c r="Q18" i="162"/>
  <c r="P18" i="162"/>
  <c r="E18" i="162"/>
  <c r="U18" i="162" s="1"/>
  <c r="S17" i="162"/>
  <c r="R17" i="162"/>
  <c r="Q17" i="162"/>
  <c r="P17" i="162"/>
  <c r="E17" i="162"/>
  <c r="U16" i="162"/>
  <c r="S16" i="162"/>
  <c r="R16" i="162"/>
  <c r="Q16" i="162"/>
  <c r="P16" i="162"/>
  <c r="E16" i="162"/>
  <c r="T16" i="162" s="1"/>
  <c r="T15" i="162"/>
  <c r="S15" i="162"/>
  <c r="R15" i="162"/>
  <c r="Q15" i="162"/>
  <c r="P15" i="162"/>
  <c r="E15" i="162"/>
  <c r="U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S12" i="162"/>
  <c r="R12" i="162"/>
  <c r="Q12" i="162"/>
  <c r="P12" i="162"/>
  <c r="E12" i="162"/>
  <c r="S11" i="162"/>
  <c r="R11" i="162"/>
  <c r="Q11" i="162"/>
  <c r="P11" i="162"/>
  <c r="E11" i="162"/>
  <c r="S10" i="162"/>
  <c r="R10" i="162"/>
  <c r="Q10" i="162"/>
  <c r="U10" i="162" s="1"/>
  <c r="P10" i="162"/>
  <c r="E10" i="162"/>
  <c r="T10" i="162" s="1"/>
  <c r="S9" i="162"/>
  <c r="S8" i="162"/>
  <c r="U62" i="161"/>
  <c r="T62" i="161"/>
  <c r="S62" i="161"/>
  <c r="R62" i="161"/>
  <c r="Q62" i="161"/>
  <c r="P62" i="161"/>
  <c r="E62" i="161"/>
  <c r="U61" i="161"/>
  <c r="T61" i="161"/>
  <c r="S61" i="161"/>
  <c r="R61" i="161"/>
  <c r="Q61" i="161"/>
  <c r="Q60" i="161" s="1"/>
  <c r="P61" i="161"/>
  <c r="P60" i="161" s="1"/>
  <c r="E61" i="161"/>
  <c r="S60" i="161"/>
  <c r="S59" i="161"/>
  <c r="U58" i="161"/>
  <c r="T58" i="161"/>
  <c r="S58" i="161"/>
  <c r="R58" i="161"/>
  <c r="Q58" i="161"/>
  <c r="P58" i="161"/>
  <c r="E58" i="161"/>
  <c r="S57" i="161"/>
  <c r="R57" i="161"/>
  <c r="Q57" i="161"/>
  <c r="P57" i="161"/>
  <c r="E57" i="161"/>
  <c r="S56" i="161"/>
  <c r="R56" i="161"/>
  <c r="Q56" i="161"/>
  <c r="P56" i="161"/>
  <c r="E56" i="161"/>
  <c r="U55" i="161"/>
  <c r="S55" i="161"/>
  <c r="R55" i="161"/>
  <c r="Q55" i="161"/>
  <c r="P55" i="161"/>
  <c r="E55" i="161"/>
  <c r="S54" i="161"/>
  <c r="S53" i="161"/>
  <c r="R53" i="161"/>
  <c r="Q53" i="161"/>
  <c r="P53" i="161"/>
  <c r="E53" i="161"/>
  <c r="S52" i="161"/>
  <c r="R52" i="161"/>
  <c r="Q52" i="161"/>
  <c r="P52" i="161"/>
  <c r="E52" i="161"/>
  <c r="S51" i="161"/>
  <c r="R51" i="161"/>
  <c r="Q51" i="161"/>
  <c r="P51" i="161"/>
  <c r="E51" i="161"/>
  <c r="U50" i="161"/>
  <c r="S50" i="161"/>
  <c r="R50" i="161"/>
  <c r="Q50" i="161"/>
  <c r="P50" i="161"/>
  <c r="E50" i="161"/>
  <c r="T50" i="161" s="1"/>
  <c r="T49" i="161"/>
  <c r="S49" i="161"/>
  <c r="R49" i="161"/>
  <c r="Q49" i="161"/>
  <c r="P49" i="161"/>
  <c r="E49" i="161"/>
  <c r="U49" i="161" s="1"/>
  <c r="S48" i="161"/>
  <c r="R48" i="161"/>
  <c r="Q48" i="161"/>
  <c r="P48" i="161"/>
  <c r="E48" i="161"/>
  <c r="T47" i="161"/>
  <c r="S47" i="161"/>
  <c r="R47" i="161"/>
  <c r="Q47" i="161"/>
  <c r="P47" i="161"/>
  <c r="E47" i="161"/>
  <c r="U47" i="161" s="1"/>
  <c r="T46" i="161"/>
  <c r="S46" i="161"/>
  <c r="R46" i="161"/>
  <c r="Q46" i="161"/>
  <c r="P46" i="161"/>
  <c r="E46" i="161"/>
  <c r="U46" i="161" s="1"/>
  <c r="S45" i="161"/>
  <c r="R45" i="161"/>
  <c r="Q45" i="161"/>
  <c r="P45" i="161"/>
  <c r="E45" i="161"/>
  <c r="S44" i="161"/>
  <c r="R44" i="161"/>
  <c r="Q44" i="161"/>
  <c r="P44" i="161"/>
  <c r="E44" i="161"/>
  <c r="S43" i="161"/>
  <c r="S42" i="161"/>
  <c r="S41" i="161"/>
  <c r="R41" i="161"/>
  <c r="Q41" i="161"/>
  <c r="P41" i="161"/>
  <c r="E41" i="161"/>
  <c r="U40" i="161"/>
  <c r="S40" i="161"/>
  <c r="R40" i="161"/>
  <c r="Q40" i="161"/>
  <c r="P40" i="161"/>
  <c r="E40" i="161"/>
  <c r="T40" i="161" s="1"/>
  <c r="T39" i="161"/>
  <c r="S39" i="161"/>
  <c r="R39" i="161"/>
  <c r="Q39" i="161"/>
  <c r="P39" i="161"/>
  <c r="E39" i="161"/>
  <c r="U39" i="161" s="1"/>
  <c r="S38" i="161"/>
  <c r="R38" i="161"/>
  <c r="Q38" i="161"/>
  <c r="P38" i="161"/>
  <c r="E38" i="161"/>
  <c r="U38" i="161" s="1"/>
  <c r="S37" i="161"/>
  <c r="R37" i="161"/>
  <c r="Q37" i="161"/>
  <c r="P37" i="161"/>
  <c r="E37" i="161"/>
  <c r="S36" i="161"/>
  <c r="R36" i="161"/>
  <c r="Q36" i="161"/>
  <c r="P36" i="161"/>
  <c r="E36" i="161"/>
  <c r="S35" i="161"/>
  <c r="R35" i="161"/>
  <c r="Q35" i="161"/>
  <c r="P35" i="161"/>
  <c r="E35" i="161"/>
  <c r="U34" i="161"/>
  <c r="S34" i="161"/>
  <c r="R34" i="161"/>
  <c r="Q34" i="161"/>
  <c r="P34" i="161"/>
  <c r="E34" i="161"/>
  <c r="T34" i="161" s="1"/>
  <c r="T33" i="161"/>
  <c r="S33" i="161"/>
  <c r="R33" i="161"/>
  <c r="Q33" i="161"/>
  <c r="P33" i="161"/>
  <c r="E33" i="161"/>
  <c r="U33" i="161" s="1"/>
  <c r="S32" i="161"/>
  <c r="R32" i="161"/>
  <c r="Q32" i="161"/>
  <c r="P32" i="161"/>
  <c r="E32" i="161"/>
  <c r="S31" i="161"/>
  <c r="R31" i="161"/>
  <c r="Q31" i="161"/>
  <c r="P31" i="161"/>
  <c r="E31" i="161"/>
  <c r="U31" i="161" s="1"/>
  <c r="S30" i="161"/>
  <c r="R30" i="161"/>
  <c r="Q30" i="161"/>
  <c r="U30" i="161" s="1"/>
  <c r="P30" i="161"/>
  <c r="T30" i="161" s="1"/>
  <c r="E30" i="161"/>
  <c r="S29" i="161"/>
  <c r="R29" i="161"/>
  <c r="Q29" i="161"/>
  <c r="P29" i="161"/>
  <c r="E29" i="161"/>
  <c r="S28" i="161"/>
  <c r="R28" i="161"/>
  <c r="Q28" i="161"/>
  <c r="P28" i="161"/>
  <c r="E28" i="161"/>
  <c r="S27" i="161"/>
  <c r="T26" i="161"/>
  <c r="S26" i="161"/>
  <c r="R26" i="161"/>
  <c r="Q26" i="161"/>
  <c r="P26" i="161"/>
  <c r="E26" i="161"/>
  <c r="U26" i="161" s="1"/>
  <c r="S25" i="161"/>
  <c r="R25" i="161"/>
  <c r="Q25" i="161"/>
  <c r="P25" i="161"/>
  <c r="E25" i="161"/>
  <c r="S24" i="161"/>
  <c r="R24" i="161"/>
  <c r="Q24" i="161"/>
  <c r="P24" i="161"/>
  <c r="E24" i="161"/>
  <c r="U23" i="161"/>
  <c r="S23" i="161"/>
  <c r="R23" i="161"/>
  <c r="Q23" i="161"/>
  <c r="P23" i="161"/>
  <c r="E23" i="161"/>
  <c r="T23" i="161" s="1"/>
  <c r="S22" i="161"/>
  <c r="R22" i="161"/>
  <c r="Q22" i="161"/>
  <c r="P22" i="161"/>
  <c r="E22" i="161"/>
  <c r="U22" i="161" s="1"/>
  <c r="T21" i="161"/>
  <c r="S21" i="161"/>
  <c r="R21" i="161"/>
  <c r="Q21" i="161"/>
  <c r="P21" i="161"/>
  <c r="E21" i="161"/>
  <c r="U21" i="161" s="1"/>
  <c r="U20" i="161"/>
  <c r="S20" i="161"/>
  <c r="R20" i="161"/>
  <c r="Q20" i="161"/>
  <c r="P20" i="161"/>
  <c r="E20" i="161"/>
  <c r="T20" i="161" s="1"/>
  <c r="S19" i="161"/>
  <c r="R19" i="161"/>
  <c r="Q19" i="161"/>
  <c r="P19" i="161"/>
  <c r="E19" i="161"/>
  <c r="U18" i="161"/>
  <c r="S18" i="161"/>
  <c r="R18" i="161"/>
  <c r="Q18" i="161"/>
  <c r="P18" i="161"/>
  <c r="E18" i="161"/>
  <c r="T18" i="161" s="1"/>
  <c r="S17" i="161"/>
  <c r="R17" i="161"/>
  <c r="Q17" i="161"/>
  <c r="P17" i="161"/>
  <c r="E17" i="161"/>
  <c r="S16" i="161"/>
  <c r="R16" i="161"/>
  <c r="Q16" i="161"/>
  <c r="P16" i="161"/>
  <c r="E16" i="161"/>
  <c r="S15" i="161"/>
  <c r="R15" i="161"/>
  <c r="Q15" i="161"/>
  <c r="P15" i="161"/>
  <c r="E15" i="161"/>
  <c r="T15" i="161" s="1"/>
  <c r="U14" i="161"/>
  <c r="S14" i="161"/>
  <c r="R14" i="161"/>
  <c r="Q14" i="161"/>
  <c r="P14" i="161"/>
  <c r="E14" i="161"/>
  <c r="T14" i="161" s="1"/>
  <c r="T13" i="161"/>
  <c r="S13" i="161"/>
  <c r="R13" i="161"/>
  <c r="Q13" i="161"/>
  <c r="P13" i="161"/>
  <c r="E13" i="161"/>
  <c r="U13" i="161" s="1"/>
  <c r="S12" i="161"/>
  <c r="R12" i="161"/>
  <c r="Q12" i="161"/>
  <c r="P12" i="161"/>
  <c r="E12" i="161"/>
  <c r="U12" i="161" s="1"/>
  <c r="S11" i="161"/>
  <c r="R11" i="161"/>
  <c r="Q11" i="161"/>
  <c r="P11" i="161"/>
  <c r="E11" i="161"/>
  <c r="U11" i="161" s="1"/>
  <c r="S10" i="161"/>
  <c r="R10" i="161"/>
  <c r="Q10" i="161"/>
  <c r="P10" i="161"/>
  <c r="E10" i="161"/>
  <c r="S9" i="161"/>
  <c r="R9" i="161"/>
  <c r="S8" i="161"/>
  <c r="S63" i="160"/>
  <c r="U62" i="160"/>
  <c r="S62" i="160"/>
  <c r="R62" i="160"/>
  <c r="Q62" i="160"/>
  <c r="P62" i="160"/>
  <c r="E62" i="160"/>
  <c r="T62" i="160" s="1"/>
  <c r="S61" i="160"/>
  <c r="R61" i="160"/>
  <c r="Q61" i="160"/>
  <c r="P61" i="160"/>
  <c r="E61" i="160"/>
  <c r="S60" i="160"/>
  <c r="S59" i="160"/>
  <c r="S58" i="160"/>
  <c r="R58" i="160"/>
  <c r="Q58" i="160"/>
  <c r="P58" i="160"/>
  <c r="E58" i="160"/>
  <c r="S57" i="160"/>
  <c r="R57" i="160"/>
  <c r="Q57" i="160"/>
  <c r="P57" i="160"/>
  <c r="E57" i="160"/>
  <c r="T56" i="160"/>
  <c r="S56" i="160"/>
  <c r="R56" i="160"/>
  <c r="Q56" i="160"/>
  <c r="P56" i="160"/>
  <c r="E56" i="160"/>
  <c r="U56" i="160" s="1"/>
  <c r="U55" i="160"/>
  <c r="S55" i="160"/>
  <c r="R55" i="160"/>
  <c r="Q55" i="160"/>
  <c r="P55" i="160"/>
  <c r="E55" i="160"/>
  <c r="T55" i="160" s="1"/>
  <c r="S54" i="160"/>
  <c r="U53" i="160"/>
  <c r="S53" i="160"/>
  <c r="R53" i="160"/>
  <c r="Q53" i="160"/>
  <c r="P53" i="160"/>
  <c r="E53" i="160"/>
  <c r="T53" i="160" s="1"/>
  <c r="S52" i="160"/>
  <c r="R52" i="160"/>
  <c r="Q52" i="160"/>
  <c r="P52" i="160"/>
  <c r="E52" i="160"/>
  <c r="U51" i="160"/>
  <c r="S51" i="160"/>
  <c r="R51" i="160"/>
  <c r="Q51" i="160"/>
  <c r="P51" i="160"/>
  <c r="E51" i="160"/>
  <c r="T51" i="160" s="1"/>
  <c r="U50" i="160"/>
  <c r="S50" i="160"/>
  <c r="R50" i="160"/>
  <c r="Q50" i="160"/>
  <c r="P50" i="160"/>
  <c r="E50" i="160"/>
  <c r="T50" i="160" s="1"/>
  <c r="S49" i="160"/>
  <c r="R49" i="160"/>
  <c r="Q49" i="160"/>
  <c r="P49" i="160"/>
  <c r="E49" i="160"/>
  <c r="U49" i="160" s="1"/>
  <c r="T48" i="160"/>
  <c r="S48" i="160"/>
  <c r="R48" i="160"/>
  <c r="Q48" i="160"/>
  <c r="P48" i="160"/>
  <c r="E48" i="160"/>
  <c r="U48" i="160" s="1"/>
  <c r="S47" i="160"/>
  <c r="R47" i="160"/>
  <c r="Q47" i="160"/>
  <c r="P47" i="160"/>
  <c r="E47" i="160"/>
  <c r="S46" i="160"/>
  <c r="R46" i="160"/>
  <c r="Q46" i="160"/>
  <c r="P46" i="160"/>
  <c r="E46" i="160"/>
  <c r="S45" i="160"/>
  <c r="R45" i="160"/>
  <c r="Q45" i="160"/>
  <c r="P45" i="160"/>
  <c r="E45" i="160"/>
  <c r="T44" i="160"/>
  <c r="S44" i="160"/>
  <c r="R44" i="160"/>
  <c r="Q44" i="160"/>
  <c r="P44" i="160"/>
  <c r="E44" i="160"/>
  <c r="U44" i="160" s="1"/>
  <c r="S43" i="160"/>
  <c r="S42" i="160"/>
  <c r="T41" i="160"/>
  <c r="S41" i="160"/>
  <c r="R41" i="160"/>
  <c r="Q41" i="160"/>
  <c r="P41" i="160"/>
  <c r="E41" i="160"/>
  <c r="U41" i="160" s="1"/>
  <c r="S40" i="160"/>
  <c r="R40" i="160"/>
  <c r="Q40" i="160"/>
  <c r="P40" i="160"/>
  <c r="E40" i="160"/>
  <c r="S39" i="160"/>
  <c r="R39" i="160"/>
  <c r="Q39" i="160"/>
  <c r="P39" i="160"/>
  <c r="E39" i="160"/>
  <c r="S38" i="160"/>
  <c r="R38" i="160"/>
  <c r="Q38" i="160"/>
  <c r="P38" i="160"/>
  <c r="E38" i="160"/>
  <c r="S37" i="160"/>
  <c r="R37" i="160"/>
  <c r="Q37" i="160"/>
  <c r="P37" i="160"/>
  <c r="E37" i="160"/>
  <c r="U36" i="160"/>
  <c r="S36" i="160"/>
  <c r="R36" i="160"/>
  <c r="Q36" i="160"/>
  <c r="P36" i="160"/>
  <c r="E36" i="160"/>
  <c r="T36" i="160" s="1"/>
  <c r="T35" i="160"/>
  <c r="S35" i="160"/>
  <c r="R35" i="160"/>
  <c r="Q35" i="160"/>
  <c r="P35" i="160"/>
  <c r="E35" i="160"/>
  <c r="U35" i="160" s="1"/>
  <c r="S34" i="160"/>
  <c r="R34" i="160"/>
  <c r="Q34" i="160"/>
  <c r="P34" i="160"/>
  <c r="E34" i="160"/>
  <c r="U34" i="160" s="1"/>
  <c r="S33" i="160"/>
  <c r="R33" i="160"/>
  <c r="Q33" i="160"/>
  <c r="P33" i="160"/>
  <c r="E33" i="160"/>
  <c r="T33" i="160" s="1"/>
  <c r="S32" i="160"/>
  <c r="R32" i="160"/>
  <c r="Q32" i="160"/>
  <c r="U32" i="160" s="1"/>
  <c r="P32" i="160"/>
  <c r="T32" i="160" s="1"/>
  <c r="E32" i="160"/>
  <c r="S31" i="160"/>
  <c r="R31" i="160"/>
  <c r="Q31" i="160"/>
  <c r="P31" i="160"/>
  <c r="E31" i="160"/>
  <c r="S30" i="160"/>
  <c r="R30" i="160"/>
  <c r="Q30" i="160"/>
  <c r="P30" i="160"/>
  <c r="E30" i="160"/>
  <c r="S29" i="160"/>
  <c r="R29" i="160"/>
  <c r="Q29" i="160"/>
  <c r="P29" i="160"/>
  <c r="E29" i="160"/>
  <c r="T28" i="160"/>
  <c r="S28" i="160"/>
  <c r="R28" i="160"/>
  <c r="Q28" i="160"/>
  <c r="P28" i="160"/>
  <c r="E28" i="160"/>
  <c r="U28" i="160" s="1"/>
  <c r="S27" i="160"/>
  <c r="S26" i="160"/>
  <c r="R26" i="160"/>
  <c r="Q26" i="160"/>
  <c r="P26" i="160"/>
  <c r="E26" i="160"/>
  <c r="U25" i="160"/>
  <c r="S25" i="160"/>
  <c r="R25" i="160"/>
  <c r="Q25" i="160"/>
  <c r="P25" i="160"/>
  <c r="E25" i="160"/>
  <c r="S24" i="160"/>
  <c r="R24" i="160"/>
  <c r="Q24" i="160"/>
  <c r="P24" i="160"/>
  <c r="E24" i="160"/>
  <c r="U23" i="160"/>
  <c r="S23" i="160"/>
  <c r="R23" i="160"/>
  <c r="Q23" i="160"/>
  <c r="P23" i="160"/>
  <c r="E23" i="160"/>
  <c r="T23" i="160" s="1"/>
  <c r="U22" i="160"/>
  <c r="S22" i="160"/>
  <c r="R22" i="160"/>
  <c r="Q22" i="160"/>
  <c r="P22" i="160"/>
  <c r="E22" i="160"/>
  <c r="T22" i="160" s="1"/>
  <c r="S21" i="160"/>
  <c r="R21" i="160"/>
  <c r="Q21" i="160"/>
  <c r="P21" i="160"/>
  <c r="E21" i="160"/>
  <c r="U21" i="160" s="1"/>
  <c r="S20" i="160"/>
  <c r="R20" i="160"/>
  <c r="Q20" i="160"/>
  <c r="P20" i="160"/>
  <c r="T20" i="160" s="1"/>
  <c r="E20" i="160"/>
  <c r="S19" i="160"/>
  <c r="R19" i="160"/>
  <c r="Q19" i="160"/>
  <c r="P19" i="160"/>
  <c r="E19" i="160"/>
  <c r="S18" i="160"/>
  <c r="R18" i="160"/>
  <c r="Q18" i="160"/>
  <c r="P18" i="160"/>
  <c r="E18" i="160"/>
  <c r="U17" i="160"/>
  <c r="S17" i="160"/>
  <c r="R17" i="160"/>
  <c r="Q17" i="160"/>
  <c r="P17" i="160"/>
  <c r="E17" i="160"/>
  <c r="T17" i="160" s="1"/>
  <c r="S16" i="160"/>
  <c r="R16" i="160"/>
  <c r="Q16" i="160"/>
  <c r="P16" i="160"/>
  <c r="E16" i="160"/>
  <c r="U15" i="160"/>
  <c r="S15" i="160"/>
  <c r="R15" i="160"/>
  <c r="Q15" i="160"/>
  <c r="P15" i="160"/>
  <c r="E15" i="160"/>
  <c r="T15" i="160" s="1"/>
  <c r="U14" i="160"/>
  <c r="S14" i="160"/>
  <c r="R14" i="160"/>
  <c r="Q14" i="160"/>
  <c r="P14" i="160"/>
  <c r="E14" i="160"/>
  <c r="T14" i="160" s="1"/>
  <c r="S13" i="160"/>
  <c r="R13" i="160"/>
  <c r="Q13" i="160"/>
  <c r="P13" i="160"/>
  <c r="E13" i="160"/>
  <c r="U13" i="160" s="1"/>
  <c r="S12" i="160"/>
  <c r="R12" i="160"/>
  <c r="Q12" i="160"/>
  <c r="P12" i="160"/>
  <c r="T12" i="160" s="1"/>
  <c r="E12" i="160"/>
  <c r="S11" i="160"/>
  <c r="R11" i="160"/>
  <c r="Q11" i="160"/>
  <c r="P11" i="160"/>
  <c r="E11" i="160"/>
  <c r="S10" i="160"/>
  <c r="R10" i="160"/>
  <c r="Q10" i="160"/>
  <c r="P10" i="160"/>
  <c r="E10" i="160"/>
  <c r="S9" i="160"/>
  <c r="R9" i="160"/>
  <c r="S8" i="160"/>
  <c r="S62" i="159"/>
  <c r="R62" i="159"/>
  <c r="Q62" i="159"/>
  <c r="P62" i="159"/>
  <c r="E62" i="159"/>
  <c r="S61" i="159"/>
  <c r="R61" i="159"/>
  <c r="Q61" i="159"/>
  <c r="P61" i="159"/>
  <c r="E61" i="159"/>
  <c r="S60" i="159"/>
  <c r="S58" i="159"/>
  <c r="R58" i="159"/>
  <c r="Q58" i="159"/>
  <c r="P58" i="159"/>
  <c r="E58" i="159"/>
  <c r="S57" i="159"/>
  <c r="R57" i="159"/>
  <c r="Q57" i="159"/>
  <c r="P57" i="159"/>
  <c r="E57" i="159"/>
  <c r="U57" i="159" s="1"/>
  <c r="T56" i="159"/>
  <c r="S56" i="159"/>
  <c r="R56" i="159"/>
  <c r="Q56" i="159"/>
  <c r="P56" i="159"/>
  <c r="E56" i="159"/>
  <c r="U56" i="159" s="1"/>
  <c r="S55" i="159"/>
  <c r="R55" i="159"/>
  <c r="Q55" i="159"/>
  <c r="P55" i="159"/>
  <c r="E55" i="159"/>
  <c r="S54" i="159"/>
  <c r="T53" i="159"/>
  <c r="S53" i="159"/>
  <c r="R53" i="159"/>
  <c r="Q53" i="159"/>
  <c r="P53" i="159"/>
  <c r="E53" i="159"/>
  <c r="U53" i="159" s="1"/>
  <c r="S52" i="159"/>
  <c r="R52" i="159"/>
  <c r="Q52" i="159"/>
  <c r="P52" i="159"/>
  <c r="E52" i="159"/>
  <c r="S51" i="159"/>
  <c r="R51" i="159"/>
  <c r="Q51" i="159"/>
  <c r="P51" i="159"/>
  <c r="E51" i="159"/>
  <c r="S50" i="159"/>
  <c r="R50" i="159"/>
  <c r="Q50" i="159"/>
  <c r="P50" i="159"/>
  <c r="E50" i="159"/>
  <c r="S49" i="159"/>
  <c r="R49" i="159"/>
  <c r="Q49" i="159"/>
  <c r="P49" i="159"/>
  <c r="E49" i="159"/>
  <c r="U48" i="159"/>
  <c r="S48" i="159"/>
  <c r="R48" i="159"/>
  <c r="Q48" i="159"/>
  <c r="P48" i="159"/>
  <c r="E48" i="159"/>
  <c r="T48" i="159" s="1"/>
  <c r="U47" i="159"/>
  <c r="S47" i="159"/>
  <c r="R47" i="159"/>
  <c r="Q47" i="159"/>
  <c r="P47" i="159"/>
  <c r="E47" i="159"/>
  <c r="T47" i="159" s="1"/>
  <c r="T46" i="159"/>
  <c r="S46" i="159"/>
  <c r="R46" i="159"/>
  <c r="Q46" i="159"/>
  <c r="P46" i="159"/>
  <c r="E46" i="159"/>
  <c r="U46" i="159" s="1"/>
  <c r="T45" i="159"/>
  <c r="S45" i="159"/>
  <c r="R45" i="159"/>
  <c r="Q45" i="159"/>
  <c r="P45" i="159"/>
  <c r="E45" i="159"/>
  <c r="U44" i="159"/>
  <c r="S44" i="159"/>
  <c r="R44" i="159"/>
  <c r="Q44" i="159"/>
  <c r="P44" i="159"/>
  <c r="E44" i="159"/>
  <c r="T44" i="159" s="1"/>
  <c r="S43" i="159"/>
  <c r="S42" i="159"/>
  <c r="S41" i="159"/>
  <c r="R41" i="159"/>
  <c r="Q41" i="159"/>
  <c r="P41" i="159"/>
  <c r="E41" i="159"/>
  <c r="T41" i="159" s="1"/>
  <c r="T40" i="159"/>
  <c r="S40" i="159"/>
  <c r="R40" i="159"/>
  <c r="Q40" i="159"/>
  <c r="P40" i="159"/>
  <c r="E40" i="159"/>
  <c r="U40" i="159" s="1"/>
  <c r="S39" i="159"/>
  <c r="R39" i="159"/>
  <c r="Q39" i="159"/>
  <c r="P39" i="159"/>
  <c r="E39" i="159"/>
  <c r="U38" i="159"/>
  <c r="S38" i="159"/>
  <c r="R38" i="159"/>
  <c r="Q38" i="159"/>
  <c r="P38" i="159"/>
  <c r="E38" i="159"/>
  <c r="T38" i="159" s="1"/>
  <c r="T37" i="159"/>
  <c r="S37" i="159"/>
  <c r="R37" i="159"/>
  <c r="Q37" i="159"/>
  <c r="P37" i="159"/>
  <c r="E37" i="159"/>
  <c r="U37" i="159" s="1"/>
  <c r="S36" i="159"/>
  <c r="R36" i="159"/>
  <c r="Q36" i="159"/>
  <c r="U36" i="159" s="1"/>
  <c r="P36" i="159"/>
  <c r="T36" i="159" s="1"/>
  <c r="E36" i="159"/>
  <c r="S35" i="159"/>
  <c r="R35" i="159"/>
  <c r="Q35" i="159"/>
  <c r="P35" i="159"/>
  <c r="E35" i="159"/>
  <c r="S34" i="159"/>
  <c r="R34" i="159"/>
  <c r="Q34" i="159"/>
  <c r="P34" i="159"/>
  <c r="E34" i="159"/>
  <c r="S33" i="159"/>
  <c r="R33" i="159"/>
  <c r="Q33" i="159"/>
  <c r="P33" i="159"/>
  <c r="E33" i="159"/>
  <c r="T33" i="159" s="1"/>
  <c r="S32" i="159"/>
  <c r="R32" i="159"/>
  <c r="Q32" i="159"/>
  <c r="P32" i="159"/>
  <c r="T32" i="159" s="1"/>
  <c r="E32" i="159"/>
  <c r="U32" i="159" s="1"/>
  <c r="S31" i="159"/>
  <c r="R31" i="159"/>
  <c r="Q31" i="159"/>
  <c r="P31" i="159"/>
  <c r="E31" i="159"/>
  <c r="U30" i="159"/>
  <c r="S30" i="159"/>
  <c r="R30" i="159"/>
  <c r="Q30" i="159"/>
  <c r="P30" i="159"/>
  <c r="E30" i="159"/>
  <c r="T30" i="159" s="1"/>
  <c r="T29" i="159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S26" i="159"/>
  <c r="R26" i="159"/>
  <c r="Q26" i="159"/>
  <c r="P26" i="159"/>
  <c r="E26" i="159"/>
  <c r="S25" i="159"/>
  <c r="R25" i="159"/>
  <c r="Q25" i="159"/>
  <c r="P25" i="159"/>
  <c r="E25" i="159"/>
  <c r="U25" i="159" s="1"/>
  <c r="T24" i="159"/>
  <c r="S24" i="159"/>
  <c r="R24" i="159"/>
  <c r="Q24" i="159"/>
  <c r="P24" i="159"/>
  <c r="E24" i="159"/>
  <c r="U24" i="159" s="1"/>
  <c r="S23" i="159"/>
  <c r="R23" i="159"/>
  <c r="Q23" i="159"/>
  <c r="P23" i="159"/>
  <c r="E23" i="159"/>
  <c r="S22" i="159"/>
  <c r="R22" i="159"/>
  <c r="Q22" i="159"/>
  <c r="P22" i="159"/>
  <c r="E22" i="159"/>
  <c r="U21" i="159"/>
  <c r="S21" i="159"/>
  <c r="R21" i="159"/>
  <c r="Q21" i="159"/>
  <c r="P21" i="159"/>
  <c r="E21" i="159"/>
  <c r="T21" i="159" s="1"/>
  <c r="S20" i="159"/>
  <c r="R20" i="159"/>
  <c r="Q20" i="159"/>
  <c r="P20" i="159"/>
  <c r="E20" i="159"/>
  <c r="U19" i="159"/>
  <c r="S19" i="159"/>
  <c r="R19" i="159"/>
  <c r="Q19" i="159"/>
  <c r="P19" i="159"/>
  <c r="E19" i="159"/>
  <c r="T19" i="159" s="1"/>
  <c r="U18" i="159"/>
  <c r="S18" i="159"/>
  <c r="R18" i="159"/>
  <c r="Q18" i="159"/>
  <c r="P18" i="159"/>
  <c r="E18" i="159"/>
  <c r="T18" i="159" s="1"/>
  <c r="S17" i="159"/>
  <c r="R17" i="159"/>
  <c r="Q17" i="159"/>
  <c r="P17" i="159"/>
  <c r="E17" i="159"/>
  <c r="T16" i="159"/>
  <c r="S16" i="159"/>
  <c r="R16" i="159"/>
  <c r="Q16" i="159"/>
  <c r="P16" i="159"/>
  <c r="E16" i="159"/>
  <c r="U16" i="159" s="1"/>
  <c r="S15" i="159"/>
  <c r="R15" i="159"/>
  <c r="Q15" i="159"/>
  <c r="P15" i="159"/>
  <c r="E15" i="159"/>
  <c r="S14" i="159"/>
  <c r="R14" i="159"/>
  <c r="Q14" i="159"/>
  <c r="P14" i="159"/>
  <c r="E14" i="159"/>
  <c r="S13" i="159"/>
  <c r="R13" i="159"/>
  <c r="Q13" i="159"/>
  <c r="U13" i="159" s="1"/>
  <c r="P13" i="159"/>
  <c r="E13" i="159"/>
  <c r="T13" i="159" s="1"/>
  <c r="U12" i="159"/>
  <c r="S12" i="159"/>
  <c r="R12" i="159"/>
  <c r="Q12" i="159"/>
  <c r="P12" i="159"/>
  <c r="E12" i="159"/>
  <c r="T12" i="159" s="1"/>
  <c r="T11" i="159"/>
  <c r="S11" i="159"/>
  <c r="R11" i="159"/>
  <c r="Q11" i="159"/>
  <c r="P11" i="159"/>
  <c r="E11" i="159"/>
  <c r="U11" i="159" s="1"/>
  <c r="S10" i="159"/>
  <c r="R10" i="159"/>
  <c r="Q10" i="159"/>
  <c r="P10" i="159"/>
  <c r="E10" i="159"/>
  <c r="S9" i="159"/>
  <c r="R9" i="159"/>
  <c r="S8" i="159"/>
  <c r="U62" i="158"/>
  <c r="S62" i="158"/>
  <c r="R62" i="158"/>
  <c r="Q62" i="158"/>
  <c r="P62" i="158"/>
  <c r="E62" i="158"/>
  <c r="T62" i="158" s="1"/>
  <c r="S61" i="158"/>
  <c r="R61" i="158"/>
  <c r="Q61" i="158"/>
  <c r="P61" i="158"/>
  <c r="E61" i="158"/>
  <c r="S60" i="158"/>
  <c r="S59" i="158"/>
  <c r="S58" i="158"/>
  <c r="R58" i="158"/>
  <c r="Q58" i="158"/>
  <c r="P58" i="158"/>
  <c r="E58" i="158"/>
  <c r="S57" i="158"/>
  <c r="R57" i="158"/>
  <c r="Q57" i="158"/>
  <c r="P57" i="158"/>
  <c r="E57" i="158"/>
  <c r="S56" i="158"/>
  <c r="R56" i="158"/>
  <c r="Q56" i="158"/>
  <c r="P56" i="158"/>
  <c r="E56" i="158"/>
  <c r="S55" i="158"/>
  <c r="R55" i="158"/>
  <c r="Q55" i="158"/>
  <c r="P55" i="158"/>
  <c r="E55" i="158"/>
  <c r="S54" i="158"/>
  <c r="R54" i="158"/>
  <c r="S53" i="158"/>
  <c r="R53" i="158"/>
  <c r="Q53" i="158"/>
  <c r="P53" i="158"/>
  <c r="E53" i="158"/>
  <c r="S52" i="158"/>
  <c r="R52" i="158"/>
  <c r="Q52" i="158"/>
  <c r="P52" i="158"/>
  <c r="E52" i="158"/>
  <c r="S51" i="158"/>
  <c r="R51" i="158"/>
  <c r="Q51" i="158"/>
  <c r="P51" i="158"/>
  <c r="E51" i="158"/>
  <c r="T51" i="158" s="1"/>
  <c r="T50" i="158"/>
  <c r="S50" i="158"/>
  <c r="R50" i="158"/>
  <c r="Q50" i="158"/>
  <c r="P50" i="158"/>
  <c r="E50" i="158"/>
  <c r="U50" i="158" s="1"/>
  <c r="S49" i="158"/>
  <c r="R49" i="158"/>
  <c r="Q49" i="158"/>
  <c r="P49" i="158"/>
  <c r="E49" i="158"/>
  <c r="U48" i="158"/>
  <c r="S48" i="158"/>
  <c r="R48" i="158"/>
  <c r="Q48" i="158"/>
  <c r="P48" i="158"/>
  <c r="E48" i="158"/>
  <c r="T48" i="158" s="1"/>
  <c r="T47" i="158"/>
  <c r="S47" i="158"/>
  <c r="R47" i="158"/>
  <c r="Q47" i="158"/>
  <c r="P47" i="158"/>
  <c r="E47" i="158"/>
  <c r="U47" i="158" s="1"/>
  <c r="S46" i="158"/>
  <c r="R46" i="158"/>
  <c r="Q46" i="158"/>
  <c r="P46" i="158"/>
  <c r="E46" i="158"/>
  <c r="S45" i="158"/>
  <c r="R45" i="158"/>
  <c r="Q45" i="158"/>
  <c r="P45" i="158"/>
  <c r="E45" i="158"/>
  <c r="S44" i="158"/>
  <c r="R44" i="158"/>
  <c r="Q44" i="158"/>
  <c r="P44" i="158"/>
  <c r="E44" i="158"/>
  <c r="S43" i="158"/>
  <c r="R43" i="158"/>
  <c r="S42" i="158"/>
  <c r="S41" i="158"/>
  <c r="R41" i="158"/>
  <c r="Q41" i="158"/>
  <c r="P41" i="158"/>
  <c r="E41" i="158"/>
  <c r="U40" i="158"/>
  <c r="S40" i="158"/>
  <c r="R40" i="158"/>
  <c r="Q40" i="158"/>
  <c r="P40" i="158"/>
  <c r="E40" i="158"/>
  <c r="T40" i="158" s="1"/>
  <c r="U39" i="158"/>
  <c r="S39" i="158"/>
  <c r="R39" i="158"/>
  <c r="Q39" i="158"/>
  <c r="P39" i="158"/>
  <c r="E39" i="158"/>
  <c r="T39" i="158" s="1"/>
  <c r="S38" i="158"/>
  <c r="R38" i="158"/>
  <c r="Q38" i="158"/>
  <c r="P38" i="158"/>
  <c r="E38" i="158"/>
  <c r="T37" i="158"/>
  <c r="S37" i="158"/>
  <c r="R37" i="158"/>
  <c r="Q37" i="158"/>
  <c r="P37" i="158"/>
  <c r="E37" i="158"/>
  <c r="U37" i="158" s="1"/>
  <c r="S36" i="158"/>
  <c r="R36" i="158"/>
  <c r="Q36" i="158"/>
  <c r="P36" i="158"/>
  <c r="E36" i="158"/>
  <c r="S35" i="158"/>
  <c r="R35" i="158"/>
  <c r="Q35" i="158"/>
  <c r="P35" i="158"/>
  <c r="E35" i="158"/>
  <c r="U34" i="158"/>
  <c r="S34" i="158"/>
  <c r="R34" i="158"/>
  <c r="Q34" i="158"/>
  <c r="P34" i="158"/>
  <c r="E34" i="158"/>
  <c r="T34" i="158" s="1"/>
  <c r="U33" i="158"/>
  <c r="T33" i="158"/>
  <c r="S33" i="158"/>
  <c r="R33" i="158"/>
  <c r="Q33" i="158"/>
  <c r="P33" i="158"/>
  <c r="E33" i="158"/>
  <c r="S32" i="158"/>
  <c r="R32" i="158"/>
  <c r="Q32" i="158"/>
  <c r="P32" i="158"/>
  <c r="T32" i="158" s="1"/>
  <c r="E32" i="158"/>
  <c r="U32" i="158" s="1"/>
  <c r="S31" i="158"/>
  <c r="R31" i="158"/>
  <c r="Q31" i="158"/>
  <c r="P31" i="158"/>
  <c r="E31" i="158"/>
  <c r="S30" i="158"/>
  <c r="R30" i="158"/>
  <c r="Q30" i="158"/>
  <c r="P30" i="158"/>
  <c r="E30" i="158"/>
  <c r="T29" i="158"/>
  <c r="S29" i="158"/>
  <c r="R29" i="158"/>
  <c r="Q29" i="158"/>
  <c r="P29" i="158"/>
  <c r="E29" i="158"/>
  <c r="U29" i="158" s="1"/>
  <c r="S28" i="158"/>
  <c r="R28" i="158"/>
  <c r="Q28" i="158"/>
  <c r="P28" i="158"/>
  <c r="E28" i="158"/>
  <c r="S27" i="158"/>
  <c r="T26" i="158"/>
  <c r="S26" i="158"/>
  <c r="R26" i="158"/>
  <c r="Q26" i="158"/>
  <c r="P26" i="158"/>
  <c r="E26" i="158"/>
  <c r="U26" i="158" s="1"/>
  <c r="S25" i="158"/>
  <c r="R25" i="158"/>
  <c r="Q25" i="158"/>
  <c r="P25" i="158"/>
  <c r="E25" i="158"/>
  <c r="S24" i="158"/>
  <c r="R24" i="158"/>
  <c r="Q24" i="158"/>
  <c r="P24" i="158"/>
  <c r="E24" i="158"/>
  <c r="S23" i="158"/>
  <c r="R23" i="158"/>
  <c r="Q23" i="158"/>
  <c r="P23" i="158"/>
  <c r="E23" i="158"/>
  <c r="S22" i="158"/>
  <c r="R22" i="158"/>
  <c r="Q22" i="158"/>
  <c r="P22" i="158"/>
  <c r="E22" i="158"/>
  <c r="U21" i="158"/>
  <c r="S21" i="158"/>
  <c r="R21" i="158"/>
  <c r="Q21" i="158"/>
  <c r="P21" i="158"/>
  <c r="E21" i="158"/>
  <c r="T21" i="158" s="1"/>
  <c r="U20" i="158"/>
  <c r="S20" i="158"/>
  <c r="R20" i="158"/>
  <c r="Q20" i="158"/>
  <c r="P20" i="158"/>
  <c r="E20" i="158"/>
  <c r="T20" i="158" s="1"/>
  <c r="T19" i="158"/>
  <c r="S19" i="158"/>
  <c r="R19" i="158"/>
  <c r="Q19" i="158"/>
  <c r="P19" i="158"/>
  <c r="E19" i="158"/>
  <c r="U19" i="158" s="1"/>
  <c r="T18" i="158"/>
  <c r="S18" i="158"/>
  <c r="R18" i="158"/>
  <c r="Q18" i="158"/>
  <c r="P18" i="158"/>
  <c r="E18" i="158"/>
  <c r="U18" i="158" s="1"/>
  <c r="U17" i="158"/>
  <c r="T17" i="158"/>
  <c r="S17" i="158"/>
  <c r="R17" i="158"/>
  <c r="Q17" i="158"/>
  <c r="P17" i="158"/>
  <c r="E17" i="158"/>
  <c r="S16" i="158"/>
  <c r="R16" i="158"/>
  <c r="Q16" i="158"/>
  <c r="P16" i="158"/>
  <c r="E16" i="158"/>
  <c r="S15" i="158"/>
  <c r="R15" i="158"/>
  <c r="Q15" i="158"/>
  <c r="P15" i="158"/>
  <c r="E15" i="158"/>
  <c r="U14" i="158"/>
  <c r="S14" i="158"/>
  <c r="R14" i="158"/>
  <c r="Q14" i="158"/>
  <c r="P14" i="158"/>
  <c r="E14" i="158"/>
  <c r="T14" i="158" s="1"/>
  <c r="S13" i="158"/>
  <c r="R13" i="158"/>
  <c r="Q13" i="158"/>
  <c r="P13" i="158"/>
  <c r="T13" i="158" s="1"/>
  <c r="E13" i="158"/>
  <c r="U13" i="158" s="1"/>
  <c r="S12" i="158"/>
  <c r="R12" i="158"/>
  <c r="Q12" i="158"/>
  <c r="P12" i="158"/>
  <c r="E12" i="158"/>
  <c r="U11" i="158"/>
  <c r="S11" i="158"/>
  <c r="R11" i="158"/>
  <c r="Q11" i="158"/>
  <c r="P11" i="158"/>
  <c r="E11" i="158"/>
  <c r="T11" i="158" s="1"/>
  <c r="S10" i="158"/>
  <c r="R10" i="158"/>
  <c r="Q10" i="158"/>
  <c r="P10" i="158"/>
  <c r="T10" i="158" s="1"/>
  <c r="E10" i="158"/>
  <c r="U10" i="158" s="1"/>
  <c r="S9" i="158"/>
  <c r="R9" i="158"/>
  <c r="S8" i="158"/>
  <c r="S62" i="157"/>
  <c r="R62" i="157"/>
  <c r="Q62" i="157"/>
  <c r="P62" i="157"/>
  <c r="E62" i="157"/>
  <c r="U62" i="157" s="1"/>
  <c r="T61" i="157"/>
  <c r="S61" i="157"/>
  <c r="R61" i="157"/>
  <c r="Q61" i="157"/>
  <c r="P61" i="157"/>
  <c r="P60" i="157" s="1"/>
  <c r="E61" i="157"/>
  <c r="U61" i="157" s="1"/>
  <c r="S60" i="157"/>
  <c r="S58" i="157"/>
  <c r="R58" i="157"/>
  <c r="Q58" i="157"/>
  <c r="P58" i="157"/>
  <c r="E58" i="157"/>
  <c r="T57" i="157"/>
  <c r="S57" i="157"/>
  <c r="R57" i="157"/>
  <c r="Q57" i="157"/>
  <c r="P57" i="157"/>
  <c r="E57" i="157"/>
  <c r="U57" i="157" s="1"/>
  <c r="U56" i="157"/>
  <c r="S56" i="157"/>
  <c r="R56" i="157"/>
  <c r="Q56" i="157"/>
  <c r="P56" i="157"/>
  <c r="E56" i="157"/>
  <c r="T56" i="157" s="1"/>
  <c r="T55" i="157"/>
  <c r="S55" i="157"/>
  <c r="R55" i="157"/>
  <c r="Q55" i="157"/>
  <c r="P55" i="157"/>
  <c r="E55" i="157"/>
  <c r="U55" i="157" s="1"/>
  <c r="S54" i="157"/>
  <c r="T53" i="157"/>
  <c r="S53" i="157"/>
  <c r="R53" i="157"/>
  <c r="Q53" i="157"/>
  <c r="P53" i="157"/>
  <c r="E53" i="157"/>
  <c r="U53" i="157" s="1"/>
  <c r="S52" i="157"/>
  <c r="R52" i="157"/>
  <c r="Q52" i="157"/>
  <c r="P52" i="157"/>
  <c r="E52" i="157"/>
  <c r="U51" i="157"/>
  <c r="S51" i="157"/>
  <c r="R51" i="157"/>
  <c r="Q51" i="157"/>
  <c r="P51" i="157"/>
  <c r="E51" i="157"/>
  <c r="T51" i="157" s="1"/>
  <c r="T50" i="157"/>
  <c r="S50" i="157"/>
  <c r="R50" i="157"/>
  <c r="Q50" i="157"/>
  <c r="P50" i="157"/>
  <c r="E50" i="157"/>
  <c r="U50" i="157" s="1"/>
  <c r="S49" i="157"/>
  <c r="R49" i="157"/>
  <c r="Q49" i="157"/>
  <c r="P49" i="157"/>
  <c r="E49" i="157"/>
  <c r="S48" i="157"/>
  <c r="R48" i="157"/>
  <c r="Q48" i="157"/>
  <c r="P48" i="157"/>
  <c r="E48" i="157"/>
  <c r="S47" i="157"/>
  <c r="R47" i="157"/>
  <c r="Q47" i="157"/>
  <c r="P47" i="157"/>
  <c r="E47" i="157"/>
  <c r="S46" i="157"/>
  <c r="R46" i="157"/>
  <c r="Q46" i="157"/>
  <c r="P46" i="157"/>
  <c r="E46" i="157"/>
  <c r="T45" i="157"/>
  <c r="S45" i="157"/>
  <c r="R45" i="157"/>
  <c r="Q45" i="157"/>
  <c r="P45" i="157"/>
  <c r="E45" i="157"/>
  <c r="U45" i="157" s="1"/>
  <c r="U44" i="157"/>
  <c r="S44" i="157"/>
  <c r="R44" i="157"/>
  <c r="Q44" i="157"/>
  <c r="P44" i="157"/>
  <c r="E44" i="157"/>
  <c r="T44" i="157" s="1"/>
  <c r="S43" i="157"/>
  <c r="S42" i="157"/>
  <c r="T41" i="157"/>
  <c r="S41" i="157"/>
  <c r="R41" i="157"/>
  <c r="Q41" i="157"/>
  <c r="P41" i="157"/>
  <c r="E41" i="157"/>
  <c r="U41" i="157" s="1"/>
  <c r="S40" i="157"/>
  <c r="R40" i="157"/>
  <c r="Q40" i="157"/>
  <c r="P40" i="157"/>
  <c r="E40" i="157"/>
  <c r="S39" i="157"/>
  <c r="R39" i="157"/>
  <c r="Q39" i="157"/>
  <c r="P39" i="157"/>
  <c r="E39" i="157"/>
  <c r="U38" i="157"/>
  <c r="S38" i="157"/>
  <c r="R38" i="157"/>
  <c r="Q38" i="157"/>
  <c r="P38" i="157"/>
  <c r="E38" i="157"/>
  <c r="T38" i="157" s="1"/>
  <c r="U37" i="157"/>
  <c r="S37" i="157"/>
  <c r="R37" i="157"/>
  <c r="Q37" i="157"/>
  <c r="P37" i="157"/>
  <c r="E37" i="157"/>
  <c r="T37" i="157" s="1"/>
  <c r="T36" i="157"/>
  <c r="S36" i="157"/>
  <c r="R36" i="157"/>
  <c r="Q36" i="157"/>
  <c r="P36" i="157"/>
  <c r="E36" i="157"/>
  <c r="U36" i="157" s="1"/>
  <c r="S35" i="157"/>
  <c r="R35" i="157"/>
  <c r="Q35" i="157"/>
  <c r="P35" i="157"/>
  <c r="E35" i="157"/>
  <c r="S34" i="157"/>
  <c r="R34" i="157"/>
  <c r="Q34" i="157"/>
  <c r="P34" i="157"/>
  <c r="E34" i="157"/>
  <c r="U34" i="157" s="1"/>
  <c r="T33" i="157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U30" i="157"/>
  <c r="S30" i="157"/>
  <c r="R30" i="157"/>
  <c r="Q30" i="157"/>
  <c r="P30" i="157"/>
  <c r="E30" i="157"/>
  <c r="U29" i="157"/>
  <c r="S29" i="157"/>
  <c r="R29" i="157"/>
  <c r="Q29" i="157"/>
  <c r="P29" i="157"/>
  <c r="E29" i="157"/>
  <c r="T29" i="157" s="1"/>
  <c r="T28" i="157"/>
  <c r="S28" i="157"/>
  <c r="R28" i="157"/>
  <c r="Q28" i="157"/>
  <c r="P28" i="157"/>
  <c r="E28" i="157"/>
  <c r="U28" i="157" s="1"/>
  <c r="S27" i="157"/>
  <c r="S26" i="157"/>
  <c r="R26" i="157"/>
  <c r="Q26" i="157"/>
  <c r="P26" i="157"/>
  <c r="E26" i="157"/>
  <c r="T26" i="157" s="1"/>
  <c r="T25" i="157"/>
  <c r="S25" i="157"/>
  <c r="R25" i="157"/>
  <c r="Q25" i="157"/>
  <c r="P25" i="157"/>
  <c r="E25" i="157"/>
  <c r="U25" i="157" s="1"/>
  <c r="S24" i="157"/>
  <c r="R24" i="157"/>
  <c r="Q24" i="157"/>
  <c r="P24" i="157"/>
  <c r="E24" i="157"/>
  <c r="U23" i="157"/>
  <c r="S23" i="157"/>
  <c r="R23" i="157"/>
  <c r="Q23" i="157"/>
  <c r="P23" i="157"/>
  <c r="E23" i="157"/>
  <c r="T23" i="157" s="1"/>
  <c r="T22" i="157"/>
  <c r="S22" i="157"/>
  <c r="R22" i="157"/>
  <c r="Q22" i="157"/>
  <c r="P22" i="157"/>
  <c r="E22" i="157"/>
  <c r="U22" i="157" s="1"/>
  <c r="S21" i="157"/>
  <c r="R21" i="157"/>
  <c r="Q21" i="157"/>
  <c r="P21" i="157"/>
  <c r="E21" i="157"/>
  <c r="T21" i="157" s="1"/>
  <c r="S20" i="157"/>
  <c r="R20" i="157"/>
  <c r="Q20" i="157"/>
  <c r="P20" i="157"/>
  <c r="E20" i="157"/>
  <c r="S19" i="157"/>
  <c r="R19" i="157"/>
  <c r="Q19" i="157"/>
  <c r="P19" i="157"/>
  <c r="E19" i="157"/>
  <c r="S18" i="157"/>
  <c r="R18" i="157"/>
  <c r="Q18" i="157"/>
  <c r="P18" i="157"/>
  <c r="E18" i="157"/>
  <c r="T17" i="157"/>
  <c r="S17" i="157"/>
  <c r="R17" i="157"/>
  <c r="Q17" i="157"/>
  <c r="P17" i="157"/>
  <c r="E17" i="157"/>
  <c r="U17" i="157" s="1"/>
  <c r="U16" i="157"/>
  <c r="S16" i="157"/>
  <c r="R16" i="157"/>
  <c r="Q16" i="157"/>
  <c r="P16" i="157"/>
  <c r="E16" i="157"/>
  <c r="T16" i="157" s="1"/>
  <c r="T15" i="157"/>
  <c r="S15" i="157"/>
  <c r="R15" i="157"/>
  <c r="Q15" i="157"/>
  <c r="P15" i="157"/>
  <c r="E15" i="157"/>
  <c r="U15" i="157" s="1"/>
  <c r="S14" i="157"/>
  <c r="R14" i="157"/>
  <c r="Q14" i="157"/>
  <c r="P14" i="157"/>
  <c r="E14" i="157"/>
  <c r="U14" i="157" s="1"/>
  <c r="S13" i="157"/>
  <c r="R13" i="157"/>
  <c r="Q13" i="157"/>
  <c r="P13" i="157"/>
  <c r="E13" i="157"/>
  <c r="S12" i="157"/>
  <c r="R12" i="157"/>
  <c r="Q12" i="157"/>
  <c r="P12" i="157"/>
  <c r="E12" i="157"/>
  <c r="S11" i="157"/>
  <c r="R11" i="157"/>
  <c r="Q11" i="157"/>
  <c r="P11" i="157"/>
  <c r="E11" i="157"/>
  <c r="S10" i="157"/>
  <c r="R10" i="157"/>
  <c r="Q10" i="157"/>
  <c r="P10" i="157"/>
  <c r="E10" i="157"/>
  <c r="U10" i="157" s="1"/>
  <c r="S9" i="157"/>
  <c r="R9" i="157"/>
  <c r="S8" i="157"/>
  <c r="S62" i="156"/>
  <c r="R62" i="156"/>
  <c r="Q62" i="156"/>
  <c r="P62" i="156"/>
  <c r="E62" i="156"/>
  <c r="S61" i="156"/>
  <c r="R61" i="156"/>
  <c r="Q61" i="156"/>
  <c r="P61" i="156"/>
  <c r="E61" i="156"/>
  <c r="S60" i="156"/>
  <c r="S58" i="156"/>
  <c r="R58" i="156"/>
  <c r="Q58" i="156"/>
  <c r="P58" i="156"/>
  <c r="E58" i="156"/>
  <c r="T57" i="156"/>
  <c r="S57" i="156"/>
  <c r="R57" i="156"/>
  <c r="Q57" i="156"/>
  <c r="P57" i="156"/>
  <c r="E57" i="156"/>
  <c r="U57" i="156" s="1"/>
  <c r="U56" i="156"/>
  <c r="T56" i="156"/>
  <c r="S56" i="156"/>
  <c r="R56" i="156"/>
  <c r="Q56" i="156"/>
  <c r="P56" i="156"/>
  <c r="E56" i="156"/>
  <c r="S55" i="156"/>
  <c r="R55" i="156"/>
  <c r="Q55" i="156"/>
  <c r="P55" i="156"/>
  <c r="E55" i="156"/>
  <c r="S54" i="156"/>
  <c r="T53" i="156"/>
  <c r="S53" i="156"/>
  <c r="R53" i="156"/>
  <c r="Q53" i="156"/>
  <c r="P53" i="156"/>
  <c r="E53" i="156"/>
  <c r="U53" i="156" s="1"/>
  <c r="S52" i="156"/>
  <c r="R52" i="156"/>
  <c r="Q52" i="156"/>
  <c r="P52" i="156"/>
  <c r="E52" i="156"/>
  <c r="U52" i="156" s="1"/>
  <c r="S51" i="156"/>
  <c r="R51" i="156"/>
  <c r="Q51" i="156"/>
  <c r="P51" i="156"/>
  <c r="E51" i="156"/>
  <c r="S50" i="156"/>
  <c r="R50" i="156"/>
  <c r="Q50" i="156"/>
  <c r="P50" i="156"/>
  <c r="E50" i="156"/>
  <c r="S49" i="156"/>
  <c r="R49" i="156"/>
  <c r="Q49" i="156"/>
  <c r="P49" i="156"/>
  <c r="E49" i="156"/>
  <c r="T49" i="156" s="1"/>
  <c r="S48" i="156"/>
  <c r="R48" i="156"/>
  <c r="Q48" i="156"/>
  <c r="P48" i="156"/>
  <c r="E48" i="156"/>
  <c r="U47" i="156"/>
  <c r="S47" i="156"/>
  <c r="R47" i="156"/>
  <c r="Q47" i="156"/>
  <c r="P47" i="156"/>
  <c r="E47" i="156"/>
  <c r="T47" i="156" s="1"/>
  <c r="U46" i="156"/>
  <c r="T46" i="156"/>
  <c r="S46" i="156"/>
  <c r="R46" i="156"/>
  <c r="Q46" i="156"/>
  <c r="P46" i="156"/>
  <c r="E46" i="156"/>
  <c r="S45" i="156"/>
  <c r="R45" i="156"/>
  <c r="Q45" i="156"/>
  <c r="P45" i="156"/>
  <c r="E45" i="156"/>
  <c r="T45" i="156" s="1"/>
  <c r="U44" i="156"/>
  <c r="T44" i="156"/>
  <c r="S44" i="156"/>
  <c r="R44" i="156"/>
  <c r="Q44" i="156"/>
  <c r="P44" i="156"/>
  <c r="E44" i="156"/>
  <c r="S43" i="156"/>
  <c r="S42" i="156"/>
  <c r="U41" i="156"/>
  <c r="S41" i="156"/>
  <c r="R41" i="156"/>
  <c r="Q41" i="156"/>
  <c r="P41" i="156"/>
  <c r="E41" i="156"/>
  <c r="T41" i="156" s="1"/>
  <c r="U40" i="156"/>
  <c r="S40" i="156"/>
  <c r="R40" i="156"/>
  <c r="Q40" i="156"/>
  <c r="P40" i="156"/>
  <c r="E40" i="156"/>
  <c r="T40" i="156" s="1"/>
  <c r="T39" i="156"/>
  <c r="S39" i="156"/>
  <c r="R39" i="156"/>
  <c r="Q39" i="156"/>
  <c r="P39" i="156"/>
  <c r="E39" i="156"/>
  <c r="U39" i="156" s="1"/>
  <c r="S38" i="156"/>
  <c r="R38" i="156"/>
  <c r="Q38" i="156"/>
  <c r="P38" i="156"/>
  <c r="E38" i="156"/>
  <c r="T37" i="156"/>
  <c r="S37" i="156"/>
  <c r="R37" i="156"/>
  <c r="Q37" i="156"/>
  <c r="P37" i="156"/>
  <c r="E37" i="156"/>
  <c r="U37" i="156" s="1"/>
  <c r="S36" i="156"/>
  <c r="R36" i="156"/>
  <c r="Q36" i="156"/>
  <c r="U36" i="156" s="1"/>
  <c r="P36" i="156"/>
  <c r="T36" i="156" s="1"/>
  <c r="E36" i="156"/>
  <c r="S35" i="156"/>
  <c r="R35" i="156"/>
  <c r="Q35" i="156"/>
  <c r="P35" i="156"/>
  <c r="E35" i="156"/>
  <c r="S34" i="156"/>
  <c r="R34" i="156"/>
  <c r="Q34" i="156"/>
  <c r="P34" i="156"/>
  <c r="E34" i="156"/>
  <c r="U33" i="156"/>
  <c r="S33" i="156"/>
  <c r="R33" i="156"/>
  <c r="Q33" i="156"/>
  <c r="P33" i="156"/>
  <c r="E33" i="156"/>
  <c r="T33" i="156" s="1"/>
  <c r="U32" i="156"/>
  <c r="S32" i="156"/>
  <c r="R32" i="156"/>
  <c r="Q32" i="156"/>
  <c r="P32" i="156"/>
  <c r="E32" i="156"/>
  <c r="T32" i="156" s="1"/>
  <c r="T31" i="156"/>
  <c r="S31" i="156"/>
  <c r="R31" i="156"/>
  <c r="Q31" i="156"/>
  <c r="P31" i="156"/>
  <c r="E31" i="156"/>
  <c r="U31" i="156" s="1"/>
  <c r="S30" i="156"/>
  <c r="R30" i="156"/>
  <c r="Q30" i="156"/>
  <c r="P30" i="156"/>
  <c r="E30" i="156"/>
  <c r="S29" i="156"/>
  <c r="R29" i="156"/>
  <c r="Q29" i="156"/>
  <c r="P29" i="156"/>
  <c r="E29" i="156"/>
  <c r="T28" i="156"/>
  <c r="S28" i="156"/>
  <c r="R28" i="156"/>
  <c r="Q28" i="156"/>
  <c r="P28" i="156"/>
  <c r="E28" i="156"/>
  <c r="U28" i="156" s="1"/>
  <c r="S27" i="156"/>
  <c r="R27" i="156"/>
  <c r="S26" i="156"/>
  <c r="R26" i="156"/>
  <c r="Q26" i="156"/>
  <c r="P26" i="156"/>
  <c r="E26" i="156"/>
  <c r="U26" i="156" s="1"/>
  <c r="T25" i="156"/>
  <c r="S25" i="156"/>
  <c r="R25" i="156"/>
  <c r="Q25" i="156"/>
  <c r="P25" i="156"/>
  <c r="E25" i="156"/>
  <c r="U25" i="156" s="1"/>
  <c r="T24" i="156"/>
  <c r="S24" i="156"/>
  <c r="R24" i="156"/>
  <c r="Q24" i="156"/>
  <c r="P24" i="156"/>
  <c r="E24" i="156"/>
  <c r="U24" i="156" s="1"/>
  <c r="U23" i="156"/>
  <c r="S23" i="156"/>
  <c r="R23" i="156"/>
  <c r="Q23" i="156"/>
  <c r="P23" i="156"/>
  <c r="E23" i="156"/>
  <c r="T23" i="156" s="1"/>
  <c r="S22" i="156"/>
  <c r="R22" i="156"/>
  <c r="Q22" i="156"/>
  <c r="P22" i="156"/>
  <c r="E22" i="156"/>
  <c r="S21" i="156"/>
  <c r="R21" i="156"/>
  <c r="Q21" i="156"/>
  <c r="P21" i="156"/>
  <c r="E21" i="156"/>
  <c r="S20" i="156"/>
  <c r="R20" i="156"/>
  <c r="Q20" i="156"/>
  <c r="P20" i="156"/>
  <c r="E20" i="156"/>
  <c r="U20" i="156" s="1"/>
  <c r="S19" i="156"/>
  <c r="R19" i="156"/>
  <c r="Q19" i="156"/>
  <c r="P19" i="156"/>
  <c r="E19" i="156"/>
  <c r="U19" i="156" s="1"/>
  <c r="S18" i="156"/>
  <c r="R18" i="156"/>
  <c r="Q18" i="156"/>
  <c r="P18" i="156"/>
  <c r="E18" i="156"/>
  <c r="U17" i="156"/>
  <c r="S17" i="156"/>
  <c r="R17" i="156"/>
  <c r="Q17" i="156"/>
  <c r="P17" i="156"/>
  <c r="E17" i="156"/>
  <c r="T17" i="156" s="1"/>
  <c r="T16" i="156"/>
  <c r="S16" i="156"/>
  <c r="R16" i="156"/>
  <c r="Q16" i="156"/>
  <c r="P16" i="156"/>
  <c r="E16" i="156"/>
  <c r="U16" i="156" s="1"/>
  <c r="U15" i="156"/>
  <c r="S15" i="156"/>
  <c r="R15" i="156"/>
  <c r="Q15" i="156"/>
  <c r="P15" i="156"/>
  <c r="E15" i="156"/>
  <c r="T15" i="156" s="1"/>
  <c r="S14" i="156"/>
  <c r="R14" i="156"/>
  <c r="Q14" i="156"/>
  <c r="P14" i="156"/>
  <c r="E14" i="156"/>
  <c r="S13" i="156"/>
  <c r="R13" i="156"/>
  <c r="Q13" i="156"/>
  <c r="P13" i="156"/>
  <c r="E13" i="156"/>
  <c r="S12" i="156"/>
  <c r="R12" i="156"/>
  <c r="Q12" i="156"/>
  <c r="P12" i="156"/>
  <c r="E12" i="156"/>
  <c r="U11" i="156"/>
  <c r="T11" i="156"/>
  <c r="S11" i="156"/>
  <c r="R11" i="156"/>
  <c r="Q11" i="156"/>
  <c r="P11" i="156"/>
  <c r="E11" i="156"/>
  <c r="S10" i="156"/>
  <c r="R10" i="156"/>
  <c r="Q10" i="156"/>
  <c r="U10" i="156" s="1"/>
  <c r="P10" i="156"/>
  <c r="E10" i="156"/>
  <c r="S9" i="156"/>
  <c r="R9" i="156"/>
  <c r="T62" i="155"/>
  <c r="S62" i="155"/>
  <c r="R62" i="155"/>
  <c r="Q62" i="155"/>
  <c r="P62" i="155"/>
  <c r="E62" i="155"/>
  <c r="U62" i="155" s="1"/>
  <c r="U61" i="155"/>
  <c r="S61" i="155"/>
  <c r="R61" i="155"/>
  <c r="Q61" i="155"/>
  <c r="P61" i="155"/>
  <c r="P60" i="155" s="1"/>
  <c r="E61" i="155"/>
  <c r="E60" i="155" s="1"/>
  <c r="U60" i="155" s="1"/>
  <c r="S60" i="155"/>
  <c r="S59" i="155"/>
  <c r="S58" i="155"/>
  <c r="R58" i="155"/>
  <c r="Q58" i="155"/>
  <c r="P58" i="155"/>
  <c r="E58" i="155"/>
  <c r="S57" i="155"/>
  <c r="R57" i="155"/>
  <c r="Q57" i="155"/>
  <c r="P57" i="155"/>
  <c r="E57" i="155"/>
  <c r="U56" i="155"/>
  <c r="S56" i="155"/>
  <c r="R56" i="155"/>
  <c r="Q56" i="155"/>
  <c r="P56" i="155"/>
  <c r="E56" i="155"/>
  <c r="T56" i="155" s="1"/>
  <c r="S55" i="155"/>
  <c r="R55" i="155"/>
  <c r="Q55" i="155"/>
  <c r="P55" i="155"/>
  <c r="E55" i="155"/>
  <c r="T55" i="155" s="1"/>
  <c r="S54" i="155"/>
  <c r="S53" i="155"/>
  <c r="R53" i="155"/>
  <c r="Q53" i="155"/>
  <c r="P53" i="155"/>
  <c r="E53" i="155"/>
  <c r="S52" i="155"/>
  <c r="R52" i="155"/>
  <c r="Q52" i="155"/>
  <c r="P52" i="155"/>
  <c r="E52" i="155"/>
  <c r="T51" i="155"/>
  <c r="S51" i="155"/>
  <c r="R51" i="155"/>
  <c r="Q51" i="155"/>
  <c r="P51" i="155"/>
  <c r="E51" i="155"/>
  <c r="U51" i="155" s="1"/>
  <c r="S50" i="155"/>
  <c r="R50" i="155"/>
  <c r="Q50" i="155"/>
  <c r="P50" i="155"/>
  <c r="E50" i="155"/>
  <c r="U50" i="155" s="1"/>
  <c r="U49" i="155"/>
  <c r="S49" i="155"/>
  <c r="R49" i="155"/>
  <c r="Q49" i="155"/>
  <c r="P49" i="155"/>
  <c r="E49" i="155"/>
  <c r="T49" i="155" s="1"/>
  <c r="T48" i="155"/>
  <c r="S48" i="155"/>
  <c r="R48" i="155"/>
  <c r="Q48" i="155"/>
  <c r="P48" i="155"/>
  <c r="E48" i="155"/>
  <c r="U48" i="155" s="1"/>
  <c r="S47" i="155"/>
  <c r="R47" i="155"/>
  <c r="Q47" i="155"/>
  <c r="P47" i="155"/>
  <c r="E47" i="155"/>
  <c r="U47" i="155" s="1"/>
  <c r="S46" i="155"/>
  <c r="R46" i="155"/>
  <c r="Q46" i="155"/>
  <c r="P46" i="155"/>
  <c r="E46" i="155"/>
  <c r="S45" i="155"/>
  <c r="R45" i="155"/>
  <c r="Q45" i="155"/>
  <c r="P45" i="155"/>
  <c r="E45" i="155"/>
  <c r="S44" i="155"/>
  <c r="R44" i="155"/>
  <c r="Q44" i="155"/>
  <c r="P44" i="155"/>
  <c r="E44" i="155"/>
  <c r="S43" i="155"/>
  <c r="S42" i="155"/>
  <c r="U41" i="155"/>
  <c r="S41" i="155"/>
  <c r="R41" i="155"/>
  <c r="Q41" i="155"/>
  <c r="P41" i="155"/>
  <c r="E41" i="155"/>
  <c r="T41" i="155" s="1"/>
  <c r="S40" i="155"/>
  <c r="R40" i="155"/>
  <c r="Q40" i="155"/>
  <c r="P40" i="155"/>
  <c r="E40" i="155"/>
  <c r="S39" i="155"/>
  <c r="R39" i="155"/>
  <c r="Q39" i="155"/>
  <c r="P39" i="155"/>
  <c r="E39" i="155"/>
  <c r="U39" i="155" s="1"/>
  <c r="S38" i="155"/>
  <c r="R38" i="155"/>
  <c r="Q38" i="155"/>
  <c r="P38" i="155"/>
  <c r="E38" i="155"/>
  <c r="S37" i="155"/>
  <c r="R37" i="155"/>
  <c r="Q37" i="155"/>
  <c r="P37" i="155"/>
  <c r="E37" i="155"/>
  <c r="S36" i="155"/>
  <c r="R36" i="155"/>
  <c r="Q36" i="155"/>
  <c r="P36" i="155"/>
  <c r="E36" i="155"/>
  <c r="U35" i="155"/>
  <c r="T35" i="155"/>
  <c r="S35" i="155"/>
  <c r="R35" i="155"/>
  <c r="Q35" i="155"/>
  <c r="P35" i="155"/>
  <c r="E35" i="155"/>
  <c r="T34" i="155"/>
  <c r="S34" i="155"/>
  <c r="R34" i="155"/>
  <c r="Q34" i="155"/>
  <c r="P34" i="155"/>
  <c r="E34" i="155"/>
  <c r="U34" i="155" s="1"/>
  <c r="S33" i="155"/>
  <c r="R33" i="155"/>
  <c r="Q33" i="155"/>
  <c r="P33" i="155"/>
  <c r="E33" i="155"/>
  <c r="U33" i="155" s="1"/>
  <c r="S32" i="155"/>
  <c r="R32" i="155"/>
  <c r="Q32" i="155"/>
  <c r="P32" i="155"/>
  <c r="T32" i="155" s="1"/>
  <c r="E32" i="155"/>
  <c r="S31" i="155"/>
  <c r="R31" i="155"/>
  <c r="Q31" i="155"/>
  <c r="P31" i="155"/>
  <c r="E31" i="155"/>
  <c r="S30" i="155"/>
  <c r="R30" i="155"/>
  <c r="Q30" i="155"/>
  <c r="P30" i="155"/>
  <c r="E30" i="155"/>
  <c r="S29" i="155"/>
  <c r="R29" i="155"/>
  <c r="Q29" i="155"/>
  <c r="P29" i="155"/>
  <c r="E29" i="155"/>
  <c r="S28" i="155"/>
  <c r="R28" i="155"/>
  <c r="Q28" i="155"/>
  <c r="P28" i="155"/>
  <c r="E28" i="155"/>
  <c r="U28" i="155" s="1"/>
  <c r="S27" i="155"/>
  <c r="S26" i="155"/>
  <c r="R26" i="155"/>
  <c r="Q26" i="155"/>
  <c r="P26" i="155"/>
  <c r="E26" i="155"/>
  <c r="S25" i="155"/>
  <c r="R25" i="155"/>
  <c r="Q25" i="155"/>
  <c r="P25" i="155"/>
  <c r="E25" i="155"/>
  <c r="U24" i="155"/>
  <c r="S24" i="155"/>
  <c r="R24" i="155"/>
  <c r="Q24" i="155"/>
  <c r="P24" i="155"/>
  <c r="E24" i="155"/>
  <c r="T24" i="155" s="1"/>
  <c r="S23" i="155"/>
  <c r="R23" i="155"/>
  <c r="Q23" i="155"/>
  <c r="P23" i="155"/>
  <c r="E23" i="155"/>
  <c r="S22" i="155"/>
  <c r="R22" i="155"/>
  <c r="Q22" i="155"/>
  <c r="P22" i="155"/>
  <c r="E22" i="155"/>
  <c r="U22" i="155" s="1"/>
  <c r="U21" i="155"/>
  <c r="T21" i="155"/>
  <c r="S21" i="155"/>
  <c r="R21" i="155"/>
  <c r="Q21" i="155"/>
  <c r="P21" i="155"/>
  <c r="E21" i="155"/>
  <c r="T20" i="155"/>
  <c r="S20" i="155"/>
  <c r="R20" i="155"/>
  <c r="Q20" i="155"/>
  <c r="P20" i="155"/>
  <c r="E20" i="155"/>
  <c r="U20" i="155" s="1"/>
  <c r="S19" i="155"/>
  <c r="R19" i="155"/>
  <c r="Q19" i="155"/>
  <c r="P19" i="155"/>
  <c r="E19" i="155"/>
  <c r="U19" i="155" s="1"/>
  <c r="S18" i="155"/>
  <c r="R18" i="155"/>
  <c r="Q18" i="155"/>
  <c r="P18" i="155"/>
  <c r="E18" i="155"/>
  <c r="S17" i="155"/>
  <c r="R17" i="155"/>
  <c r="Q17" i="155"/>
  <c r="P17" i="155"/>
  <c r="E17" i="155"/>
  <c r="S16" i="155"/>
  <c r="R16" i="155"/>
  <c r="Q16" i="155"/>
  <c r="P16" i="155"/>
  <c r="E16" i="155"/>
  <c r="T15" i="155"/>
  <c r="S15" i="155"/>
  <c r="R15" i="155"/>
  <c r="Q15" i="155"/>
  <c r="P15" i="155"/>
  <c r="E15" i="155"/>
  <c r="U15" i="155" s="1"/>
  <c r="S14" i="155"/>
  <c r="R14" i="155"/>
  <c r="Q14" i="155"/>
  <c r="P14" i="155"/>
  <c r="E14" i="155"/>
  <c r="S13" i="155"/>
  <c r="R13" i="155"/>
  <c r="Q13" i="155"/>
  <c r="P13" i="155"/>
  <c r="E13" i="155"/>
  <c r="U13" i="155" s="1"/>
  <c r="T12" i="155"/>
  <c r="S12" i="155"/>
  <c r="R12" i="155"/>
  <c r="Q12" i="155"/>
  <c r="P12" i="155"/>
  <c r="E12" i="155"/>
  <c r="U12" i="155" s="1"/>
  <c r="T11" i="155"/>
  <c r="S11" i="155"/>
  <c r="R11" i="155"/>
  <c r="Q11" i="155"/>
  <c r="P11" i="155"/>
  <c r="E11" i="155"/>
  <c r="U11" i="155" s="1"/>
  <c r="S10" i="155"/>
  <c r="R10" i="155"/>
  <c r="Q10" i="155"/>
  <c r="P10" i="155"/>
  <c r="E10" i="155"/>
  <c r="S9" i="155"/>
  <c r="R9" i="155"/>
  <c r="S8" i="155"/>
  <c r="S63" i="154"/>
  <c r="T62" i="154"/>
  <c r="S62" i="154"/>
  <c r="R62" i="154"/>
  <c r="Q62" i="154"/>
  <c r="P62" i="154"/>
  <c r="E62" i="154"/>
  <c r="U62" i="154" s="1"/>
  <c r="S61" i="154"/>
  <c r="R61" i="154"/>
  <c r="Q61" i="154"/>
  <c r="Q60" i="154" s="1"/>
  <c r="P61" i="154"/>
  <c r="P60" i="154" s="1"/>
  <c r="E61" i="154"/>
  <c r="S60" i="154"/>
  <c r="S59" i="154"/>
  <c r="U58" i="154"/>
  <c r="S58" i="154"/>
  <c r="R58" i="154"/>
  <c r="Q58" i="154"/>
  <c r="P58" i="154"/>
  <c r="E58" i="154"/>
  <c r="T58" i="154" s="1"/>
  <c r="S57" i="154"/>
  <c r="R57" i="154"/>
  <c r="Q57" i="154"/>
  <c r="P57" i="154"/>
  <c r="E57" i="154"/>
  <c r="S56" i="154"/>
  <c r="R56" i="154"/>
  <c r="Q56" i="154"/>
  <c r="P56" i="154"/>
  <c r="E56" i="154"/>
  <c r="U56" i="154" s="1"/>
  <c r="U55" i="154"/>
  <c r="S55" i="154"/>
  <c r="R55" i="154"/>
  <c r="Q55" i="154"/>
  <c r="P55" i="154"/>
  <c r="E55" i="154"/>
  <c r="T55" i="154" s="1"/>
  <c r="S54" i="154"/>
  <c r="U53" i="154"/>
  <c r="S53" i="154"/>
  <c r="R53" i="154"/>
  <c r="Q53" i="154"/>
  <c r="P53" i="154"/>
  <c r="E53" i="154"/>
  <c r="T53" i="154" s="1"/>
  <c r="U52" i="154"/>
  <c r="T52" i="154"/>
  <c r="S52" i="154"/>
  <c r="R52" i="154"/>
  <c r="Q52" i="154"/>
  <c r="P52" i="154"/>
  <c r="E52" i="154"/>
  <c r="T51" i="154"/>
  <c r="S51" i="154"/>
  <c r="R51" i="154"/>
  <c r="Q51" i="154"/>
  <c r="P51" i="154"/>
  <c r="E51" i="154"/>
  <c r="U51" i="154" s="1"/>
  <c r="T50" i="154"/>
  <c r="S50" i="154"/>
  <c r="R50" i="154"/>
  <c r="Q50" i="154"/>
  <c r="P50" i="154"/>
  <c r="E50" i="154"/>
  <c r="U50" i="154" s="1"/>
  <c r="T49" i="154"/>
  <c r="S49" i="154"/>
  <c r="R49" i="154"/>
  <c r="Q49" i="154"/>
  <c r="P49" i="154"/>
  <c r="E49" i="154"/>
  <c r="U49" i="154" s="1"/>
  <c r="S48" i="154"/>
  <c r="R48" i="154"/>
  <c r="Q48" i="154"/>
  <c r="P48" i="154"/>
  <c r="E48" i="154"/>
  <c r="S47" i="154"/>
  <c r="R47" i="154"/>
  <c r="Q47" i="154"/>
  <c r="P47" i="154"/>
  <c r="E47" i="154"/>
  <c r="U46" i="154"/>
  <c r="S46" i="154"/>
  <c r="R46" i="154"/>
  <c r="Q46" i="154"/>
  <c r="P46" i="154"/>
  <c r="E46" i="154"/>
  <c r="T46" i="154" s="1"/>
  <c r="S45" i="154"/>
  <c r="R45" i="154"/>
  <c r="Q45" i="154"/>
  <c r="P45" i="154"/>
  <c r="E45" i="154"/>
  <c r="S44" i="154"/>
  <c r="R44" i="154"/>
  <c r="Q44" i="154"/>
  <c r="P44" i="154"/>
  <c r="E44" i="154"/>
  <c r="U44" i="154" s="1"/>
  <c r="S43" i="154"/>
  <c r="S42" i="154"/>
  <c r="S41" i="154"/>
  <c r="R41" i="154"/>
  <c r="Q41" i="154"/>
  <c r="P41" i="154"/>
  <c r="E41" i="154"/>
  <c r="S40" i="154"/>
  <c r="R40" i="154"/>
  <c r="Q40" i="154"/>
  <c r="P40" i="154"/>
  <c r="E40" i="154"/>
  <c r="S39" i="154"/>
  <c r="R39" i="154"/>
  <c r="Q39" i="154"/>
  <c r="P39" i="154"/>
  <c r="E39" i="154"/>
  <c r="S38" i="154"/>
  <c r="R38" i="154"/>
  <c r="Q38" i="154"/>
  <c r="P38" i="154"/>
  <c r="E38" i="154"/>
  <c r="S37" i="154"/>
  <c r="R37" i="154"/>
  <c r="Q37" i="154"/>
  <c r="P37" i="154"/>
  <c r="E37" i="154"/>
  <c r="U37" i="154" s="1"/>
  <c r="U36" i="154"/>
  <c r="S36" i="154"/>
  <c r="R36" i="154"/>
  <c r="Q36" i="154"/>
  <c r="P36" i="154"/>
  <c r="E36" i="154"/>
  <c r="T36" i="154" s="1"/>
  <c r="U35" i="154"/>
  <c r="T35" i="154"/>
  <c r="S35" i="154"/>
  <c r="R35" i="154"/>
  <c r="Q35" i="154"/>
  <c r="P35" i="154"/>
  <c r="E35" i="154"/>
  <c r="S34" i="154"/>
  <c r="R34" i="154"/>
  <c r="Q34" i="154"/>
  <c r="P34" i="154"/>
  <c r="E34" i="154"/>
  <c r="U34" i="154" s="1"/>
  <c r="U33" i="154"/>
  <c r="S33" i="154"/>
  <c r="R33" i="154"/>
  <c r="Q33" i="154"/>
  <c r="P33" i="154"/>
  <c r="E33" i="154"/>
  <c r="T33" i="154" s="1"/>
  <c r="S32" i="154"/>
  <c r="R32" i="154"/>
  <c r="Q32" i="154"/>
  <c r="P32" i="154"/>
  <c r="E32" i="154"/>
  <c r="S31" i="154"/>
  <c r="R31" i="154"/>
  <c r="Q31" i="154"/>
  <c r="P31" i="154"/>
  <c r="E31" i="154"/>
  <c r="S30" i="154"/>
  <c r="R30" i="154"/>
  <c r="Q30" i="154"/>
  <c r="P30" i="154"/>
  <c r="E30" i="154"/>
  <c r="T30" i="154" s="1"/>
  <c r="T29" i="154"/>
  <c r="S29" i="154"/>
  <c r="R29" i="154"/>
  <c r="Q29" i="154"/>
  <c r="P29" i="154"/>
  <c r="E29" i="154"/>
  <c r="U29" i="154" s="1"/>
  <c r="S28" i="154"/>
  <c r="R28" i="154"/>
  <c r="Q28" i="154"/>
  <c r="P28" i="154"/>
  <c r="E28" i="154"/>
  <c r="S27" i="154"/>
  <c r="S26" i="154"/>
  <c r="R26" i="154"/>
  <c r="Q26" i="154"/>
  <c r="P26" i="154"/>
  <c r="E26" i="154"/>
  <c r="T26" i="154" s="1"/>
  <c r="U25" i="154"/>
  <c r="S25" i="154"/>
  <c r="R25" i="154"/>
  <c r="Q25" i="154"/>
  <c r="P25" i="154"/>
  <c r="E25" i="154"/>
  <c r="T25" i="154" s="1"/>
  <c r="U24" i="154"/>
  <c r="T24" i="154"/>
  <c r="S24" i="154"/>
  <c r="R24" i="154"/>
  <c r="Q24" i="154"/>
  <c r="P24" i="154"/>
  <c r="E24" i="154"/>
  <c r="T23" i="154"/>
  <c r="S23" i="154"/>
  <c r="R23" i="154"/>
  <c r="Q23" i="154"/>
  <c r="P23" i="154"/>
  <c r="E23" i="154"/>
  <c r="U23" i="154" s="1"/>
  <c r="S22" i="154"/>
  <c r="R22" i="154"/>
  <c r="Q22" i="154"/>
  <c r="P22" i="154"/>
  <c r="E22" i="154"/>
  <c r="U22" i="154" s="1"/>
  <c r="T21" i="154"/>
  <c r="S21" i="154"/>
  <c r="R21" i="154"/>
  <c r="Q21" i="154"/>
  <c r="P21" i="154"/>
  <c r="E21" i="154"/>
  <c r="U21" i="154" s="1"/>
  <c r="S20" i="154"/>
  <c r="R20" i="154"/>
  <c r="Q20" i="154"/>
  <c r="P20" i="154"/>
  <c r="E20" i="154"/>
  <c r="S19" i="154"/>
  <c r="R19" i="154"/>
  <c r="Q19" i="154"/>
  <c r="P19" i="154"/>
  <c r="E19" i="154"/>
  <c r="U18" i="154"/>
  <c r="S18" i="154"/>
  <c r="R18" i="154"/>
  <c r="Q18" i="154"/>
  <c r="P18" i="154"/>
  <c r="E18" i="154"/>
  <c r="T18" i="154" s="1"/>
  <c r="S17" i="154"/>
  <c r="R17" i="154"/>
  <c r="Q17" i="154"/>
  <c r="P17" i="154"/>
  <c r="E17" i="154"/>
  <c r="S16" i="154"/>
  <c r="R16" i="154"/>
  <c r="Q16" i="154"/>
  <c r="P16" i="154"/>
  <c r="E16" i="154"/>
  <c r="U16" i="154" s="1"/>
  <c r="U15" i="154"/>
  <c r="T15" i="154"/>
  <c r="S15" i="154"/>
  <c r="R15" i="154"/>
  <c r="Q15" i="154"/>
  <c r="P15" i="154"/>
  <c r="E15" i="154"/>
  <c r="T14" i="154"/>
  <c r="S14" i="154"/>
  <c r="R14" i="154"/>
  <c r="Q14" i="154"/>
  <c r="P14" i="154"/>
  <c r="E14" i="154"/>
  <c r="U14" i="154" s="1"/>
  <c r="S13" i="154"/>
  <c r="R13" i="154"/>
  <c r="Q13" i="154"/>
  <c r="P13" i="154"/>
  <c r="E13" i="154"/>
  <c r="U13" i="154" s="1"/>
  <c r="S12" i="154"/>
  <c r="R12" i="154"/>
  <c r="Q12" i="154"/>
  <c r="P12" i="154"/>
  <c r="E12" i="154"/>
  <c r="S11" i="154"/>
  <c r="R11" i="154"/>
  <c r="Q11" i="154"/>
  <c r="P11" i="154"/>
  <c r="E11" i="154"/>
  <c r="S10" i="154"/>
  <c r="R10" i="154"/>
  <c r="Q10" i="154"/>
  <c r="P10" i="154"/>
  <c r="E10" i="154"/>
  <c r="S9" i="154"/>
  <c r="R9" i="154"/>
  <c r="S8" i="154"/>
  <c r="S62" i="153"/>
  <c r="R62" i="153"/>
  <c r="Q62" i="153"/>
  <c r="P62" i="153"/>
  <c r="E62" i="153"/>
  <c r="S61" i="153"/>
  <c r="R61" i="153"/>
  <c r="Q61" i="153"/>
  <c r="P61" i="153"/>
  <c r="P60" i="153" s="1"/>
  <c r="E61" i="153"/>
  <c r="S60" i="153"/>
  <c r="S58" i="153"/>
  <c r="R58" i="153"/>
  <c r="Q58" i="153"/>
  <c r="P58" i="153"/>
  <c r="E58" i="153"/>
  <c r="U58" i="153" s="1"/>
  <c r="U57" i="153"/>
  <c r="S57" i="153"/>
  <c r="R57" i="153"/>
  <c r="Q57" i="153"/>
  <c r="P57" i="153"/>
  <c r="E57" i="153"/>
  <c r="T57" i="153" s="1"/>
  <c r="T56" i="153"/>
  <c r="S56" i="153"/>
  <c r="R56" i="153"/>
  <c r="Q56" i="153"/>
  <c r="P56" i="153"/>
  <c r="E56" i="153"/>
  <c r="U56" i="153" s="1"/>
  <c r="S55" i="153"/>
  <c r="R55" i="153"/>
  <c r="Q55" i="153"/>
  <c r="P55" i="153"/>
  <c r="P54" i="153" s="1"/>
  <c r="E55" i="153"/>
  <c r="U55" i="153" s="1"/>
  <c r="S54" i="153"/>
  <c r="S53" i="153"/>
  <c r="R53" i="153"/>
  <c r="Q53" i="153"/>
  <c r="P53" i="153"/>
  <c r="E53" i="153"/>
  <c r="U53" i="153" s="1"/>
  <c r="T52" i="153"/>
  <c r="S52" i="153"/>
  <c r="R52" i="153"/>
  <c r="Q52" i="153"/>
  <c r="P52" i="153"/>
  <c r="E52" i="153"/>
  <c r="U52" i="153" s="1"/>
  <c r="S51" i="153"/>
  <c r="R51" i="153"/>
  <c r="Q51" i="153"/>
  <c r="P51" i="153"/>
  <c r="E51" i="153"/>
  <c r="S50" i="153"/>
  <c r="R50" i="153"/>
  <c r="Q50" i="153"/>
  <c r="P50" i="153"/>
  <c r="E50" i="153"/>
  <c r="S49" i="153"/>
  <c r="R49" i="153"/>
  <c r="Q49" i="153"/>
  <c r="P49" i="153"/>
  <c r="E49" i="153"/>
  <c r="S48" i="153"/>
  <c r="R48" i="153"/>
  <c r="Q48" i="153"/>
  <c r="P48" i="153"/>
  <c r="E48" i="153"/>
  <c r="S47" i="153"/>
  <c r="R47" i="153"/>
  <c r="Q47" i="153"/>
  <c r="P47" i="153"/>
  <c r="E47" i="153"/>
  <c r="U47" i="153" s="1"/>
  <c r="U46" i="153"/>
  <c r="S46" i="153"/>
  <c r="R46" i="153"/>
  <c r="Q46" i="153"/>
  <c r="P46" i="153"/>
  <c r="E46" i="153"/>
  <c r="T46" i="153" s="1"/>
  <c r="U45" i="153"/>
  <c r="T45" i="153"/>
  <c r="S45" i="153"/>
  <c r="R45" i="153"/>
  <c r="Q45" i="153"/>
  <c r="P45" i="153"/>
  <c r="E45" i="153"/>
  <c r="S44" i="153"/>
  <c r="R44" i="153"/>
  <c r="Q44" i="153"/>
  <c r="P44" i="153"/>
  <c r="E44" i="153"/>
  <c r="U44" i="153" s="1"/>
  <c r="S43" i="153"/>
  <c r="S42" i="153"/>
  <c r="S41" i="153"/>
  <c r="R41" i="153"/>
  <c r="Q41" i="153"/>
  <c r="P41" i="153"/>
  <c r="E41" i="153"/>
  <c r="S40" i="153"/>
  <c r="R40" i="153"/>
  <c r="Q40" i="153"/>
  <c r="P40" i="153"/>
  <c r="E40" i="153"/>
  <c r="S39" i="153"/>
  <c r="R39" i="153"/>
  <c r="Q39" i="153"/>
  <c r="P39" i="153"/>
  <c r="E39" i="153"/>
  <c r="U39" i="153" s="1"/>
  <c r="U38" i="153"/>
  <c r="S38" i="153"/>
  <c r="R38" i="153"/>
  <c r="Q38" i="153"/>
  <c r="P38" i="153"/>
  <c r="E38" i="153"/>
  <c r="T38" i="153" s="1"/>
  <c r="U37" i="153"/>
  <c r="T37" i="153"/>
  <c r="S37" i="153"/>
  <c r="R37" i="153"/>
  <c r="Q37" i="153"/>
  <c r="P37" i="153"/>
  <c r="E37" i="153"/>
  <c r="S36" i="153"/>
  <c r="R36" i="153"/>
  <c r="Q36" i="153"/>
  <c r="P36" i="153"/>
  <c r="E36" i="153"/>
  <c r="U36" i="153" s="1"/>
  <c r="U35" i="153"/>
  <c r="S35" i="153"/>
  <c r="R35" i="153"/>
  <c r="Q35" i="153"/>
  <c r="P35" i="153"/>
  <c r="E35" i="153"/>
  <c r="T35" i="153" s="1"/>
  <c r="S34" i="153"/>
  <c r="R34" i="153"/>
  <c r="Q34" i="153"/>
  <c r="P34" i="153"/>
  <c r="E34" i="153"/>
  <c r="S33" i="153"/>
  <c r="R33" i="153"/>
  <c r="Q33" i="153"/>
  <c r="P33" i="153"/>
  <c r="E33" i="153"/>
  <c r="S32" i="153"/>
  <c r="R32" i="153"/>
  <c r="Q32" i="153"/>
  <c r="P32" i="153"/>
  <c r="E32" i="153"/>
  <c r="S31" i="153"/>
  <c r="R31" i="153"/>
  <c r="Q31" i="153"/>
  <c r="P31" i="153"/>
  <c r="E31" i="153"/>
  <c r="S30" i="153"/>
  <c r="R30" i="153"/>
  <c r="Q30" i="153"/>
  <c r="P30" i="153"/>
  <c r="E30" i="153"/>
  <c r="U30" i="153" s="1"/>
  <c r="U29" i="153"/>
  <c r="S29" i="153"/>
  <c r="R29" i="153"/>
  <c r="Q29" i="153"/>
  <c r="P29" i="153"/>
  <c r="E29" i="153"/>
  <c r="T29" i="153" s="1"/>
  <c r="T28" i="153"/>
  <c r="S28" i="153"/>
  <c r="R28" i="153"/>
  <c r="Q28" i="153"/>
  <c r="P28" i="153"/>
  <c r="E28" i="153"/>
  <c r="U28" i="153" s="1"/>
  <c r="S27" i="153"/>
  <c r="T26" i="153"/>
  <c r="S26" i="153"/>
  <c r="R26" i="153"/>
  <c r="Q26" i="153"/>
  <c r="P26" i="153"/>
  <c r="E26" i="153"/>
  <c r="U26" i="153" s="1"/>
  <c r="S25" i="153"/>
  <c r="R25" i="153"/>
  <c r="Q25" i="153"/>
  <c r="P25" i="153"/>
  <c r="E25" i="153"/>
  <c r="U25" i="153" s="1"/>
  <c r="T24" i="153"/>
  <c r="S24" i="153"/>
  <c r="R24" i="153"/>
  <c r="Q24" i="153"/>
  <c r="P24" i="153"/>
  <c r="E24" i="153"/>
  <c r="U24" i="153" s="1"/>
  <c r="S23" i="153"/>
  <c r="R23" i="153"/>
  <c r="Q23" i="153"/>
  <c r="P23" i="153"/>
  <c r="E23" i="153"/>
  <c r="S22" i="153"/>
  <c r="R22" i="153"/>
  <c r="Q22" i="153"/>
  <c r="P22" i="153"/>
  <c r="E22" i="153"/>
  <c r="S21" i="153"/>
  <c r="R21" i="153"/>
  <c r="Q21" i="153"/>
  <c r="P21" i="153"/>
  <c r="E21" i="153"/>
  <c r="S20" i="153"/>
  <c r="R20" i="153"/>
  <c r="Q20" i="153"/>
  <c r="P20" i="153"/>
  <c r="E20" i="153"/>
  <c r="S19" i="153"/>
  <c r="R19" i="153"/>
  <c r="Q19" i="153"/>
  <c r="P19" i="153"/>
  <c r="E19" i="153"/>
  <c r="U19" i="153" s="1"/>
  <c r="U18" i="153"/>
  <c r="S18" i="153"/>
  <c r="R18" i="153"/>
  <c r="Q18" i="153"/>
  <c r="P18" i="153"/>
  <c r="E18" i="153"/>
  <c r="T18" i="153" s="1"/>
  <c r="U17" i="153"/>
  <c r="T17" i="153"/>
  <c r="S17" i="153"/>
  <c r="R17" i="153"/>
  <c r="Q17" i="153"/>
  <c r="P17" i="153"/>
  <c r="E17" i="153"/>
  <c r="S16" i="153"/>
  <c r="R16" i="153"/>
  <c r="Q16" i="153"/>
  <c r="P16" i="153"/>
  <c r="E16" i="153"/>
  <c r="U16" i="153" s="1"/>
  <c r="U15" i="153"/>
  <c r="S15" i="153"/>
  <c r="R15" i="153"/>
  <c r="Q15" i="153"/>
  <c r="P15" i="153"/>
  <c r="E15" i="153"/>
  <c r="T15" i="153" s="1"/>
  <c r="S14" i="153"/>
  <c r="R14" i="153"/>
  <c r="Q14" i="153"/>
  <c r="P14" i="153"/>
  <c r="E14" i="153"/>
  <c r="S13" i="153"/>
  <c r="R13" i="153"/>
  <c r="Q13" i="153"/>
  <c r="P13" i="153"/>
  <c r="E13" i="153"/>
  <c r="S12" i="153"/>
  <c r="R12" i="153"/>
  <c r="Q12" i="153"/>
  <c r="P12" i="153"/>
  <c r="E12" i="153"/>
  <c r="S11" i="153"/>
  <c r="R11" i="153"/>
  <c r="Q11" i="153"/>
  <c r="P11" i="153"/>
  <c r="E11" i="153"/>
  <c r="S10" i="153"/>
  <c r="R10" i="153"/>
  <c r="Q10" i="153"/>
  <c r="P10" i="153"/>
  <c r="E10" i="153"/>
  <c r="U10" i="153" s="1"/>
  <c r="S9" i="153"/>
  <c r="R9" i="153"/>
  <c r="S62" i="152"/>
  <c r="R62" i="152"/>
  <c r="Q62" i="152"/>
  <c r="P62" i="152"/>
  <c r="E62" i="152"/>
  <c r="S61" i="152"/>
  <c r="R61" i="152"/>
  <c r="Q61" i="152"/>
  <c r="P61" i="152"/>
  <c r="E61" i="152"/>
  <c r="S60" i="152"/>
  <c r="S59" i="152"/>
  <c r="S58" i="152"/>
  <c r="R58" i="152"/>
  <c r="Q58" i="152"/>
  <c r="P58" i="152"/>
  <c r="E58" i="152"/>
  <c r="S57" i="152"/>
  <c r="R57" i="152"/>
  <c r="Q57" i="152"/>
  <c r="P57" i="152"/>
  <c r="E57" i="152"/>
  <c r="S56" i="152"/>
  <c r="R56" i="152"/>
  <c r="Q56" i="152"/>
  <c r="P56" i="152"/>
  <c r="E56" i="152"/>
  <c r="T56" i="152" s="1"/>
  <c r="T55" i="152"/>
  <c r="S55" i="152"/>
  <c r="R55" i="152"/>
  <c r="Q55" i="152"/>
  <c r="P55" i="152"/>
  <c r="E55" i="152"/>
  <c r="U55" i="152" s="1"/>
  <c r="S54" i="152"/>
  <c r="S53" i="152"/>
  <c r="R53" i="152"/>
  <c r="Q53" i="152"/>
  <c r="P53" i="152"/>
  <c r="E53" i="152"/>
  <c r="S52" i="152"/>
  <c r="R52" i="152"/>
  <c r="Q52" i="152"/>
  <c r="P52" i="152"/>
  <c r="E52" i="152"/>
  <c r="S51" i="152"/>
  <c r="R51" i="152"/>
  <c r="Q51" i="152"/>
  <c r="P51" i="152"/>
  <c r="E51" i="152"/>
  <c r="U51" i="152" s="1"/>
  <c r="U50" i="152"/>
  <c r="S50" i="152"/>
  <c r="R50" i="152"/>
  <c r="Q50" i="152"/>
  <c r="P50" i="152"/>
  <c r="E50" i="152"/>
  <c r="T50" i="152" s="1"/>
  <c r="T49" i="152"/>
  <c r="S49" i="152"/>
  <c r="R49" i="152"/>
  <c r="Q49" i="152"/>
  <c r="P49" i="152"/>
  <c r="E49" i="152"/>
  <c r="U49" i="152" s="1"/>
  <c r="S48" i="152"/>
  <c r="R48" i="152"/>
  <c r="Q48" i="152"/>
  <c r="P48" i="152"/>
  <c r="E48" i="152"/>
  <c r="U48" i="152" s="1"/>
  <c r="U47" i="152"/>
  <c r="S47" i="152"/>
  <c r="R47" i="152"/>
  <c r="Q47" i="152"/>
  <c r="P47" i="152"/>
  <c r="E47" i="152"/>
  <c r="T47" i="152" s="1"/>
  <c r="S46" i="152"/>
  <c r="R46" i="152"/>
  <c r="Q46" i="152"/>
  <c r="P46" i="152"/>
  <c r="E46" i="152"/>
  <c r="S45" i="152"/>
  <c r="R45" i="152"/>
  <c r="Q45" i="152"/>
  <c r="P45" i="152"/>
  <c r="E45" i="152"/>
  <c r="S44" i="152"/>
  <c r="R44" i="152"/>
  <c r="Q44" i="152"/>
  <c r="P44" i="152"/>
  <c r="E44" i="152"/>
  <c r="U44" i="152" s="1"/>
  <c r="S43" i="152"/>
  <c r="S42" i="152"/>
  <c r="S41" i="152"/>
  <c r="R41" i="152"/>
  <c r="Q41" i="152"/>
  <c r="P41" i="152"/>
  <c r="E41" i="152"/>
  <c r="U41" i="152" s="1"/>
  <c r="T40" i="152"/>
  <c r="S40" i="152"/>
  <c r="R40" i="152"/>
  <c r="Q40" i="152"/>
  <c r="P40" i="152"/>
  <c r="E40" i="152"/>
  <c r="U40" i="152" s="1"/>
  <c r="T39" i="152"/>
  <c r="S39" i="152"/>
  <c r="R39" i="152"/>
  <c r="Q39" i="152"/>
  <c r="P39" i="152"/>
  <c r="E39" i="152"/>
  <c r="U39" i="152" s="1"/>
  <c r="S38" i="152"/>
  <c r="R38" i="152"/>
  <c r="Q38" i="152"/>
  <c r="P38" i="152"/>
  <c r="E38" i="152"/>
  <c r="S37" i="152"/>
  <c r="R37" i="152"/>
  <c r="Q37" i="152"/>
  <c r="P37" i="152"/>
  <c r="E37" i="152"/>
  <c r="U36" i="152"/>
  <c r="S36" i="152"/>
  <c r="R36" i="152"/>
  <c r="Q36" i="152"/>
  <c r="P36" i="152"/>
  <c r="E36" i="152"/>
  <c r="T36" i="152" s="1"/>
  <c r="S35" i="152"/>
  <c r="R35" i="152"/>
  <c r="Q35" i="152"/>
  <c r="P35" i="152"/>
  <c r="E35" i="152"/>
  <c r="U35" i="152" s="1"/>
  <c r="U34" i="152"/>
  <c r="S34" i="152"/>
  <c r="R34" i="152"/>
  <c r="Q34" i="152"/>
  <c r="P34" i="152"/>
  <c r="E34" i="152"/>
  <c r="T34" i="152" s="1"/>
  <c r="T33" i="152"/>
  <c r="S33" i="152"/>
  <c r="R33" i="152"/>
  <c r="Q33" i="152"/>
  <c r="P33" i="152"/>
  <c r="E33" i="152"/>
  <c r="U33" i="152" s="1"/>
  <c r="S32" i="152"/>
  <c r="R32" i="152"/>
  <c r="Q32" i="152"/>
  <c r="P32" i="152"/>
  <c r="E32" i="152"/>
  <c r="U32" i="152" s="1"/>
  <c r="U31" i="152"/>
  <c r="S31" i="152"/>
  <c r="R31" i="152"/>
  <c r="Q31" i="152"/>
  <c r="P31" i="152"/>
  <c r="E31" i="152"/>
  <c r="T31" i="152" s="1"/>
  <c r="S30" i="152"/>
  <c r="R30" i="152"/>
  <c r="Q30" i="152"/>
  <c r="P30" i="152"/>
  <c r="E30" i="152"/>
  <c r="S29" i="152"/>
  <c r="R29" i="152"/>
  <c r="Q29" i="152"/>
  <c r="P29" i="152"/>
  <c r="E29" i="152"/>
  <c r="S28" i="152"/>
  <c r="R28" i="152"/>
  <c r="Q28" i="152"/>
  <c r="P28" i="152"/>
  <c r="E28" i="152"/>
  <c r="U28" i="152" s="1"/>
  <c r="S27" i="152"/>
  <c r="S26" i="152"/>
  <c r="R26" i="152"/>
  <c r="Q26" i="152"/>
  <c r="P26" i="152"/>
  <c r="E26" i="152"/>
  <c r="S25" i="152"/>
  <c r="R25" i="152"/>
  <c r="Q25" i="152"/>
  <c r="P25" i="152"/>
  <c r="E25" i="152"/>
  <c r="S24" i="152"/>
  <c r="R24" i="152"/>
  <c r="Q24" i="152"/>
  <c r="P24" i="152"/>
  <c r="E24" i="152"/>
  <c r="U23" i="152"/>
  <c r="T23" i="152"/>
  <c r="S23" i="152"/>
  <c r="R23" i="152"/>
  <c r="Q23" i="152"/>
  <c r="P23" i="152"/>
  <c r="E23" i="152"/>
  <c r="T22" i="152"/>
  <c r="S22" i="152"/>
  <c r="R22" i="152"/>
  <c r="Q22" i="152"/>
  <c r="P22" i="152"/>
  <c r="E22" i="152"/>
  <c r="U22" i="152" s="1"/>
  <c r="S21" i="152"/>
  <c r="R21" i="152"/>
  <c r="Q21" i="152"/>
  <c r="P21" i="152"/>
  <c r="E21" i="152"/>
  <c r="U21" i="152" s="1"/>
  <c r="T20" i="152"/>
  <c r="S20" i="152"/>
  <c r="R20" i="152"/>
  <c r="Q20" i="152"/>
  <c r="P20" i="152"/>
  <c r="E20" i="152"/>
  <c r="U20" i="152" s="1"/>
  <c r="S19" i="152"/>
  <c r="R19" i="152"/>
  <c r="Q19" i="152"/>
  <c r="P19" i="152"/>
  <c r="E19" i="152"/>
  <c r="S18" i="152"/>
  <c r="R18" i="152"/>
  <c r="Q18" i="152"/>
  <c r="P18" i="152"/>
  <c r="E18" i="152"/>
  <c r="S17" i="152"/>
  <c r="R17" i="152"/>
  <c r="Q17" i="152"/>
  <c r="P17" i="152"/>
  <c r="E17" i="152"/>
  <c r="S16" i="152"/>
  <c r="R16" i="152"/>
  <c r="Q16" i="152"/>
  <c r="P16" i="152"/>
  <c r="E16" i="152"/>
  <c r="S15" i="152"/>
  <c r="R15" i="152"/>
  <c r="Q15" i="152"/>
  <c r="P15" i="152"/>
  <c r="E15" i="152"/>
  <c r="U15" i="152" s="1"/>
  <c r="U14" i="152"/>
  <c r="S14" i="152"/>
  <c r="R14" i="152"/>
  <c r="Q14" i="152"/>
  <c r="P14" i="152"/>
  <c r="E14" i="152"/>
  <c r="T14" i="152" s="1"/>
  <c r="U13" i="152"/>
  <c r="T13" i="152"/>
  <c r="S13" i="152"/>
  <c r="R13" i="152"/>
  <c r="Q13" i="152"/>
  <c r="P13" i="152"/>
  <c r="E13" i="152"/>
  <c r="S12" i="152"/>
  <c r="R12" i="152"/>
  <c r="Q12" i="152"/>
  <c r="P12" i="152"/>
  <c r="E12" i="152"/>
  <c r="U12" i="152" s="1"/>
  <c r="U11" i="152"/>
  <c r="S11" i="152"/>
  <c r="R11" i="152"/>
  <c r="Q11" i="152"/>
  <c r="P11" i="152"/>
  <c r="E11" i="152"/>
  <c r="T11" i="152" s="1"/>
  <c r="S10" i="152"/>
  <c r="R10" i="152"/>
  <c r="Q10" i="152"/>
  <c r="P10" i="152"/>
  <c r="E10" i="152"/>
  <c r="S9" i="152"/>
  <c r="R9" i="152"/>
  <c r="S8" i="152"/>
  <c r="S62" i="151"/>
  <c r="R62" i="151"/>
  <c r="Q62" i="151"/>
  <c r="P62" i="151"/>
  <c r="E62" i="151"/>
  <c r="S61" i="151"/>
  <c r="R61" i="151"/>
  <c r="Q61" i="151"/>
  <c r="P61" i="151"/>
  <c r="P60" i="151" s="1"/>
  <c r="E61" i="151"/>
  <c r="S60" i="151"/>
  <c r="S59" i="151"/>
  <c r="U58" i="151"/>
  <c r="T58" i="151"/>
  <c r="S58" i="151"/>
  <c r="R58" i="151"/>
  <c r="Q58" i="151"/>
  <c r="P58" i="151"/>
  <c r="E58" i="151"/>
  <c r="T57" i="151"/>
  <c r="S57" i="151"/>
  <c r="R57" i="151"/>
  <c r="Q57" i="151"/>
  <c r="P57" i="151"/>
  <c r="E57" i="151"/>
  <c r="U57" i="151" s="1"/>
  <c r="S56" i="151"/>
  <c r="R56" i="151"/>
  <c r="Q56" i="151"/>
  <c r="P56" i="151"/>
  <c r="E56" i="151"/>
  <c r="U56" i="151" s="1"/>
  <c r="T55" i="151"/>
  <c r="S55" i="151"/>
  <c r="R55" i="151"/>
  <c r="Q55" i="151"/>
  <c r="P55" i="151"/>
  <c r="P54" i="151" s="1"/>
  <c r="E55" i="151"/>
  <c r="U55" i="151" s="1"/>
  <c r="S54" i="151"/>
  <c r="T53" i="151"/>
  <c r="S53" i="151"/>
  <c r="R53" i="151"/>
  <c r="Q53" i="151"/>
  <c r="P53" i="151"/>
  <c r="E53" i="151"/>
  <c r="U53" i="151" s="1"/>
  <c r="S52" i="151"/>
  <c r="R52" i="151"/>
  <c r="Q52" i="151"/>
  <c r="P52" i="151"/>
  <c r="E52" i="151"/>
  <c r="U52" i="151" s="1"/>
  <c r="U51" i="151"/>
  <c r="S51" i="151"/>
  <c r="R51" i="151"/>
  <c r="Q51" i="151"/>
  <c r="P51" i="151"/>
  <c r="E51" i="151"/>
  <c r="T51" i="151" s="1"/>
  <c r="S50" i="151"/>
  <c r="R50" i="151"/>
  <c r="Q50" i="151"/>
  <c r="P50" i="151"/>
  <c r="E50" i="151"/>
  <c r="S49" i="151"/>
  <c r="R49" i="151"/>
  <c r="Q49" i="151"/>
  <c r="P49" i="151"/>
  <c r="E49" i="151"/>
  <c r="S48" i="151"/>
  <c r="R48" i="151"/>
  <c r="Q48" i="151"/>
  <c r="P48" i="151"/>
  <c r="E48" i="151"/>
  <c r="T48" i="151" s="1"/>
  <c r="T47" i="151"/>
  <c r="S47" i="151"/>
  <c r="R47" i="151"/>
  <c r="Q47" i="151"/>
  <c r="P47" i="151"/>
  <c r="E47" i="151"/>
  <c r="U47" i="151" s="1"/>
  <c r="S46" i="151"/>
  <c r="R46" i="151"/>
  <c r="Q46" i="151"/>
  <c r="P46" i="151"/>
  <c r="E46" i="151"/>
  <c r="U46" i="151" s="1"/>
  <c r="S45" i="151"/>
  <c r="R45" i="151"/>
  <c r="Q45" i="151"/>
  <c r="U45" i="151" s="1"/>
  <c r="P45" i="151"/>
  <c r="E45" i="151"/>
  <c r="T45" i="151" s="1"/>
  <c r="S44" i="151"/>
  <c r="R44" i="151"/>
  <c r="Q44" i="151"/>
  <c r="P44" i="151"/>
  <c r="E44" i="151"/>
  <c r="S43" i="151"/>
  <c r="S42" i="151"/>
  <c r="S41" i="151"/>
  <c r="R41" i="151"/>
  <c r="Q41" i="151"/>
  <c r="P41" i="151"/>
  <c r="E41" i="151"/>
  <c r="U40" i="151"/>
  <c r="S40" i="151"/>
  <c r="R40" i="151"/>
  <c r="Q40" i="151"/>
  <c r="P40" i="151"/>
  <c r="E40" i="151"/>
  <c r="T40" i="151" s="1"/>
  <c r="T39" i="151"/>
  <c r="S39" i="151"/>
  <c r="R39" i="151"/>
  <c r="Q39" i="151"/>
  <c r="P39" i="151"/>
  <c r="E39" i="151"/>
  <c r="U39" i="151" s="1"/>
  <c r="S38" i="151"/>
  <c r="R38" i="151"/>
  <c r="Q38" i="151"/>
  <c r="P38" i="151"/>
  <c r="E38" i="151"/>
  <c r="U38" i="151" s="1"/>
  <c r="U37" i="151"/>
  <c r="S37" i="151"/>
  <c r="R37" i="151"/>
  <c r="Q37" i="151"/>
  <c r="P37" i="151"/>
  <c r="E37" i="151"/>
  <c r="T37" i="151" s="1"/>
  <c r="S36" i="151"/>
  <c r="R36" i="151"/>
  <c r="Q36" i="151"/>
  <c r="P36" i="151"/>
  <c r="E36" i="151"/>
  <c r="S35" i="151"/>
  <c r="R35" i="151"/>
  <c r="Q35" i="151"/>
  <c r="P35" i="151"/>
  <c r="T35" i="151" s="1"/>
  <c r="E35" i="151"/>
  <c r="S34" i="151"/>
  <c r="R34" i="151"/>
  <c r="Q34" i="151"/>
  <c r="P34" i="151"/>
  <c r="E34" i="151"/>
  <c r="S33" i="151"/>
  <c r="R33" i="151"/>
  <c r="Q33" i="151"/>
  <c r="P33" i="151"/>
  <c r="E33" i="151"/>
  <c r="U32" i="151"/>
  <c r="S32" i="151"/>
  <c r="R32" i="151"/>
  <c r="Q32" i="151"/>
  <c r="P32" i="151"/>
  <c r="E32" i="151"/>
  <c r="T31" i="151"/>
  <c r="S31" i="151"/>
  <c r="R31" i="151"/>
  <c r="Q31" i="151"/>
  <c r="P31" i="151"/>
  <c r="E31" i="151"/>
  <c r="U31" i="151" s="1"/>
  <c r="S30" i="151"/>
  <c r="R30" i="151"/>
  <c r="Q30" i="151"/>
  <c r="P30" i="151"/>
  <c r="E30" i="151"/>
  <c r="U30" i="151" s="1"/>
  <c r="U29" i="151"/>
  <c r="S29" i="151"/>
  <c r="R29" i="151"/>
  <c r="Q29" i="151"/>
  <c r="P29" i="151"/>
  <c r="E29" i="151"/>
  <c r="T29" i="151" s="1"/>
  <c r="S28" i="151"/>
  <c r="R28" i="151"/>
  <c r="Q28" i="151"/>
  <c r="P28" i="151"/>
  <c r="E28" i="151"/>
  <c r="S27" i="151"/>
  <c r="S26" i="151"/>
  <c r="R26" i="151"/>
  <c r="Q26" i="151"/>
  <c r="P26" i="151"/>
  <c r="E26" i="151"/>
  <c r="S25" i="151"/>
  <c r="R25" i="151"/>
  <c r="Q25" i="151"/>
  <c r="P25" i="151"/>
  <c r="E25" i="151"/>
  <c r="U25" i="151" s="1"/>
  <c r="T24" i="151"/>
  <c r="S24" i="151"/>
  <c r="R24" i="151"/>
  <c r="Q24" i="151"/>
  <c r="P24" i="151"/>
  <c r="E24" i="151"/>
  <c r="U24" i="151" s="1"/>
  <c r="T23" i="151"/>
  <c r="S23" i="151"/>
  <c r="R23" i="151"/>
  <c r="Q23" i="151"/>
  <c r="P23" i="151"/>
  <c r="E23" i="151"/>
  <c r="U23" i="151" s="1"/>
  <c r="S22" i="151"/>
  <c r="R22" i="151"/>
  <c r="Q22" i="151"/>
  <c r="P22" i="151"/>
  <c r="E22" i="151"/>
  <c r="S21" i="151"/>
  <c r="R21" i="151"/>
  <c r="Q21" i="151"/>
  <c r="P21" i="151"/>
  <c r="E21" i="151"/>
  <c r="U20" i="151"/>
  <c r="S20" i="151"/>
  <c r="R20" i="151"/>
  <c r="Q20" i="151"/>
  <c r="P20" i="151"/>
  <c r="E20" i="151"/>
  <c r="T20" i="151" s="1"/>
  <c r="S19" i="151"/>
  <c r="R19" i="151"/>
  <c r="Q19" i="151"/>
  <c r="P19" i="151"/>
  <c r="E19" i="151"/>
  <c r="U19" i="151" s="1"/>
  <c r="U18" i="151"/>
  <c r="S18" i="151"/>
  <c r="R18" i="151"/>
  <c r="Q18" i="151"/>
  <c r="P18" i="151"/>
  <c r="E18" i="151"/>
  <c r="T18" i="151" s="1"/>
  <c r="T17" i="151"/>
  <c r="S17" i="151"/>
  <c r="R17" i="151"/>
  <c r="Q17" i="151"/>
  <c r="P17" i="151"/>
  <c r="E17" i="151"/>
  <c r="U17" i="151" s="1"/>
  <c r="S16" i="151"/>
  <c r="R16" i="151"/>
  <c r="Q16" i="151"/>
  <c r="P16" i="151"/>
  <c r="E16" i="151"/>
  <c r="U16" i="151" s="1"/>
  <c r="U15" i="151"/>
  <c r="T15" i="151"/>
  <c r="S15" i="151"/>
  <c r="R15" i="151"/>
  <c r="Q15" i="151"/>
  <c r="P15" i="151"/>
  <c r="E15" i="151"/>
  <c r="S14" i="151"/>
  <c r="R14" i="151"/>
  <c r="Q14" i="151"/>
  <c r="P14" i="151"/>
  <c r="E14" i="151"/>
  <c r="S13" i="151"/>
  <c r="R13" i="151"/>
  <c r="Q13" i="151"/>
  <c r="P13" i="151"/>
  <c r="E13" i="151"/>
  <c r="U12" i="151"/>
  <c r="S12" i="151"/>
  <c r="R12" i="151"/>
  <c r="Q12" i="151"/>
  <c r="P12" i="151"/>
  <c r="E12" i="151"/>
  <c r="T12" i="151" s="1"/>
  <c r="U11" i="151"/>
  <c r="T11" i="151"/>
  <c r="S11" i="151"/>
  <c r="R11" i="151"/>
  <c r="Q11" i="151"/>
  <c r="P11" i="151"/>
  <c r="E11" i="151"/>
  <c r="T10" i="151"/>
  <c r="S10" i="151"/>
  <c r="R10" i="151"/>
  <c r="Q10" i="151"/>
  <c r="P10" i="151"/>
  <c r="E10" i="151"/>
  <c r="U10" i="151" s="1"/>
  <c r="S9" i="151"/>
  <c r="R9" i="151"/>
  <c r="S8" i="151"/>
  <c r="U62" i="150"/>
  <c r="S62" i="150"/>
  <c r="R62" i="150"/>
  <c r="Q62" i="150"/>
  <c r="P62" i="150"/>
  <c r="E62" i="150"/>
  <c r="T62" i="150" s="1"/>
  <c r="U61" i="150"/>
  <c r="T61" i="150"/>
  <c r="S61" i="150"/>
  <c r="R61" i="150"/>
  <c r="Q61" i="150"/>
  <c r="P61" i="150"/>
  <c r="P60" i="150" s="1"/>
  <c r="E61" i="150"/>
  <c r="E60" i="150" s="1"/>
  <c r="U60" i="150" s="1"/>
  <c r="S60" i="150"/>
  <c r="R60" i="150"/>
  <c r="S59" i="150"/>
  <c r="S58" i="150"/>
  <c r="R58" i="150"/>
  <c r="Q58" i="150"/>
  <c r="P58" i="150"/>
  <c r="E58" i="150"/>
  <c r="S57" i="150"/>
  <c r="R57" i="150"/>
  <c r="Q57" i="150"/>
  <c r="P57" i="150"/>
  <c r="E57" i="150"/>
  <c r="S56" i="150"/>
  <c r="R56" i="150"/>
  <c r="Q56" i="150"/>
  <c r="P56" i="150"/>
  <c r="E56" i="150"/>
  <c r="S55" i="150"/>
  <c r="R55" i="150"/>
  <c r="Q55" i="150"/>
  <c r="P55" i="150"/>
  <c r="E55" i="150"/>
  <c r="U55" i="150" s="1"/>
  <c r="S54" i="150"/>
  <c r="S53" i="150"/>
  <c r="R53" i="150"/>
  <c r="Q53" i="150"/>
  <c r="P53" i="150"/>
  <c r="E53" i="150"/>
  <c r="S52" i="150"/>
  <c r="R52" i="150"/>
  <c r="Q52" i="150"/>
  <c r="P52" i="150"/>
  <c r="E52" i="150"/>
  <c r="U51" i="150"/>
  <c r="S51" i="150"/>
  <c r="R51" i="150"/>
  <c r="Q51" i="150"/>
  <c r="P51" i="150"/>
  <c r="E51" i="150"/>
  <c r="T51" i="150" s="1"/>
  <c r="S50" i="150"/>
  <c r="R50" i="150"/>
  <c r="Q50" i="150"/>
  <c r="P50" i="150"/>
  <c r="E50" i="150"/>
  <c r="S49" i="150"/>
  <c r="R49" i="150"/>
  <c r="Q49" i="150"/>
  <c r="P49" i="150"/>
  <c r="E49" i="150"/>
  <c r="U49" i="150" s="1"/>
  <c r="U48" i="150"/>
  <c r="S48" i="150"/>
  <c r="R48" i="150"/>
  <c r="Q48" i="150"/>
  <c r="P48" i="150"/>
  <c r="E48" i="150"/>
  <c r="T48" i="150" s="1"/>
  <c r="T47" i="150"/>
  <c r="S47" i="150"/>
  <c r="R47" i="150"/>
  <c r="Q47" i="150"/>
  <c r="P47" i="150"/>
  <c r="E47" i="150"/>
  <c r="U47" i="150" s="1"/>
  <c r="S46" i="150"/>
  <c r="R46" i="150"/>
  <c r="Q46" i="150"/>
  <c r="P46" i="150"/>
  <c r="E46" i="150"/>
  <c r="U46" i="150" s="1"/>
  <c r="S45" i="150"/>
  <c r="R45" i="150"/>
  <c r="Q45" i="150"/>
  <c r="P45" i="150"/>
  <c r="E45" i="150"/>
  <c r="S44" i="150"/>
  <c r="R44" i="150"/>
  <c r="Q44" i="150"/>
  <c r="P44" i="150"/>
  <c r="E44" i="150"/>
  <c r="S43" i="150"/>
  <c r="S42" i="150"/>
  <c r="U41" i="150"/>
  <c r="S41" i="150"/>
  <c r="R41" i="150"/>
  <c r="Q41" i="150"/>
  <c r="P41" i="150"/>
  <c r="E41" i="150"/>
  <c r="T41" i="150" s="1"/>
  <c r="U40" i="150"/>
  <c r="T40" i="150"/>
  <c r="S40" i="150"/>
  <c r="R40" i="150"/>
  <c r="Q40" i="150"/>
  <c r="P40" i="150"/>
  <c r="E40" i="150"/>
  <c r="S39" i="150"/>
  <c r="R39" i="150"/>
  <c r="Q39" i="150"/>
  <c r="P39" i="150"/>
  <c r="E39" i="150"/>
  <c r="U39" i="150" s="1"/>
  <c r="U38" i="150"/>
  <c r="S38" i="150"/>
  <c r="R38" i="150"/>
  <c r="Q38" i="150"/>
  <c r="P38" i="150"/>
  <c r="E38" i="150"/>
  <c r="T38" i="150" s="1"/>
  <c r="S37" i="150"/>
  <c r="R37" i="150"/>
  <c r="Q37" i="150"/>
  <c r="P37" i="150"/>
  <c r="E37" i="150"/>
  <c r="S36" i="150"/>
  <c r="R36" i="150"/>
  <c r="Q36" i="150"/>
  <c r="P36" i="150"/>
  <c r="E36" i="150"/>
  <c r="S35" i="150"/>
  <c r="R35" i="150"/>
  <c r="Q35" i="150"/>
  <c r="P35" i="150"/>
  <c r="E35" i="150"/>
  <c r="S34" i="150"/>
  <c r="R34" i="150"/>
  <c r="Q34" i="150"/>
  <c r="P34" i="150"/>
  <c r="E34" i="150"/>
  <c r="S33" i="150"/>
  <c r="R33" i="150"/>
  <c r="Q33" i="150"/>
  <c r="P33" i="150"/>
  <c r="E33" i="150"/>
  <c r="U33" i="150" s="1"/>
  <c r="U32" i="150"/>
  <c r="S32" i="150"/>
  <c r="R32" i="150"/>
  <c r="Q32" i="150"/>
  <c r="P32" i="150"/>
  <c r="E32" i="150"/>
  <c r="T32" i="150" s="1"/>
  <c r="T31" i="150"/>
  <c r="S31" i="150"/>
  <c r="R31" i="150"/>
  <c r="Q31" i="150"/>
  <c r="P31" i="150"/>
  <c r="E31" i="150"/>
  <c r="U31" i="150" s="1"/>
  <c r="S30" i="150"/>
  <c r="R30" i="150"/>
  <c r="Q30" i="150"/>
  <c r="U30" i="150" s="1"/>
  <c r="P30" i="150"/>
  <c r="T30" i="150" s="1"/>
  <c r="E30" i="150"/>
  <c r="S29" i="150"/>
  <c r="R29" i="150"/>
  <c r="Q29" i="150"/>
  <c r="P29" i="150"/>
  <c r="E29" i="150"/>
  <c r="S28" i="150"/>
  <c r="R28" i="150"/>
  <c r="Q28" i="150"/>
  <c r="P28" i="150"/>
  <c r="E28" i="150"/>
  <c r="S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S24" i="150"/>
  <c r="R24" i="150"/>
  <c r="Q24" i="150"/>
  <c r="P24" i="150"/>
  <c r="E24" i="150"/>
  <c r="S23" i="150"/>
  <c r="R23" i="150"/>
  <c r="Q23" i="150"/>
  <c r="P23" i="150"/>
  <c r="E23" i="150"/>
  <c r="T23" i="150" s="1"/>
  <c r="U22" i="150"/>
  <c r="S22" i="150"/>
  <c r="R22" i="150"/>
  <c r="Q22" i="150"/>
  <c r="P22" i="150"/>
  <c r="E22" i="150"/>
  <c r="T22" i="150" s="1"/>
  <c r="T21" i="150"/>
  <c r="S21" i="150"/>
  <c r="R21" i="150"/>
  <c r="Q21" i="150"/>
  <c r="P21" i="150"/>
  <c r="E21" i="150"/>
  <c r="U21" i="150" s="1"/>
  <c r="S20" i="150"/>
  <c r="R20" i="150"/>
  <c r="Q20" i="150"/>
  <c r="P20" i="150"/>
  <c r="E20" i="150"/>
  <c r="S19" i="150"/>
  <c r="R19" i="150"/>
  <c r="Q19" i="150"/>
  <c r="P19" i="150"/>
  <c r="E19" i="150"/>
  <c r="U19" i="150" s="1"/>
  <c r="U18" i="150"/>
  <c r="T18" i="150"/>
  <c r="S18" i="150"/>
  <c r="R18" i="150"/>
  <c r="Q18" i="150"/>
  <c r="P18" i="150"/>
  <c r="E18" i="150"/>
  <c r="S17" i="150"/>
  <c r="R17" i="150"/>
  <c r="Q17" i="150"/>
  <c r="P17" i="150"/>
  <c r="E17" i="150"/>
  <c r="S16" i="150"/>
  <c r="R16" i="150"/>
  <c r="Q16" i="150"/>
  <c r="P16" i="150"/>
  <c r="E16" i="150"/>
  <c r="U15" i="150"/>
  <c r="S15" i="150"/>
  <c r="R15" i="150"/>
  <c r="Q15" i="150"/>
  <c r="P15" i="150"/>
  <c r="E15" i="150"/>
  <c r="T15" i="150" s="1"/>
  <c r="T14" i="150"/>
  <c r="S14" i="150"/>
  <c r="R14" i="150"/>
  <c r="Q14" i="150"/>
  <c r="P14" i="150"/>
  <c r="E14" i="150"/>
  <c r="U14" i="150" s="1"/>
  <c r="S13" i="150"/>
  <c r="R13" i="150"/>
  <c r="Q13" i="150"/>
  <c r="P13" i="150"/>
  <c r="E13" i="150"/>
  <c r="U13" i="150" s="1"/>
  <c r="U12" i="150"/>
  <c r="S12" i="150"/>
  <c r="R12" i="150"/>
  <c r="Q12" i="150"/>
  <c r="P12" i="150"/>
  <c r="E12" i="150"/>
  <c r="T12" i="150" s="1"/>
  <c r="S11" i="150"/>
  <c r="R11" i="150"/>
  <c r="Q11" i="150"/>
  <c r="P11" i="150"/>
  <c r="E11" i="150"/>
  <c r="S10" i="150"/>
  <c r="R10" i="150"/>
  <c r="Q10" i="150"/>
  <c r="P10" i="150"/>
  <c r="E10" i="150"/>
  <c r="S9" i="150"/>
  <c r="R9" i="150"/>
  <c r="S8" i="150"/>
  <c r="S63" i="149"/>
  <c r="S62" i="149"/>
  <c r="R62" i="149"/>
  <c r="Q62" i="149"/>
  <c r="P62" i="149"/>
  <c r="E62" i="149"/>
  <c r="U62" i="149" s="1"/>
  <c r="U61" i="149"/>
  <c r="T61" i="149"/>
  <c r="S61" i="149"/>
  <c r="R61" i="149"/>
  <c r="Q61" i="149"/>
  <c r="P61" i="149"/>
  <c r="P60" i="149" s="1"/>
  <c r="E61" i="149"/>
  <c r="S60" i="149"/>
  <c r="S59" i="149"/>
  <c r="S58" i="149"/>
  <c r="R58" i="149"/>
  <c r="Q58" i="149"/>
  <c r="P58" i="149"/>
  <c r="E58" i="149"/>
  <c r="T57" i="149"/>
  <c r="S57" i="149"/>
  <c r="R57" i="149"/>
  <c r="Q57" i="149"/>
  <c r="P57" i="149"/>
  <c r="E57" i="149"/>
  <c r="U57" i="149" s="1"/>
  <c r="U56" i="149"/>
  <c r="S56" i="149"/>
  <c r="R56" i="149"/>
  <c r="Q56" i="149"/>
  <c r="P56" i="149"/>
  <c r="E56" i="149"/>
  <c r="T56" i="149" s="1"/>
  <c r="U55" i="149"/>
  <c r="T55" i="149"/>
  <c r="S55" i="149"/>
  <c r="R55" i="149"/>
  <c r="Q55" i="149"/>
  <c r="P55" i="149"/>
  <c r="E55" i="149"/>
  <c r="S54" i="149"/>
  <c r="U53" i="149"/>
  <c r="T53" i="149"/>
  <c r="S53" i="149"/>
  <c r="R53" i="149"/>
  <c r="Q53" i="149"/>
  <c r="P53" i="149"/>
  <c r="E53" i="149"/>
  <c r="T52" i="149"/>
  <c r="S52" i="149"/>
  <c r="R52" i="149"/>
  <c r="Q52" i="149"/>
  <c r="P52" i="149"/>
  <c r="E52" i="149"/>
  <c r="U52" i="149" s="1"/>
  <c r="S51" i="149"/>
  <c r="R51" i="149"/>
  <c r="Q51" i="149"/>
  <c r="P51" i="149"/>
  <c r="E51" i="149"/>
  <c r="T50" i="149"/>
  <c r="S50" i="149"/>
  <c r="R50" i="149"/>
  <c r="Q50" i="149"/>
  <c r="P50" i="149"/>
  <c r="E50" i="149"/>
  <c r="U50" i="149" s="1"/>
  <c r="U49" i="149"/>
  <c r="T49" i="149"/>
  <c r="S49" i="149"/>
  <c r="R49" i="149"/>
  <c r="Q49" i="149"/>
  <c r="P49" i="149"/>
  <c r="E49" i="149"/>
  <c r="S48" i="149"/>
  <c r="R48" i="149"/>
  <c r="Q48" i="149"/>
  <c r="P48" i="149"/>
  <c r="E48" i="149"/>
  <c r="S47" i="149"/>
  <c r="R47" i="149"/>
  <c r="Q47" i="149"/>
  <c r="P47" i="149"/>
  <c r="E47" i="149"/>
  <c r="S46" i="149"/>
  <c r="R46" i="149"/>
  <c r="Q46" i="149"/>
  <c r="P46" i="149"/>
  <c r="E46" i="149"/>
  <c r="U45" i="149"/>
  <c r="S45" i="149"/>
  <c r="R45" i="149"/>
  <c r="Q45" i="149"/>
  <c r="P45" i="149"/>
  <c r="E45" i="149"/>
  <c r="T45" i="149" s="1"/>
  <c r="U44" i="149"/>
  <c r="T44" i="149"/>
  <c r="S44" i="149"/>
  <c r="R44" i="149"/>
  <c r="Q44" i="149"/>
  <c r="P44" i="149"/>
  <c r="E44" i="149"/>
  <c r="S43" i="149"/>
  <c r="S42" i="149"/>
  <c r="U41" i="149"/>
  <c r="S41" i="149"/>
  <c r="R41" i="149"/>
  <c r="Q41" i="149"/>
  <c r="P41" i="149"/>
  <c r="E41" i="149"/>
  <c r="T41" i="149" s="1"/>
  <c r="S40" i="149"/>
  <c r="R40" i="149"/>
  <c r="Q40" i="149"/>
  <c r="P40" i="149"/>
  <c r="E40" i="149"/>
  <c r="S39" i="149"/>
  <c r="R39" i="149"/>
  <c r="Q39" i="149"/>
  <c r="P39" i="149"/>
  <c r="E39" i="149"/>
  <c r="S38" i="149"/>
  <c r="R38" i="149"/>
  <c r="Q38" i="149"/>
  <c r="P38" i="149"/>
  <c r="E38" i="149"/>
  <c r="T37" i="149"/>
  <c r="S37" i="149"/>
  <c r="R37" i="149"/>
  <c r="Q37" i="149"/>
  <c r="P37" i="149"/>
  <c r="E37" i="149"/>
  <c r="U37" i="149" s="1"/>
  <c r="S36" i="149"/>
  <c r="R36" i="149"/>
  <c r="Q36" i="149"/>
  <c r="P36" i="149"/>
  <c r="E36" i="149"/>
  <c r="S35" i="149"/>
  <c r="R35" i="149"/>
  <c r="Q35" i="149"/>
  <c r="P35" i="149"/>
  <c r="E35" i="149"/>
  <c r="U35" i="149" s="1"/>
  <c r="T34" i="149"/>
  <c r="S34" i="149"/>
  <c r="R34" i="149"/>
  <c r="Q34" i="149"/>
  <c r="P34" i="149"/>
  <c r="E34" i="149"/>
  <c r="U34" i="149" s="1"/>
  <c r="T33" i="149"/>
  <c r="S33" i="149"/>
  <c r="R33" i="149"/>
  <c r="Q33" i="149"/>
  <c r="P33" i="149"/>
  <c r="E33" i="149"/>
  <c r="U33" i="149" s="1"/>
  <c r="S32" i="149"/>
  <c r="R32" i="149"/>
  <c r="Q32" i="149"/>
  <c r="P32" i="149"/>
  <c r="E32" i="149"/>
  <c r="S31" i="149"/>
  <c r="R31" i="149"/>
  <c r="Q31" i="149"/>
  <c r="P31" i="149"/>
  <c r="E31" i="149"/>
  <c r="S30" i="149"/>
  <c r="R30" i="149"/>
  <c r="Q30" i="149"/>
  <c r="P30" i="149"/>
  <c r="E30" i="149"/>
  <c r="U29" i="149"/>
  <c r="T29" i="149"/>
  <c r="S29" i="149"/>
  <c r="R29" i="149"/>
  <c r="Q29" i="149"/>
  <c r="P29" i="149"/>
  <c r="E29" i="149"/>
  <c r="T28" i="149"/>
  <c r="S28" i="149"/>
  <c r="R28" i="149"/>
  <c r="Q28" i="149"/>
  <c r="P28" i="149"/>
  <c r="E28" i="149"/>
  <c r="U28" i="149" s="1"/>
  <c r="S27" i="149"/>
  <c r="S26" i="149"/>
  <c r="R26" i="149"/>
  <c r="Q26" i="149"/>
  <c r="P26" i="149"/>
  <c r="E26" i="149"/>
  <c r="U25" i="149"/>
  <c r="S25" i="149"/>
  <c r="R25" i="149"/>
  <c r="Q25" i="149"/>
  <c r="P25" i="149"/>
  <c r="E25" i="149"/>
  <c r="T25" i="149" s="1"/>
  <c r="U24" i="149"/>
  <c r="T24" i="149"/>
  <c r="S24" i="149"/>
  <c r="R24" i="149"/>
  <c r="Q24" i="149"/>
  <c r="P24" i="149"/>
  <c r="E24" i="149"/>
  <c r="T23" i="149"/>
  <c r="S23" i="149"/>
  <c r="R23" i="149"/>
  <c r="Q23" i="149"/>
  <c r="P23" i="149"/>
  <c r="E23" i="149"/>
  <c r="U23" i="149" s="1"/>
  <c r="T22" i="149"/>
  <c r="S22" i="149"/>
  <c r="R22" i="149"/>
  <c r="Q22" i="149"/>
  <c r="P22" i="149"/>
  <c r="E22" i="149"/>
  <c r="U22" i="149" s="1"/>
  <c r="T21" i="149"/>
  <c r="S21" i="149"/>
  <c r="R21" i="149"/>
  <c r="Q21" i="149"/>
  <c r="P21" i="149"/>
  <c r="E21" i="149"/>
  <c r="U21" i="149" s="1"/>
  <c r="S20" i="149"/>
  <c r="R20" i="149"/>
  <c r="Q20" i="149"/>
  <c r="P20" i="149"/>
  <c r="E20" i="149"/>
  <c r="S19" i="149"/>
  <c r="R19" i="149"/>
  <c r="Q19" i="149"/>
  <c r="P19" i="149"/>
  <c r="E19" i="149"/>
  <c r="S18" i="149"/>
  <c r="R18" i="149"/>
  <c r="Q18" i="149"/>
  <c r="P18" i="149"/>
  <c r="E18" i="149"/>
  <c r="T18" i="149" s="1"/>
  <c r="S17" i="149"/>
  <c r="R17" i="149"/>
  <c r="Q17" i="149"/>
  <c r="P17" i="149"/>
  <c r="E17" i="149"/>
  <c r="U17" i="149" s="1"/>
  <c r="U16" i="149"/>
  <c r="S16" i="149"/>
  <c r="R16" i="149"/>
  <c r="Q16" i="149"/>
  <c r="P16" i="149"/>
  <c r="E16" i="149"/>
  <c r="T16" i="149" s="1"/>
  <c r="U15" i="149"/>
  <c r="T15" i="149"/>
  <c r="S15" i="149"/>
  <c r="R15" i="149"/>
  <c r="Q15" i="149"/>
  <c r="P15" i="149"/>
  <c r="E15" i="149"/>
  <c r="T14" i="149"/>
  <c r="S14" i="149"/>
  <c r="R14" i="149"/>
  <c r="Q14" i="149"/>
  <c r="P14" i="149"/>
  <c r="E14" i="149"/>
  <c r="U14" i="149" s="1"/>
  <c r="S13" i="149"/>
  <c r="R13" i="149"/>
  <c r="Q13" i="149"/>
  <c r="P13" i="149"/>
  <c r="E13" i="149"/>
  <c r="S12" i="149"/>
  <c r="R12" i="149"/>
  <c r="Q12" i="149"/>
  <c r="P12" i="149"/>
  <c r="E12" i="149"/>
  <c r="S11" i="149"/>
  <c r="R11" i="149"/>
  <c r="Q11" i="149"/>
  <c r="P11" i="149"/>
  <c r="E11" i="149"/>
  <c r="S10" i="149"/>
  <c r="R10" i="149"/>
  <c r="Q10" i="149"/>
  <c r="P10" i="149"/>
  <c r="E10" i="149"/>
  <c r="U10" i="149" s="1"/>
  <c r="S9" i="149"/>
  <c r="R9" i="149"/>
  <c r="S8" i="149"/>
  <c r="U62" i="148"/>
  <c r="T62" i="148"/>
  <c r="S62" i="148"/>
  <c r="R62" i="148"/>
  <c r="Q62" i="148"/>
  <c r="P62" i="148"/>
  <c r="E62" i="148"/>
  <c r="S61" i="148"/>
  <c r="R61" i="148"/>
  <c r="Q61" i="148"/>
  <c r="P61" i="148"/>
  <c r="P60" i="148" s="1"/>
  <c r="E61" i="148"/>
  <c r="S60" i="148"/>
  <c r="S58" i="148"/>
  <c r="R58" i="148"/>
  <c r="Q58" i="148"/>
  <c r="P58" i="148"/>
  <c r="E58" i="148"/>
  <c r="S57" i="148"/>
  <c r="R57" i="148"/>
  <c r="Q57" i="148"/>
  <c r="P57" i="148"/>
  <c r="E57" i="148"/>
  <c r="U57" i="148" s="1"/>
  <c r="U56" i="148"/>
  <c r="S56" i="148"/>
  <c r="R56" i="148"/>
  <c r="Q56" i="148"/>
  <c r="P56" i="148"/>
  <c r="E56" i="148"/>
  <c r="T56" i="148" s="1"/>
  <c r="T55" i="148"/>
  <c r="S55" i="148"/>
  <c r="R55" i="148"/>
  <c r="Q55" i="148"/>
  <c r="P55" i="148"/>
  <c r="E55" i="148"/>
  <c r="U55" i="148" s="1"/>
  <c r="S54" i="148"/>
  <c r="T53" i="148"/>
  <c r="S53" i="148"/>
  <c r="R53" i="148"/>
  <c r="Q53" i="148"/>
  <c r="P53" i="148"/>
  <c r="E53" i="148"/>
  <c r="U53" i="148" s="1"/>
  <c r="S52" i="148"/>
  <c r="R52" i="148"/>
  <c r="Q52" i="148"/>
  <c r="P52" i="148"/>
  <c r="E52" i="148"/>
  <c r="U52" i="148" s="1"/>
  <c r="T51" i="148"/>
  <c r="S51" i="148"/>
  <c r="R51" i="148"/>
  <c r="Q51" i="148"/>
  <c r="P51" i="148"/>
  <c r="E51" i="148"/>
  <c r="U51" i="148" s="1"/>
  <c r="S50" i="148"/>
  <c r="R50" i="148"/>
  <c r="Q50" i="148"/>
  <c r="P50" i="148"/>
  <c r="E50" i="148"/>
  <c r="S49" i="148"/>
  <c r="R49" i="148"/>
  <c r="Q49" i="148"/>
  <c r="P49" i="148"/>
  <c r="E49" i="148"/>
  <c r="S48" i="148"/>
  <c r="R48" i="148"/>
  <c r="Q48" i="148"/>
  <c r="P48" i="148"/>
  <c r="E48" i="148"/>
  <c r="S47" i="148"/>
  <c r="R47" i="148"/>
  <c r="Q47" i="148"/>
  <c r="P47" i="148"/>
  <c r="E47" i="148"/>
  <c r="U46" i="148"/>
  <c r="S46" i="148"/>
  <c r="R46" i="148"/>
  <c r="Q46" i="148"/>
  <c r="P46" i="148"/>
  <c r="E46" i="148"/>
  <c r="T46" i="148" s="1"/>
  <c r="U45" i="148"/>
  <c r="T45" i="148"/>
  <c r="S45" i="148"/>
  <c r="R45" i="148"/>
  <c r="Q45" i="148"/>
  <c r="P45" i="148"/>
  <c r="E45" i="148"/>
  <c r="T44" i="148"/>
  <c r="S44" i="148"/>
  <c r="R44" i="148"/>
  <c r="Q44" i="148"/>
  <c r="P44" i="148"/>
  <c r="E44" i="148"/>
  <c r="U44" i="148" s="1"/>
  <c r="S43" i="148"/>
  <c r="S42" i="148"/>
  <c r="S41" i="148"/>
  <c r="R41" i="148"/>
  <c r="Q41" i="148"/>
  <c r="P41" i="148"/>
  <c r="E41" i="148"/>
  <c r="S40" i="148"/>
  <c r="R40" i="148"/>
  <c r="Q40" i="148"/>
  <c r="P40" i="148"/>
  <c r="E40" i="148"/>
  <c r="S39" i="148"/>
  <c r="R39" i="148"/>
  <c r="Q39" i="148"/>
  <c r="P39" i="148"/>
  <c r="E39" i="148"/>
  <c r="T39" i="148" s="1"/>
  <c r="U38" i="148"/>
  <c r="T38" i="148"/>
  <c r="S38" i="148"/>
  <c r="R38" i="148"/>
  <c r="Q38" i="148"/>
  <c r="P38" i="148"/>
  <c r="E38" i="148"/>
  <c r="T37" i="148"/>
  <c r="S37" i="148"/>
  <c r="R37" i="148"/>
  <c r="Q37" i="148"/>
  <c r="P37" i="148"/>
  <c r="E37" i="148"/>
  <c r="U37" i="148" s="1"/>
  <c r="S36" i="148"/>
  <c r="R36" i="148"/>
  <c r="Q36" i="148"/>
  <c r="P36" i="148"/>
  <c r="E36" i="148"/>
  <c r="U36" i="148" s="1"/>
  <c r="T35" i="148"/>
  <c r="S35" i="148"/>
  <c r="R35" i="148"/>
  <c r="Q35" i="148"/>
  <c r="P35" i="148"/>
  <c r="E35" i="148"/>
  <c r="U35" i="148" s="1"/>
  <c r="S34" i="148"/>
  <c r="R34" i="148"/>
  <c r="Q34" i="148"/>
  <c r="P34" i="148"/>
  <c r="E34" i="148"/>
  <c r="S33" i="148"/>
  <c r="R33" i="148"/>
  <c r="Q33" i="148"/>
  <c r="P33" i="148"/>
  <c r="E33" i="148"/>
  <c r="S32" i="148"/>
  <c r="R32" i="148"/>
  <c r="Q32" i="148"/>
  <c r="P32" i="148"/>
  <c r="E32" i="148"/>
  <c r="S31" i="148"/>
  <c r="R31" i="148"/>
  <c r="Q31" i="148"/>
  <c r="P31" i="148"/>
  <c r="E31" i="148"/>
  <c r="S30" i="148"/>
  <c r="R30" i="148"/>
  <c r="Q30" i="148"/>
  <c r="P30" i="148"/>
  <c r="E30" i="148"/>
  <c r="U29" i="148"/>
  <c r="S29" i="148"/>
  <c r="R29" i="148"/>
  <c r="Q29" i="148"/>
  <c r="P29" i="148"/>
  <c r="E29" i="148"/>
  <c r="T29" i="148" s="1"/>
  <c r="U28" i="148"/>
  <c r="T28" i="148"/>
  <c r="S28" i="148"/>
  <c r="R28" i="148"/>
  <c r="Q28" i="148"/>
  <c r="P28" i="148"/>
  <c r="E28" i="148"/>
  <c r="S27" i="148"/>
  <c r="R27" i="148"/>
  <c r="S26" i="148"/>
  <c r="R26" i="148"/>
  <c r="Q26" i="148"/>
  <c r="P26" i="148"/>
  <c r="E26" i="148"/>
  <c r="S25" i="148"/>
  <c r="R25" i="148"/>
  <c r="Q25" i="148"/>
  <c r="P25" i="148"/>
  <c r="E25" i="148"/>
  <c r="U25" i="148" s="1"/>
  <c r="U24" i="148"/>
  <c r="S24" i="148"/>
  <c r="R24" i="148"/>
  <c r="Q24" i="148"/>
  <c r="P24" i="148"/>
  <c r="E24" i="148"/>
  <c r="T24" i="148" s="1"/>
  <c r="T23" i="148"/>
  <c r="S23" i="148"/>
  <c r="R23" i="148"/>
  <c r="Q23" i="148"/>
  <c r="P23" i="148"/>
  <c r="E23" i="148"/>
  <c r="U23" i="148" s="1"/>
  <c r="S22" i="148"/>
  <c r="R22" i="148"/>
  <c r="Q22" i="148"/>
  <c r="P22" i="148"/>
  <c r="E22" i="148"/>
  <c r="U21" i="148"/>
  <c r="S21" i="148"/>
  <c r="R21" i="148"/>
  <c r="Q21" i="148"/>
  <c r="P21" i="148"/>
  <c r="E21" i="148"/>
  <c r="T21" i="148" s="1"/>
  <c r="S20" i="148"/>
  <c r="R20" i="148"/>
  <c r="Q20" i="148"/>
  <c r="P20" i="148"/>
  <c r="E20" i="148"/>
  <c r="S19" i="148"/>
  <c r="R19" i="148"/>
  <c r="Q19" i="148"/>
  <c r="P19" i="148"/>
  <c r="E19" i="148"/>
  <c r="S18" i="148"/>
  <c r="R18" i="148"/>
  <c r="Q18" i="148"/>
  <c r="P18" i="148"/>
  <c r="E18" i="148"/>
  <c r="T18" i="148" s="1"/>
  <c r="T17" i="148"/>
  <c r="S17" i="148"/>
  <c r="R17" i="148"/>
  <c r="Q17" i="148"/>
  <c r="P17" i="148"/>
  <c r="E17" i="148"/>
  <c r="U17" i="148" s="1"/>
  <c r="S16" i="148"/>
  <c r="R16" i="148"/>
  <c r="Q16" i="148"/>
  <c r="P16" i="148"/>
  <c r="E16" i="148"/>
  <c r="U16" i="148" s="1"/>
  <c r="U15" i="148"/>
  <c r="S15" i="148"/>
  <c r="R15" i="148"/>
  <c r="Q15" i="148"/>
  <c r="P15" i="148"/>
  <c r="E15" i="148"/>
  <c r="T15" i="148" s="1"/>
  <c r="S14" i="148"/>
  <c r="R14" i="148"/>
  <c r="Q14" i="148"/>
  <c r="P14" i="148"/>
  <c r="E14" i="148"/>
  <c r="S13" i="148"/>
  <c r="R13" i="148"/>
  <c r="Q13" i="148"/>
  <c r="U13" i="148" s="1"/>
  <c r="P13" i="148"/>
  <c r="T13" i="148" s="1"/>
  <c r="E13" i="148"/>
  <c r="S12" i="148"/>
  <c r="R12" i="148"/>
  <c r="Q12" i="148"/>
  <c r="P12" i="148"/>
  <c r="E12" i="148"/>
  <c r="S11" i="148"/>
  <c r="R11" i="148"/>
  <c r="Q11" i="148"/>
  <c r="P11" i="148"/>
  <c r="E11" i="148"/>
  <c r="S10" i="148"/>
  <c r="R10" i="148"/>
  <c r="Q10" i="148"/>
  <c r="P10" i="148"/>
  <c r="E10" i="148"/>
  <c r="U10" i="148" s="1"/>
  <c r="S9" i="148"/>
  <c r="R9" i="148"/>
  <c r="S62" i="147"/>
  <c r="R62" i="147"/>
  <c r="Q62" i="147"/>
  <c r="P62" i="147"/>
  <c r="E62" i="147"/>
  <c r="S61" i="147"/>
  <c r="R61" i="147"/>
  <c r="Q61" i="147"/>
  <c r="Q60" i="147" s="1"/>
  <c r="P61" i="147"/>
  <c r="E61" i="147"/>
  <c r="U61" i="147" s="1"/>
  <c r="S60" i="147"/>
  <c r="S59" i="147"/>
  <c r="S58" i="147"/>
  <c r="R58" i="147"/>
  <c r="Q58" i="147"/>
  <c r="P58" i="147"/>
  <c r="E58" i="147"/>
  <c r="U58" i="147" s="1"/>
  <c r="U57" i="147"/>
  <c r="S57" i="147"/>
  <c r="R57" i="147"/>
  <c r="Q57" i="147"/>
  <c r="P57" i="147"/>
  <c r="E57" i="147"/>
  <c r="T57" i="147" s="1"/>
  <c r="S56" i="147"/>
  <c r="R56" i="147"/>
  <c r="Q56" i="147"/>
  <c r="P56" i="147"/>
  <c r="E56" i="147"/>
  <c r="S55" i="147"/>
  <c r="R55" i="147"/>
  <c r="Q55" i="147"/>
  <c r="P55" i="147"/>
  <c r="P54" i="147" s="1"/>
  <c r="E55" i="147"/>
  <c r="S54" i="147"/>
  <c r="T53" i="147"/>
  <c r="S53" i="147"/>
  <c r="R53" i="147"/>
  <c r="Q53" i="147"/>
  <c r="P53" i="147"/>
  <c r="E53" i="147"/>
  <c r="U53" i="147" s="1"/>
  <c r="S52" i="147"/>
  <c r="R52" i="147"/>
  <c r="Q52" i="147"/>
  <c r="P52" i="147"/>
  <c r="E52" i="147"/>
  <c r="S51" i="147"/>
  <c r="R51" i="147"/>
  <c r="Q51" i="147"/>
  <c r="P51" i="147"/>
  <c r="E51" i="147"/>
  <c r="S50" i="147"/>
  <c r="R50" i="147"/>
  <c r="Q50" i="147"/>
  <c r="P50" i="147"/>
  <c r="E50" i="147"/>
  <c r="T50" i="147" s="1"/>
  <c r="U49" i="147"/>
  <c r="S49" i="147"/>
  <c r="R49" i="147"/>
  <c r="Q49" i="147"/>
  <c r="P49" i="147"/>
  <c r="E49" i="147"/>
  <c r="T49" i="147" s="1"/>
  <c r="U48" i="147"/>
  <c r="T48" i="147"/>
  <c r="S48" i="147"/>
  <c r="R48" i="147"/>
  <c r="Q48" i="147"/>
  <c r="P48" i="147"/>
  <c r="E48" i="147"/>
  <c r="S47" i="147"/>
  <c r="R47" i="147"/>
  <c r="Q47" i="147"/>
  <c r="P47" i="147"/>
  <c r="E47" i="147"/>
  <c r="T46" i="147"/>
  <c r="S46" i="147"/>
  <c r="R46" i="147"/>
  <c r="Q46" i="147"/>
  <c r="P46" i="147"/>
  <c r="E46" i="147"/>
  <c r="U46" i="147" s="1"/>
  <c r="S45" i="147"/>
  <c r="R45" i="147"/>
  <c r="Q45" i="147"/>
  <c r="P45" i="147"/>
  <c r="E45" i="147"/>
  <c r="S44" i="147"/>
  <c r="R44" i="147"/>
  <c r="Q44" i="147"/>
  <c r="P44" i="147"/>
  <c r="P43" i="147" s="1"/>
  <c r="E44" i="147"/>
  <c r="S43" i="147"/>
  <c r="S42" i="147"/>
  <c r="T41" i="147"/>
  <c r="S41" i="147"/>
  <c r="R41" i="147"/>
  <c r="Q41" i="147"/>
  <c r="P41" i="147"/>
  <c r="E41" i="147"/>
  <c r="U41" i="147" s="1"/>
  <c r="S40" i="147"/>
  <c r="R40" i="147"/>
  <c r="Q40" i="147"/>
  <c r="P40" i="147"/>
  <c r="E40" i="147"/>
  <c r="S39" i="147"/>
  <c r="R39" i="147"/>
  <c r="Q39" i="147"/>
  <c r="P39" i="147"/>
  <c r="E39" i="147"/>
  <c r="T38" i="147"/>
  <c r="S38" i="147"/>
  <c r="R38" i="147"/>
  <c r="Q38" i="147"/>
  <c r="P38" i="147"/>
  <c r="E38" i="147"/>
  <c r="U38" i="147" s="1"/>
  <c r="T37" i="147"/>
  <c r="S37" i="147"/>
  <c r="R37" i="147"/>
  <c r="Q37" i="147"/>
  <c r="P37" i="147"/>
  <c r="E37" i="147"/>
  <c r="U37" i="147" s="1"/>
  <c r="S36" i="147"/>
  <c r="R36" i="147"/>
  <c r="Q36" i="147"/>
  <c r="P36" i="147"/>
  <c r="E36" i="147"/>
  <c r="S35" i="147"/>
  <c r="R35" i="147"/>
  <c r="Q35" i="147"/>
  <c r="P35" i="147"/>
  <c r="E35" i="147"/>
  <c r="U34" i="147"/>
  <c r="S34" i="147"/>
  <c r="R34" i="147"/>
  <c r="Q34" i="147"/>
  <c r="P34" i="147"/>
  <c r="E34" i="147"/>
  <c r="T34" i="147" s="1"/>
  <c r="S33" i="147"/>
  <c r="R33" i="147"/>
  <c r="Q33" i="147"/>
  <c r="P33" i="147"/>
  <c r="E33" i="147"/>
  <c r="U33" i="147" s="1"/>
  <c r="S32" i="147"/>
  <c r="R32" i="147"/>
  <c r="Q32" i="147"/>
  <c r="U32" i="147" s="1"/>
  <c r="P32" i="147"/>
  <c r="E32" i="147"/>
  <c r="T32" i="147" s="1"/>
  <c r="T31" i="147"/>
  <c r="S31" i="147"/>
  <c r="R31" i="147"/>
  <c r="Q31" i="147"/>
  <c r="P31" i="147"/>
  <c r="E31" i="147"/>
  <c r="U31" i="147" s="1"/>
  <c r="S30" i="147"/>
  <c r="R30" i="147"/>
  <c r="Q30" i="147"/>
  <c r="P30" i="147"/>
  <c r="E30" i="147"/>
  <c r="U29" i="147"/>
  <c r="T29" i="147"/>
  <c r="S29" i="147"/>
  <c r="R29" i="147"/>
  <c r="Q29" i="147"/>
  <c r="P29" i="147"/>
  <c r="E29" i="147"/>
  <c r="S28" i="147"/>
  <c r="R28" i="147"/>
  <c r="Q28" i="147"/>
  <c r="P28" i="147"/>
  <c r="E28" i="147"/>
  <c r="S27" i="147"/>
  <c r="S26" i="147"/>
  <c r="R26" i="147"/>
  <c r="Q26" i="147"/>
  <c r="P26" i="147"/>
  <c r="E26" i="147"/>
  <c r="U26" i="147" s="1"/>
  <c r="T25" i="147"/>
  <c r="S25" i="147"/>
  <c r="R25" i="147"/>
  <c r="Q25" i="147"/>
  <c r="P25" i="147"/>
  <c r="E25" i="147"/>
  <c r="U25" i="147" s="1"/>
  <c r="S24" i="147"/>
  <c r="R24" i="147"/>
  <c r="Q24" i="147"/>
  <c r="P24" i="147"/>
  <c r="E24" i="147"/>
  <c r="S23" i="147"/>
  <c r="R23" i="147"/>
  <c r="Q23" i="147"/>
  <c r="P23" i="147"/>
  <c r="E23" i="147"/>
  <c r="S22" i="147"/>
  <c r="R22" i="147"/>
  <c r="Q22" i="147"/>
  <c r="P22" i="147"/>
  <c r="E22" i="147"/>
  <c r="S21" i="147"/>
  <c r="R21" i="147"/>
  <c r="Q21" i="147"/>
  <c r="P21" i="147"/>
  <c r="E21" i="147"/>
  <c r="U20" i="147"/>
  <c r="T20" i="147"/>
  <c r="S20" i="147"/>
  <c r="R20" i="147"/>
  <c r="Q20" i="147"/>
  <c r="P20" i="147"/>
  <c r="E20" i="147"/>
  <c r="U19" i="147"/>
  <c r="T19" i="147"/>
  <c r="S19" i="147"/>
  <c r="R19" i="147"/>
  <c r="Q19" i="147"/>
  <c r="P19" i="147"/>
  <c r="E19" i="147"/>
  <c r="S18" i="147"/>
  <c r="R18" i="147"/>
  <c r="Q18" i="147"/>
  <c r="P18" i="147"/>
  <c r="E18" i="147"/>
  <c r="U18" i="147" s="1"/>
  <c r="U17" i="147"/>
  <c r="S17" i="147"/>
  <c r="R17" i="147"/>
  <c r="Q17" i="147"/>
  <c r="P17" i="147"/>
  <c r="E17" i="147"/>
  <c r="T17" i="147" s="1"/>
  <c r="S16" i="147"/>
  <c r="R16" i="147"/>
  <c r="Q16" i="147"/>
  <c r="P16" i="147"/>
  <c r="E16" i="147"/>
  <c r="S15" i="147"/>
  <c r="R15" i="147"/>
  <c r="Q15" i="147"/>
  <c r="P15" i="147"/>
  <c r="E15" i="147"/>
  <c r="S14" i="147"/>
  <c r="R14" i="147"/>
  <c r="Q14" i="147"/>
  <c r="P14" i="147"/>
  <c r="E14" i="147"/>
  <c r="T14" i="147" s="1"/>
  <c r="S13" i="147"/>
  <c r="R13" i="147"/>
  <c r="Q13" i="147"/>
  <c r="P13" i="147"/>
  <c r="E13" i="147"/>
  <c r="S12" i="147"/>
  <c r="R12" i="147"/>
  <c r="Q12" i="147"/>
  <c r="P12" i="147"/>
  <c r="E12" i="147"/>
  <c r="U11" i="147"/>
  <c r="T11" i="147"/>
  <c r="S11" i="147"/>
  <c r="R11" i="147"/>
  <c r="Q11" i="147"/>
  <c r="P11" i="147"/>
  <c r="E11" i="147"/>
  <c r="T10" i="147"/>
  <c r="S10" i="147"/>
  <c r="R10" i="147"/>
  <c r="Q10" i="147"/>
  <c r="P10" i="147"/>
  <c r="E10" i="147"/>
  <c r="U10" i="147" s="1"/>
  <c r="S9" i="147"/>
  <c r="R9" i="147"/>
  <c r="S8" i="147"/>
  <c r="T62" i="146"/>
  <c r="S62" i="146"/>
  <c r="R62" i="146"/>
  <c r="Q62" i="146"/>
  <c r="P62" i="146"/>
  <c r="E62" i="146"/>
  <c r="U62" i="146" s="1"/>
  <c r="T61" i="146"/>
  <c r="S61" i="146"/>
  <c r="R61" i="146"/>
  <c r="Q61" i="146"/>
  <c r="P61" i="146"/>
  <c r="E61" i="146"/>
  <c r="U61" i="146" s="1"/>
  <c r="S60" i="146"/>
  <c r="S59" i="146"/>
  <c r="S58" i="146"/>
  <c r="R58" i="146"/>
  <c r="Q58" i="146"/>
  <c r="P58" i="146"/>
  <c r="E58" i="146"/>
  <c r="U57" i="146"/>
  <c r="T57" i="146"/>
  <c r="S57" i="146"/>
  <c r="R57" i="146"/>
  <c r="Q57" i="146"/>
  <c r="P57" i="146"/>
  <c r="E57" i="146"/>
  <c r="U56" i="146"/>
  <c r="T56" i="146"/>
  <c r="S56" i="146"/>
  <c r="R56" i="146"/>
  <c r="Q56" i="146"/>
  <c r="P56" i="146"/>
  <c r="E56" i="146"/>
  <c r="S55" i="146"/>
  <c r="R55" i="146"/>
  <c r="Q55" i="146"/>
  <c r="P55" i="146"/>
  <c r="E55" i="146"/>
  <c r="S54" i="146"/>
  <c r="S53" i="146"/>
  <c r="R53" i="146"/>
  <c r="Q53" i="146"/>
  <c r="P53" i="146"/>
  <c r="E53" i="146"/>
  <c r="S52" i="146"/>
  <c r="R52" i="146"/>
  <c r="Q52" i="146"/>
  <c r="P52" i="146"/>
  <c r="E52" i="146"/>
  <c r="U51" i="146"/>
  <c r="S51" i="146"/>
  <c r="R51" i="146"/>
  <c r="Q51" i="146"/>
  <c r="P51" i="146"/>
  <c r="E51" i="146"/>
  <c r="T51" i="146" s="1"/>
  <c r="T50" i="146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S47" i="146"/>
  <c r="R47" i="146"/>
  <c r="Q47" i="146"/>
  <c r="P47" i="146"/>
  <c r="E47" i="146"/>
  <c r="S46" i="146"/>
  <c r="R46" i="146"/>
  <c r="Q46" i="146"/>
  <c r="P46" i="146"/>
  <c r="E46" i="146"/>
  <c r="S45" i="146"/>
  <c r="R45" i="146"/>
  <c r="Q45" i="146"/>
  <c r="U45" i="146" s="1"/>
  <c r="P45" i="146"/>
  <c r="T45" i="146" s="1"/>
  <c r="E45" i="146"/>
  <c r="S44" i="146"/>
  <c r="R44" i="146"/>
  <c r="Q44" i="146"/>
  <c r="P44" i="146"/>
  <c r="E44" i="146"/>
  <c r="S43" i="146"/>
  <c r="R43" i="146"/>
  <c r="S42" i="146"/>
  <c r="T41" i="146"/>
  <c r="S41" i="146"/>
  <c r="R41" i="146"/>
  <c r="Q41" i="146"/>
  <c r="P41" i="146"/>
  <c r="E41" i="146"/>
  <c r="U41" i="146" s="1"/>
  <c r="S40" i="146"/>
  <c r="R40" i="146"/>
  <c r="Q40" i="146"/>
  <c r="P40" i="146"/>
  <c r="E40" i="146"/>
  <c r="S39" i="146"/>
  <c r="R39" i="146"/>
  <c r="Q39" i="146"/>
  <c r="P39" i="146"/>
  <c r="E39" i="146"/>
  <c r="S38" i="146"/>
  <c r="R38" i="146"/>
  <c r="Q38" i="146"/>
  <c r="P38" i="146"/>
  <c r="E38" i="146"/>
  <c r="S37" i="146"/>
  <c r="R37" i="146"/>
  <c r="Q37" i="146"/>
  <c r="P37" i="146"/>
  <c r="E37" i="146"/>
  <c r="U36" i="146"/>
  <c r="S36" i="146"/>
  <c r="R36" i="146"/>
  <c r="Q36" i="146"/>
  <c r="P36" i="146"/>
  <c r="E36" i="146"/>
  <c r="T36" i="146" s="1"/>
  <c r="U35" i="146"/>
  <c r="T35" i="146"/>
  <c r="S35" i="146"/>
  <c r="R35" i="146"/>
  <c r="Q35" i="146"/>
  <c r="P35" i="146"/>
  <c r="E35" i="146"/>
  <c r="T34" i="146"/>
  <c r="S34" i="146"/>
  <c r="R34" i="146"/>
  <c r="Q34" i="146"/>
  <c r="P34" i="146"/>
  <c r="E34" i="146"/>
  <c r="U34" i="146" s="1"/>
  <c r="T33" i="146"/>
  <c r="S33" i="146"/>
  <c r="R33" i="146"/>
  <c r="Q33" i="146"/>
  <c r="P33" i="146"/>
  <c r="E33" i="146"/>
  <c r="U33" i="146" s="1"/>
  <c r="S32" i="146"/>
  <c r="R32" i="146"/>
  <c r="Q32" i="146"/>
  <c r="P32" i="146"/>
  <c r="E32" i="146"/>
  <c r="S31" i="146"/>
  <c r="R31" i="146"/>
  <c r="Q31" i="146"/>
  <c r="P31" i="146"/>
  <c r="E31" i="146"/>
  <c r="S30" i="146"/>
  <c r="R30" i="146"/>
  <c r="Q30" i="146"/>
  <c r="P30" i="146"/>
  <c r="E30" i="146"/>
  <c r="S29" i="146"/>
  <c r="R29" i="146"/>
  <c r="Q29" i="146"/>
  <c r="P29" i="146"/>
  <c r="E29" i="146"/>
  <c r="U28" i="146"/>
  <c r="T28" i="146"/>
  <c r="S28" i="146"/>
  <c r="R28" i="146"/>
  <c r="Q28" i="146"/>
  <c r="P28" i="146"/>
  <c r="E28" i="146"/>
  <c r="S27" i="146"/>
  <c r="S26" i="146"/>
  <c r="R26" i="146"/>
  <c r="Q26" i="146"/>
  <c r="P26" i="146"/>
  <c r="E26" i="146"/>
  <c r="U25" i="146"/>
  <c r="S25" i="146"/>
  <c r="R25" i="146"/>
  <c r="Q25" i="146"/>
  <c r="P25" i="146"/>
  <c r="E25" i="146"/>
  <c r="T25" i="146" s="1"/>
  <c r="S24" i="146"/>
  <c r="R24" i="146"/>
  <c r="Q24" i="146"/>
  <c r="P24" i="146"/>
  <c r="E24" i="146"/>
  <c r="S23" i="146"/>
  <c r="R23" i="146"/>
  <c r="Q23" i="146"/>
  <c r="P23" i="146"/>
  <c r="E23" i="146"/>
  <c r="U22" i="146"/>
  <c r="S22" i="146"/>
  <c r="R22" i="146"/>
  <c r="Q22" i="146"/>
  <c r="P22" i="146"/>
  <c r="E22" i="146"/>
  <c r="T22" i="146" s="1"/>
  <c r="T21" i="146"/>
  <c r="S21" i="146"/>
  <c r="R21" i="146"/>
  <c r="Q21" i="146"/>
  <c r="P21" i="146"/>
  <c r="E21" i="146"/>
  <c r="U21" i="146" s="1"/>
  <c r="T20" i="146"/>
  <c r="S20" i="146"/>
  <c r="R20" i="146"/>
  <c r="Q20" i="146"/>
  <c r="P20" i="146"/>
  <c r="E20" i="146"/>
  <c r="U20" i="146" s="1"/>
  <c r="S19" i="146"/>
  <c r="R19" i="146"/>
  <c r="Q19" i="146"/>
  <c r="P19" i="146"/>
  <c r="E19" i="146"/>
  <c r="S18" i="146"/>
  <c r="R18" i="146"/>
  <c r="Q18" i="146"/>
  <c r="P18" i="146"/>
  <c r="E18" i="146"/>
  <c r="S17" i="146"/>
  <c r="R17" i="146"/>
  <c r="Q17" i="146"/>
  <c r="P17" i="146"/>
  <c r="E17" i="146"/>
  <c r="T16" i="146"/>
  <c r="S16" i="146"/>
  <c r="R16" i="146"/>
  <c r="Q16" i="146"/>
  <c r="P16" i="146"/>
  <c r="E16" i="146"/>
  <c r="U16" i="146" s="1"/>
  <c r="S15" i="146"/>
  <c r="R15" i="146"/>
  <c r="Q15" i="146"/>
  <c r="P15" i="146"/>
  <c r="E15" i="146"/>
  <c r="S14" i="146"/>
  <c r="R14" i="146"/>
  <c r="Q14" i="146"/>
  <c r="P14" i="146"/>
  <c r="E14" i="146"/>
  <c r="T13" i="146"/>
  <c r="S13" i="146"/>
  <c r="R13" i="146"/>
  <c r="Q13" i="146"/>
  <c r="P13" i="146"/>
  <c r="E13" i="146"/>
  <c r="T12" i="146"/>
  <c r="S12" i="146"/>
  <c r="R12" i="146"/>
  <c r="Q12" i="146"/>
  <c r="P12" i="146"/>
  <c r="E12" i="146"/>
  <c r="U12" i="146" s="1"/>
  <c r="S11" i="146"/>
  <c r="R11" i="146"/>
  <c r="Q11" i="146"/>
  <c r="P11" i="146"/>
  <c r="E11" i="146"/>
  <c r="S10" i="146"/>
  <c r="R10" i="146"/>
  <c r="Q10" i="146"/>
  <c r="P10" i="146"/>
  <c r="E10" i="146"/>
  <c r="S9" i="146"/>
  <c r="R9" i="146"/>
  <c r="S8" i="146"/>
  <c r="S62" i="145"/>
  <c r="R62" i="145"/>
  <c r="Q62" i="145"/>
  <c r="P62" i="145"/>
  <c r="E62" i="145"/>
  <c r="U61" i="145"/>
  <c r="S61" i="145"/>
  <c r="R61" i="145"/>
  <c r="Q61" i="145"/>
  <c r="P61" i="145"/>
  <c r="E61" i="145"/>
  <c r="S60" i="145"/>
  <c r="T58" i="145"/>
  <c r="S58" i="145"/>
  <c r="R58" i="145"/>
  <c r="Q58" i="145"/>
  <c r="P58" i="145"/>
  <c r="E58" i="145"/>
  <c r="U58" i="145" s="1"/>
  <c r="T57" i="145"/>
  <c r="S57" i="145"/>
  <c r="R57" i="145"/>
  <c r="Q57" i="145"/>
  <c r="P57" i="145"/>
  <c r="E57" i="145"/>
  <c r="U57" i="145" s="1"/>
  <c r="T56" i="145"/>
  <c r="S56" i="145"/>
  <c r="R56" i="145"/>
  <c r="Q56" i="145"/>
  <c r="P56" i="145"/>
  <c r="E56" i="145"/>
  <c r="U56" i="145" s="1"/>
  <c r="S55" i="145"/>
  <c r="R55" i="145"/>
  <c r="Q55" i="145"/>
  <c r="P55" i="145"/>
  <c r="E55" i="145"/>
  <c r="S54" i="145"/>
  <c r="T53" i="145"/>
  <c r="S53" i="145"/>
  <c r="R53" i="145"/>
  <c r="Q53" i="145"/>
  <c r="P53" i="145"/>
  <c r="E53" i="145"/>
  <c r="U53" i="145" s="1"/>
  <c r="T52" i="145"/>
  <c r="S52" i="145"/>
  <c r="R52" i="145"/>
  <c r="Q52" i="145"/>
  <c r="P52" i="145"/>
  <c r="E52" i="145"/>
  <c r="U52" i="145" s="1"/>
  <c r="S51" i="145"/>
  <c r="R51" i="145"/>
  <c r="Q51" i="145"/>
  <c r="P51" i="145"/>
  <c r="E51" i="145"/>
  <c r="S50" i="145"/>
  <c r="R50" i="145"/>
  <c r="Q50" i="145"/>
  <c r="P50" i="145"/>
  <c r="E50" i="145"/>
  <c r="U49" i="145"/>
  <c r="S49" i="145"/>
  <c r="R49" i="145"/>
  <c r="Q49" i="145"/>
  <c r="P49" i="145"/>
  <c r="E49" i="145"/>
  <c r="T49" i="145" s="1"/>
  <c r="U48" i="145"/>
  <c r="S48" i="145"/>
  <c r="R48" i="145"/>
  <c r="Q48" i="145"/>
  <c r="P48" i="145"/>
  <c r="E48" i="145"/>
  <c r="T48" i="145" s="1"/>
  <c r="U47" i="145"/>
  <c r="T47" i="145"/>
  <c r="S47" i="145"/>
  <c r="R47" i="145"/>
  <c r="Q47" i="145"/>
  <c r="P47" i="145"/>
  <c r="E47" i="145"/>
  <c r="T46" i="145"/>
  <c r="S46" i="145"/>
  <c r="R46" i="145"/>
  <c r="Q46" i="145"/>
  <c r="P46" i="145"/>
  <c r="E46" i="145"/>
  <c r="U46" i="145" s="1"/>
  <c r="S45" i="145"/>
  <c r="R45" i="145"/>
  <c r="Q45" i="145"/>
  <c r="P45" i="145"/>
  <c r="E45" i="145"/>
  <c r="T45" i="145" s="1"/>
  <c r="U44" i="145"/>
  <c r="S44" i="145"/>
  <c r="R44" i="145"/>
  <c r="Q44" i="145"/>
  <c r="P44" i="145"/>
  <c r="E44" i="145"/>
  <c r="T44" i="145" s="1"/>
  <c r="S43" i="145"/>
  <c r="S42" i="145"/>
  <c r="S41" i="145"/>
  <c r="R41" i="145"/>
  <c r="Q41" i="145"/>
  <c r="P41" i="145"/>
  <c r="E41" i="145"/>
  <c r="T40" i="145"/>
  <c r="S40" i="145"/>
  <c r="R40" i="145"/>
  <c r="Q40" i="145"/>
  <c r="P40" i="145"/>
  <c r="E40" i="145"/>
  <c r="U40" i="145" s="1"/>
  <c r="U39" i="145"/>
  <c r="S39" i="145"/>
  <c r="R39" i="145"/>
  <c r="Q39" i="145"/>
  <c r="P39" i="145"/>
  <c r="E39" i="145"/>
  <c r="T39" i="145" s="1"/>
  <c r="U38" i="145"/>
  <c r="T38" i="145"/>
  <c r="S38" i="145"/>
  <c r="R38" i="145"/>
  <c r="Q38" i="145"/>
  <c r="P38" i="145"/>
  <c r="E38" i="145"/>
  <c r="S37" i="145"/>
  <c r="R37" i="145"/>
  <c r="Q37" i="145"/>
  <c r="P37" i="145"/>
  <c r="E37" i="145"/>
  <c r="S36" i="145"/>
  <c r="R36" i="145"/>
  <c r="Q36" i="145"/>
  <c r="P36" i="145"/>
  <c r="E36" i="145"/>
  <c r="S35" i="145"/>
  <c r="R35" i="145"/>
  <c r="Q35" i="145"/>
  <c r="P35" i="145"/>
  <c r="E35" i="145"/>
  <c r="S34" i="145"/>
  <c r="R34" i="145"/>
  <c r="Q34" i="145"/>
  <c r="P34" i="145"/>
  <c r="E34" i="145"/>
  <c r="S33" i="145"/>
  <c r="R33" i="145"/>
  <c r="Q33" i="145"/>
  <c r="P33" i="145"/>
  <c r="E33" i="145"/>
  <c r="T33" i="145" s="1"/>
  <c r="U32" i="145"/>
  <c r="T32" i="145"/>
  <c r="S32" i="145"/>
  <c r="R32" i="145"/>
  <c r="Q32" i="145"/>
  <c r="P32" i="145"/>
  <c r="E32" i="145"/>
  <c r="T31" i="145"/>
  <c r="S31" i="145"/>
  <c r="R31" i="145"/>
  <c r="Q31" i="145"/>
  <c r="P31" i="145"/>
  <c r="E31" i="145"/>
  <c r="U31" i="145" s="1"/>
  <c r="S30" i="145"/>
  <c r="R30" i="145"/>
  <c r="Q30" i="145"/>
  <c r="P30" i="145"/>
  <c r="E30" i="145"/>
  <c r="U30" i="145" s="1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S27" i="145"/>
  <c r="S26" i="145"/>
  <c r="R26" i="145"/>
  <c r="Q26" i="145"/>
  <c r="P26" i="145"/>
  <c r="E26" i="145"/>
  <c r="S25" i="145"/>
  <c r="R25" i="145"/>
  <c r="Q25" i="145"/>
  <c r="P25" i="145"/>
  <c r="E25" i="145"/>
  <c r="U25" i="145" s="1"/>
  <c r="U24" i="145"/>
  <c r="T24" i="145"/>
  <c r="S24" i="145"/>
  <c r="R24" i="145"/>
  <c r="Q24" i="145"/>
  <c r="P24" i="145"/>
  <c r="E24" i="145"/>
  <c r="S23" i="145"/>
  <c r="R23" i="145"/>
  <c r="Q23" i="145"/>
  <c r="P23" i="145"/>
  <c r="E23" i="145"/>
  <c r="S22" i="145"/>
  <c r="R22" i="145"/>
  <c r="Q22" i="145"/>
  <c r="P22" i="145"/>
  <c r="E22" i="145"/>
  <c r="U21" i="145"/>
  <c r="S21" i="145"/>
  <c r="R21" i="145"/>
  <c r="Q21" i="145"/>
  <c r="P21" i="145"/>
  <c r="E21" i="145"/>
  <c r="T21" i="145" s="1"/>
  <c r="T20" i="145"/>
  <c r="S20" i="145"/>
  <c r="R20" i="145"/>
  <c r="Q20" i="145"/>
  <c r="P20" i="145"/>
  <c r="E20" i="145"/>
  <c r="U20" i="145" s="1"/>
  <c r="U19" i="145"/>
  <c r="S19" i="145"/>
  <c r="R19" i="145"/>
  <c r="Q19" i="145"/>
  <c r="P19" i="145"/>
  <c r="E19" i="145"/>
  <c r="T19" i="145" s="1"/>
  <c r="U18" i="145"/>
  <c r="T18" i="145"/>
  <c r="S18" i="145"/>
  <c r="R18" i="145"/>
  <c r="Q18" i="145"/>
  <c r="P18" i="145"/>
  <c r="E18" i="145"/>
  <c r="S17" i="145"/>
  <c r="R17" i="145"/>
  <c r="Q17" i="145"/>
  <c r="P17" i="145"/>
  <c r="E17" i="145"/>
  <c r="S16" i="145"/>
  <c r="R16" i="145"/>
  <c r="Q16" i="145"/>
  <c r="P16" i="145"/>
  <c r="E16" i="145"/>
  <c r="S15" i="145"/>
  <c r="R15" i="145"/>
  <c r="Q15" i="145"/>
  <c r="P15" i="145"/>
  <c r="E15" i="145"/>
  <c r="S14" i="145"/>
  <c r="R14" i="145"/>
  <c r="Q14" i="145"/>
  <c r="P14" i="145"/>
  <c r="E14" i="145"/>
  <c r="S13" i="145"/>
  <c r="R13" i="145"/>
  <c r="Q13" i="145"/>
  <c r="P13" i="145"/>
  <c r="E13" i="145"/>
  <c r="U12" i="145"/>
  <c r="S12" i="145"/>
  <c r="R12" i="145"/>
  <c r="Q12" i="145"/>
  <c r="P12" i="145"/>
  <c r="E12" i="145"/>
  <c r="T12" i="145" s="1"/>
  <c r="U11" i="145"/>
  <c r="T11" i="145"/>
  <c r="S11" i="145"/>
  <c r="R11" i="145"/>
  <c r="Q11" i="145"/>
  <c r="P11" i="145"/>
  <c r="E11" i="145"/>
  <c r="T10" i="145"/>
  <c r="S10" i="145"/>
  <c r="R10" i="145"/>
  <c r="Q10" i="145"/>
  <c r="P10" i="145"/>
  <c r="E10" i="145"/>
  <c r="U10" i="145" s="1"/>
  <c r="S9" i="145"/>
  <c r="R9" i="145"/>
  <c r="S8" i="145"/>
  <c r="U62" i="144"/>
  <c r="S62" i="144"/>
  <c r="R62" i="144"/>
  <c r="Q62" i="144"/>
  <c r="P62" i="144"/>
  <c r="E62" i="144"/>
  <c r="T62" i="144" s="1"/>
  <c r="T61" i="144"/>
  <c r="S61" i="144"/>
  <c r="R61" i="144"/>
  <c r="Q61" i="144"/>
  <c r="P61" i="144"/>
  <c r="E61" i="144"/>
  <c r="E60" i="144" s="1"/>
  <c r="U60" i="144" s="1"/>
  <c r="S60" i="144"/>
  <c r="S58" i="144"/>
  <c r="R58" i="144"/>
  <c r="Q58" i="144"/>
  <c r="P58" i="144"/>
  <c r="E58" i="144"/>
  <c r="S57" i="144"/>
  <c r="R57" i="144"/>
  <c r="Q57" i="144"/>
  <c r="P57" i="144"/>
  <c r="E57" i="144"/>
  <c r="S56" i="144"/>
  <c r="R56" i="144"/>
  <c r="Q56" i="144"/>
  <c r="P56" i="144"/>
  <c r="E56" i="144"/>
  <c r="U55" i="144"/>
  <c r="S55" i="144"/>
  <c r="R55" i="144"/>
  <c r="Q55" i="144"/>
  <c r="P55" i="144"/>
  <c r="E55" i="144"/>
  <c r="T55" i="144" s="1"/>
  <c r="S54" i="144"/>
  <c r="S53" i="144"/>
  <c r="R53" i="144"/>
  <c r="Q53" i="144"/>
  <c r="P53" i="144"/>
  <c r="E53" i="144"/>
  <c r="S52" i="144"/>
  <c r="R52" i="144"/>
  <c r="Q52" i="144"/>
  <c r="P52" i="144"/>
  <c r="E52" i="144"/>
  <c r="U52" i="144" s="1"/>
  <c r="U51" i="144"/>
  <c r="S51" i="144"/>
  <c r="R51" i="144"/>
  <c r="Q51" i="144"/>
  <c r="P51" i="144"/>
  <c r="E51" i="144"/>
  <c r="T51" i="144" s="1"/>
  <c r="U50" i="144"/>
  <c r="T50" i="144"/>
  <c r="S50" i="144"/>
  <c r="R50" i="144"/>
  <c r="Q50" i="144"/>
  <c r="P50" i="144"/>
  <c r="E50" i="144"/>
  <c r="S49" i="144"/>
  <c r="R49" i="144"/>
  <c r="Q49" i="144"/>
  <c r="P49" i="144"/>
  <c r="E49" i="144"/>
  <c r="U48" i="144"/>
  <c r="S48" i="144"/>
  <c r="R48" i="144"/>
  <c r="Q48" i="144"/>
  <c r="P48" i="144"/>
  <c r="E48" i="144"/>
  <c r="T48" i="144" s="1"/>
  <c r="S47" i="144"/>
  <c r="R47" i="144"/>
  <c r="Q47" i="144"/>
  <c r="P47" i="144"/>
  <c r="E47" i="144"/>
  <c r="S46" i="144"/>
  <c r="R46" i="144"/>
  <c r="Q46" i="144"/>
  <c r="P46" i="144"/>
  <c r="E46" i="144"/>
  <c r="S45" i="144"/>
  <c r="R45" i="144"/>
  <c r="Q45" i="144"/>
  <c r="P45" i="144"/>
  <c r="E45" i="144"/>
  <c r="T44" i="144"/>
  <c r="S44" i="144"/>
  <c r="R44" i="144"/>
  <c r="Q44" i="144"/>
  <c r="P44" i="144"/>
  <c r="E44" i="144"/>
  <c r="U44" i="144" s="1"/>
  <c r="S43" i="144"/>
  <c r="S42" i="144"/>
  <c r="T41" i="144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S38" i="144"/>
  <c r="R38" i="144"/>
  <c r="Q38" i="144"/>
  <c r="P38" i="144"/>
  <c r="E38" i="144"/>
  <c r="S37" i="144"/>
  <c r="R37" i="144"/>
  <c r="Q37" i="144"/>
  <c r="P37" i="144"/>
  <c r="E37" i="144"/>
  <c r="S36" i="144"/>
  <c r="R36" i="144"/>
  <c r="Q36" i="144"/>
  <c r="P36" i="144"/>
  <c r="T36" i="144" s="1"/>
  <c r="E36" i="144"/>
  <c r="S35" i="144"/>
  <c r="R35" i="144"/>
  <c r="Q35" i="144"/>
  <c r="P35" i="144"/>
  <c r="E35" i="144"/>
  <c r="S34" i="144"/>
  <c r="R34" i="144"/>
  <c r="Q34" i="144"/>
  <c r="P34" i="144"/>
  <c r="E34" i="144"/>
  <c r="T33" i="144"/>
  <c r="S33" i="144"/>
  <c r="R33" i="144"/>
  <c r="Q33" i="144"/>
  <c r="P33" i="144"/>
  <c r="E33" i="144"/>
  <c r="U33" i="144" s="1"/>
  <c r="S32" i="144"/>
  <c r="R32" i="144"/>
  <c r="Q32" i="144"/>
  <c r="U32" i="144" s="1"/>
  <c r="P32" i="144"/>
  <c r="T32" i="144" s="1"/>
  <c r="E32" i="144"/>
  <c r="S31" i="144"/>
  <c r="R31" i="144"/>
  <c r="Q31" i="144"/>
  <c r="P31" i="144"/>
  <c r="E31" i="144"/>
  <c r="S30" i="144"/>
  <c r="R30" i="144"/>
  <c r="Q30" i="144"/>
  <c r="P30" i="144"/>
  <c r="E30" i="144"/>
  <c r="S29" i="144"/>
  <c r="R29" i="144"/>
  <c r="Q29" i="144"/>
  <c r="P29" i="144"/>
  <c r="E29" i="144"/>
  <c r="S28" i="144"/>
  <c r="R28" i="144"/>
  <c r="Q28" i="144"/>
  <c r="P28" i="144"/>
  <c r="E28" i="144"/>
  <c r="S27" i="144"/>
  <c r="S26" i="144"/>
  <c r="R26" i="144"/>
  <c r="Q26" i="144"/>
  <c r="P26" i="144"/>
  <c r="E26" i="144"/>
  <c r="U25" i="144"/>
  <c r="S25" i="144"/>
  <c r="R25" i="144"/>
  <c r="Q25" i="144"/>
  <c r="P25" i="144"/>
  <c r="E25" i="144"/>
  <c r="T25" i="144" s="1"/>
  <c r="S24" i="144"/>
  <c r="R24" i="144"/>
  <c r="Q24" i="144"/>
  <c r="P24" i="144"/>
  <c r="E24" i="144"/>
  <c r="U24" i="144" s="1"/>
  <c r="U23" i="144"/>
  <c r="S23" i="144"/>
  <c r="R23" i="144"/>
  <c r="Q23" i="144"/>
  <c r="P23" i="144"/>
  <c r="E23" i="144"/>
  <c r="T23" i="144" s="1"/>
  <c r="T22" i="144"/>
  <c r="S22" i="144"/>
  <c r="R22" i="144"/>
  <c r="Q22" i="144"/>
  <c r="P22" i="144"/>
  <c r="E22" i="144"/>
  <c r="U22" i="144" s="1"/>
  <c r="S21" i="144"/>
  <c r="R21" i="144"/>
  <c r="Q21" i="144"/>
  <c r="P21" i="144"/>
  <c r="E21" i="144"/>
  <c r="U20" i="144"/>
  <c r="T20" i="144"/>
  <c r="S20" i="144"/>
  <c r="R20" i="144"/>
  <c r="Q20" i="144"/>
  <c r="P20" i="144"/>
  <c r="E20" i="144"/>
  <c r="S19" i="144"/>
  <c r="R19" i="144"/>
  <c r="Q19" i="144"/>
  <c r="P19" i="144"/>
  <c r="E19" i="144"/>
  <c r="S18" i="144"/>
  <c r="R18" i="144"/>
  <c r="Q18" i="144"/>
  <c r="P18" i="144"/>
  <c r="E18" i="144"/>
  <c r="S17" i="144"/>
  <c r="R17" i="144"/>
  <c r="Q17" i="144"/>
  <c r="P17" i="144"/>
  <c r="E17" i="144"/>
  <c r="T16" i="144"/>
  <c r="S16" i="144"/>
  <c r="R16" i="144"/>
  <c r="Q16" i="144"/>
  <c r="P16" i="144"/>
  <c r="E16" i="144"/>
  <c r="U16" i="144" s="1"/>
  <c r="S15" i="144"/>
  <c r="R15" i="144"/>
  <c r="Q15" i="144"/>
  <c r="P15" i="144"/>
  <c r="E15" i="144"/>
  <c r="U15" i="144" s="1"/>
  <c r="U14" i="144"/>
  <c r="S14" i="144"/>
  <c r="R14" i="144"/>
  <c r="Q14" i="144"/>
  <c r="P14" i="144"/>
  <c r="E14" i="144"/>
  <c r="T14" i="144" s="1"/>
  <c r="S13" i="144"/>
  <c r="R13" i="144"/>
  <c r="Q13" i="144"/>
  <c r="P13" i="144"/>
  <c r="E13" i="144"/>
  <c r="T13" i="144" s="1"/>
  <c r="S12" i="144"/>
  <c r="R12" i="144"/>
  <c r="Q12" i="144"/>
  <c r="P12" i="144"/>
  <c r="E12" i="144"/>
  <c r="S11" i="144"/>
  <c r="R11" i="144"/>
  <c r="Q11" i="144"/>
  <c r="P11" i="144"/>
  <c r="E11" i="144"/>
  <c r="S10" i="144"/>
  <c r="R10" i="144"/>
  <c r="Q10" i="144"/>
  <c r="P10" i="144"/>
  <c r="E10" i="144"/>
  <c r="S9" i="144"/>
  <c r="R9" i="144"/>
  <c r="U62" i="143"/>
  <c r="S62" i="143"/>
  <c r="R62" i="143"/>
  <c r="Q62" i="143"/>
  <c r="P62" i="143"/>
  <c r="E62" i="143"/>
  <c r="T62" i="143" s="1"/>
  <c r="S61" i="143"/>
  <c r="R61" i="143"/>
  <c r="Q61" i="143"/>
  <c r="P61" i="143"/>
  <c r="E61" i="143"/>
  <c r="S60" i="143"/>
  <c r="R60" i="143"/>
  <c r="S58" i="143"/>
  <c r="R58" i="143"/>
  <c r="Q58" i="143"/>
  <c r="P58" i="143"/>
  <c r="E58" i="143"/>
  <c r="U57" i="143"/>
  <c r="S57" i="143"/>
  <c r="R57" i="143"/>
  <c r="Q57" i="143"/>
  <c r="P57" i="143"/>
  <c r="E57" i="143"/>
  <c r="T57" i="143" s="1"/>
  <c r="U56" i="143"/>
  <c r="T56" i="143"/>
  <c r="S56" i="143"/>
  <c r="R56" i="143"/>
  <c r="Q56" i="143"/>
  <c r="P56" i="143"/>
  <c r="E56" i="143"/>
  <c r="T55" i="143"/>
  <c r="S55" i="143"/>
  <c r="R55" i="143"/>
  <c r="Q55" i="143"/>
  <c r="P55" i="143"/>
  <c r="E55" i="143"/>
  <c r="U55" i="143" s="1"/>
  <c r="S54" i="143"/>
  <c r="T53" i="143"/>
  <c r="S53" i="143"/>
  <c r="R53" i="143"/>
  <c r="Q53" i="143"/>
  <c r="P53" i="143"/>
  <c r="E53" i="143"/>
  <c r="U53" i="143" s="1"/>
  <c r="U52" i="143"/>
  <c r="S52" i="143"/>
  <c r="R52" i="143"/>
  <c r="Q52" i="143"/>
  <c r="P52" i="143"/>
  <c r="E52" i="143"/>
  <c r="T52" i="143" s="1"/>
  <c r="U51" i="143"/>
  <c r="T51" i="143"/>
  <c r="S51" i="143"/>
  <c r="R51" i="143"/>
  <c r="Q51" i="143"/>
  <c r="P51" i="143"/>
  <c r="E51" i="143"/>
  <c r="S50" i="143"/>
  <c r="R50" i="143"/>
  <c r="Q50" i="143"/>
  <c r="P50" i="143"/>
  <c r="E50" i="143"/>
  <c r="S49" i="143"/>
  <c r="R49" i="143"/>
  <c r="Q49" i="143"/>
  <c r="P49" i="143"/>
  <c r="E49" i="143"/>
  <c r="S48" i="143"/>
  <c r="R48" i="143"/>
  <c r="Q48" i="143"/>
  <c r="P48" i="143"/>
  <c r="E48" i="143"/>
  <c r="S47" i="143"/>
  <c r="R47" i="143"/>
  <c r="Q47" i="143"/>
  <c r="P47" i="143"/>
  <c r="E47" i="143"/>
  <c r="S46" i="143"/>
  <c r="R46" i="143"/>
  <c r="Q46" i="143"/>
  <c r="P46" i="143"/>
  <c r="E46" i="143"/>
  <c r="U45" i="143"/>
  <c r="T45" i="143"/>
  <c r="S45" i="143"/>
  <c r="R45" i="143"/>
  <c r="Q45" i="143"/>
  <c r="P45" i="143"/>
  <c r="E45" i="143"/>
  <c r="T44" i="143"/>
  <c r="S44" i="143"/>
  <c r="R44" i="143"/>
  <c r="Q44" i="143"/>
  <c r="P44" i="143"/>
  <c r="E44" i="143"/>
  <c r="U44" i="143" s="1"/>
  <c r="S43" i="143"/>
  <c r="S42" i="143"/>
  <c r="U41" i="143"/>
  <c r="T41" i="143"/>
  <c r="S41" i="143"/>
  <c r="R41" i="143"/>
  <c r="Q41" i="143"/>
  <c r="P41" i="143"/>
  <c r="E41" i="143"/>
  <c r="S40" i="143"/>
  <c r="R40" i="143"/>
  <c r="Q40" i="143"/>
  <c r="P40" i="143"/>
  <c r="E40" i="143"/>
  <c r="S39" i="143"/>
  <c r="R39" i="143"/>
  <c r="Q39" i="143"/>
  <c r="P39" i="143"/>
  <c r="E39" i="143"/>
  <c r="S38" i="143"/>
  <c r="R38" i="143"/>
  <c r="Q38" i="143"/>
  <c r="P38" i="143"/>
  <c r="E38" i="143"/>
  <c r="S37" i="143"/>
  <c r="R37" i="143"/>
  <c r="Q37" i="143"/>
  <c r="P37" i="143"/>
  <c r="E37" i="143"/>
  <c r="U37" i="143" s="1"/>
  <c r="S36" i="143"/>
  <c r="R36" i="143"/>
  <c r="Q36" i="143"/>
  <c r="U36" i="143" s="1"/>
  <c r="P36" i="143"/>
  <c r="E36" i="143"/>
  <c r="T36" i="143" s="1"/>
  <c r="T35" i="143"/>
  <c r="S35" i="143"/>
  <c r="R35" i="143"/>
  <c r="Q35" i="143"/>
  <c r="P35" i="143"/>
  <c r="E35" i="143"/>
  <c r="U35" i="143" s="1"/>
  <c r="S34" i="143"/>
  <c r="R34" i="143"/>
  <c r="Q34" i="143"/>
  <c r="P34" i="143"/>
  <c r="E34" i="143"/>
  <c r="U33" i="143"/>
  <c r="S33" i="143"/>
  <c r="R33" i="143"/>
  <c r="Q33" i="143"/>
  <c r="P33" i="143"/>
  <c r="E33" i="143"/>
  <c r="T33" i="143" s="1"/>
  <c r="S32" i="143"/>
  <c r="R32" i="143"/>
  <c r="Q32" i="143"/>
  <c r="P32" i="143"/>
  <c r="E32" i="143"/>
  <c r="S31" i="143"/>
  <c r="R31" i="143"/>
  <c r="Q31" i="143"/>
  <c r="P31" i="143"/>
  <c r="E31" i="143"/>
  <c r="S30" i="143"/>
  <c r="R30" i="143"/>
  <c r="Q30" i="143"/>
  <c r="P30" i="143"/>
  <c r="E30" i="143"/>
  <c r="T29" i="143"/>
  <c r="S29" i="143"/>
  <c r="R29" i="143"/>
  <c r="Q29" i="143"/>
  <c r="P29" i="143"/>
  <c r="E29" i="143"/>
  <c r="U29" i="143" s="1"/>
  <c r="S28" i="143"/>
  <c r="R28" i="143"/>
  <c r="Q28" i="143"/>
  <c r="P28" i="143"/>
  <c r="E28" i="143"/>
  <c r="U28" i="143" s="1"/>
  <c r="S27" i="143"/>
  <c r="S26" i="143"/>
  <c r="R26" i="143"/>
  <c r="Q26" i="143"/>
  <c r="P26" i="143"/>
  <c r="E26" i="143"/>
  <c r="S25" i="143"/>
  <c r="R25" i="143"/>
  <c r="Q25" i="143"/>
  <c r="P25" i="143"/>
  <c r="E25" i="143"/>
  <c r="S24" i="143"/>
  <c r="R24" i="143"/>
  <c r="Q24" i="143"/>
  <c r="P24" i="143"/>
  <c r="E24" i="143"/>
  <c r="U23" i="143"/>
  <c r="S23" i="143"/>
  <c r="R23" i="143"/>
  <c r="Q23" i="143"/>
  <c r="P23" i="143"/>
  <c r="E23" i="143"/>
  <c r="T23" i="143" s="1"/>
  <c r="T22" i="143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S19" i="143"/>
  <c r="R19" i="143"/>
  <c r="Q19" i="143"/>
  <c r="P19" i="143"/>
  <c r="E19" i="143"/>
  <c r="S18" i="143"/>
  <c r="R18" i="143"/>
  <c r="Q18" i="143"/>
  <c r="P18" i="143"/>
  <c r="E18" i="143"/>
  <c r="T18" i="143" s="1"/>
  <c r="T17" i="143"/>
  <c r="S17" i="143"/>
  <c r="R17" i="143"/>
  <c r="Q17" i="143"/>
  <c r="P17" i="143"/>
  <c r="E17" i="143"/>
  <c r="U17" i="143" s="1"/>
  <c r="S16" i="143"/>
  <c r="R16" i="143"/>
  <c r="Q16" i="143"/>
  <c r="P16" i="143"/>
  <c r="E16" i="143"/>
  <c r="S15" i="143"/>
  <c r="R15" i="143"/>
  <c r="Q15" i="143"/>
  <c r="P15" i="143"/>
  <c r="E15" i="143"/>
  <c r="T14" i="143"/>
  <c r="S14" i="143"/>
  <c r="R14" i="143"/>
  <c r="Q14" i="143"/>
  <c r="P14" i="143"/>
  <c r="E14" i="143"/>
  <c r="U14" i="143" s="1"/>
  <c r="S13" i="143"/>
  <c r="R13" i="143"/>
  <c r="Q13" i="143"/>
  <c r="U13" i="143" s="1"/>
  <c r="P13" i="143"/>
  <c r="T13" i="143" s="1"/>
  <c r="E13" i="143"/>
  <c r="S12" i="143"/>
  <c r="R12" i="143"/>
  <c r="Q12" i="143"/>
  <c r="P12" i="143"/>
  <c r="E12" i="143"/>
  <c r="S11" i="143"/>
  <c r="R11" i="143"/>
  <c r="Q11" i="143"/>
  <c r="P11" i="143"/>
  <c r="E11" i="143"/>
  <c r="S10" i="143"/>
  <c r="R10" i="143"/>
  <c r="Q10" i="143"/>
  <c r="P10" i="143"/>
  <c r="E10" i="143"/>
  <c r="S9" i="143"/>
  <c r="R9" i="143"/>
  <c r="S62" i="142"/>
  <c r="R62" i="142"/>
  <c r="Q62" i="142"/>
  <c r="P62" i="142"/>
  <c r="E62" i="142"/>
  <c r="S61" i="142"/>
  <c r="R61" i="142"/>
  <c r="Q61" i="142"/>
  <c r="Q60" i="142" s="1"/>
  <c r="P61" i="142"/>
  <c r="E61" i="142"/>
  <c r="S60" i="142"/>
  <c r="S59" i="142"/>
  <c r="S58" i="142"/>
  <c r="R58" i="142"/>
  <c r="Q58" i="142"/>
  <c r="P58" i="142"/>
  <c r="E58" i="142"/>
  <c r="U57" i="142"/>
  <c r="S57" i="142"/>
  <c r="R57" i="142"/>
  <c r="Q57" i="142"/>
  <c r="P57" i="142"/>
  <c r="E57" i="142"/>
  <c r="T57" i="142" s="1"/>
  <c r="S56" i="142"/>
  <c r="R56" i="142"/>
  <c r="Q56" i="142"/>
  <c r="P56" i="142"/>
  <c r="E56" i="142"/>
  <c r="S55" i="142"/>
  <c r="R55" i="142"/>
  <c r="Q55" i="142"/>
  <c r="P55" i="142"/>
  <c r="P54" i="142" s="1"/>
  <c r="E55" i="142"/>
  <c r="S54" i="142"/>
  <c r="S53" i="142"/>
  <c r="R53" i="142"/>
  <c r="Q53" i="142"/>
  <c r="P53" i="142"/>
  <c r="E53" i="142"/>
  <c r="S52" i="142"/>
  <c r="R52" i="142"/>
  <c r="Q52" i="142"/>
  <c r="P52" i="142"/>
  <c r="E52" i="142"/>
  <c r="S51" i="142"/>
  <c r="R51" i="142"/>
  <c r="Q51" i="142"/>
  <c r="P51" i="142"/>
  <c r="E51" i="142"/>
  <c r="S50" i="142"/>
  <c r="R50" i="142"/>
  <c r="Q50" i="142"/>
  <c r="P50" i="142"/>
  <c r="E50" i="142"/>
  <c r="S49" i="142"/>
  <c r="R49" i="142"/>
  <c r="Q49" i="142"/>
  <c r="P49" i="142"/>
  <c r="E49" i="142"/>
  <c r="U48" i="142"/>
  <c r="S48" i="142"/>
  <c r="R48" i="142"/>
  <c r="Q48" i="142"/>
  <c r="P48" i="142"/>
  <c r="E48" i="142"/>
  <c r="T48" i="142" s="1"/>
  <c r="U47" i="142"/>
  <c r="T47" i="142"/>
  <c r="S47" i="142"/>
  <c r="R47" i="142"/>
  <c r="Q47" i="142"/>
  <c r="P47" i="142"/>
  <c r="E47" i="142"/>
  <c r="T46" i="142"/>
  <c r="S46" i="142"/>
  <c r="R46" i="142"/>
  <c r="Q46" i="142"/>
  <c r="P46" i="142"/>
  <c r="E46" i="142"/>
  <c r="S45" i="142"/>
  <c r="R45" i="142"/>
  <c r="Q45" i="142"/>
  <c r="P45" i="142"/>
  <c r="T45" i="142" s="1"/>
  <c r="E45" i="142"/>
  <c r="S44" i="142"/>
  <c r="R44" i="142"/>
  <c r="Q44" i="142"/>
  <c r="P44" i="142"/>
  <c r="E44" i="142"/>
  <c r="S43" i="142"/>
  <c r="S42" i="142"/>
  <c r="U41" i="142"/>
  <c r="S41" i="142"/>
  <c r="R41" i="142"/>
  <c r="Q41" i="142"/>
  <c r="P41" i="142"/>
  <c r="E41" i="142"/>
  <c r="T41" i="142" s="1"/>
  <c r="U40" i="142"/>
  <c r="T40" i="142"/>
  <c r="S40" i="142"/>
  <c r="R40" i="142"/>
  <c r="Q40" i="142"/>
  <c r="P40" i="142"/>
  <c r="E40" i="142"/>
  <c r="T39" i="142"/>
  <c r="S39" i="142"/>
  <c r="R39" i="142"/>
  <c r="Q39" i="142"/>
  <c r="P39" i="142"/>
  <c r="E39" i="142"/>
  <c r="U39" i="142" s="1"/>
  <c r="T38" i="142"/>
  <c r="S38" i="142"/>
  <c r="R38" i="142"/>
  <c r="Q38" i="142"/>
  <c r="P38" i="142"/>
  <c r="E38" i="142"/>
  <c r="U38" i="142" s="1"/>
  <c r="T37" i="142"/>
  <c r="S37" i="142"/>
  <c r="R37" i="142"/>
  <c r="Q37" i="142"/>
  <c r="P37" i="142"/>
  <c r="E37" i="142"/>
  <c r="U37" i="142" s="1"/>
  <c r="S36" i="142"/>
  <c r="R36" i="142"/>
  <c r="Q36" i="142"/>
  <c r="P36" i="142"/>
  <c r="E36" i="142"/>
  <c r="S35" i="142"/>
  <c r="R35" i="142"/>
  <c r="Q35" i="142"/>
  <c r="P35" i="142"/>
  <c r="E35" i="142"/>
  <c r="S34" i="142"/>
  <c r="R34" i="142"/>
  <c r="Q34" i="142"/>
  <c r="P34" i="142"/>
  <c r="E34" i="142"/>
  <c r="T34" i="142" s="1"/>
  <c r="S33" i="142"/>
  <c r="R33" i="142"/>
  <c r="Q33" i="142"/>
  <c r="P33" i="142"/>
  <c r="E33" i="142"/>
  <c r="U32" i="142"/>
  <c r="S32" i="142"/>
  <c r="R32" i="142"/>
  <c r="Q32" i="142"/>
  <c r="P32" i="142"/>
  <c r="E32" i="142"/>
  <c r="T32" i="142" s="1"/>
  <c r="U31" i="142"/>
  <c r="T31" i="142"/>
  <c r="S31" i="142"/>
  <c r="R31" i="142"/>
  <c r="Q31" i="142"/>
  <c r="P31" i="142"/>
  <c r="E31" i="142"/>
  <c r="S30" i="142"/>
  <c r="R30" i="142"/>
  <c r="Q30" i="142"/>
  <c r="P30" i="142"/>
  <c r="E30" i="142"/>
  <c r="U30" i="142" s="1"/>
  <c r="U29" i="142"/>
  <c r="T29" i="142"/>
  <c r="S29" i="142"/>
  <c r="R29" i="142"/>
  <c r="Q29" i="142"/>
  <c r="P29" i="142"/>
  <c r="E29" i="142"/>
  <c r="S28" i="142"/>
  <c r="R28" i="142"/>
  <c r="Q28" i="142"/>
  <c r="P28" i="142"/>
  <c r="E28" i="142"/>
  <c r="S27" i="142"/>
  <c r="S26" i="142"/>
  <c r="R26" i="142"/>
  <c r="Q26" i="142"/>
  <c r="P26" i="142"/>
  <c r="E26" i="142"/>
  <c r="U26" i="142" s="1"/>
  <c r="U25" i="142"/>
  <c r="T25" i="142"/>
  <c r="S25" i="142"/>
  <c r="R25" i="142"/>
  <c r="Q25" i="142"/>
  <c r="P25" i="142"/>
  <c r="E25" i="142"/>
  <c r="S24" i="142"/>
  <c r="R24" i="142"/>
  <c r="Q24" i="142"/>
  <c r="P24" i="142"/>
  <c r="E24" i="142"/>
  <c r="S23" i="142"/>
  <c r="R23" i="142"/>
  <c r="Q23" i="142"/>
  <c r="P23" i="142"/>
  <c r="E23" i="142"/>
  <c r="S22" i="142"/>
  <c r="R22" i="142"/>
  <c r="Q22" i="142"/>
  <c r="P22" i="142"/>
  <c r="E22" i="142"/>
  <c r="S21" i="142"/>
  <c r="R21" i="142"/>
  <c r="Q21" i="142"/>
  <c r="P21" i="142"/>
  <c r="E21" i="142"/>
  <c r="U21" i="142" s="1"/>
  <c r="T20" i="142"/>
  <c r="S20" i="142"/>
  <c r="R20" i="142"/>
  <c r="Q20" i="142"/>
  <c r="U20" i="142" s="1"/>
  <c r="P20" i="142"/>
  <c r="E20" i="142"/>
  <c r="T19" i="142"/>
  <c r="S19" i="142"/>
  <c r="R19" i="142"/>
  <c r="Q19" i="142"/>
  <c r="P19" i="142"/>
  <c r="E19" i="142"/>
  <c r="U19" i="142" s="1"/>
  <c r="S18" i="142"/>
  <c r="R18" i="142"/>
  <c r="Q18" i="142"/>
  <c r="P18" i="142"/>
  <c r="E18" i="142"/>
  <c r="U17" i="142"/>
  <c r="S17" i="142"/>
  <c r="R17" i="142"/>
  <c r="Q17" i="142"/>
  <c r="P17" i="142"/>
  <c r="E17" i="142"/>
  <c r="T17" i="142" s="1"/>
  <c r="S16" i="142"/>
  <c r="R16" i="142"/>
  <c r="Q16" i="142"/>
  <c r="P16" i="142"/>
  <c r="E16" i="142"/>
  <c r="S15" i="142"/>
  <c r="R15" i="142"/>
  <c r="Q15" i="142"/>
  <c r="P15" i="142"/>
  <c r="E15" i="142"/>
  <c r="S14" i="142"/>
  <c r="R14" i="142"/>
  <c r="Q14" i="142"/>
  <c r="P14" i="142"/>
  <c r="E14" i="142"/>
  <c r="T14" i="142" s="1"/>
  <c r="U13" i="142"/>
  <c r="T13" i="142"/>
  <c r="S13" i="142"/>
  <c r="R13" i="142"/>
  <c r="Q13" i="142"/>
  <c r="P13" i="142"/>
  <c r="E13" i="142"/>
  <c r="T12" i="142"/>
  <c r="S12" i="142"/>
  <c r="R12" i="142"/>
  <c r="Q12" i="142"/>
  <c r="P12" i="142"/>
  <c r="E12" i="142"/>
  <c r="U12" i="142" s="1"/>
  <c r="S11" i="142"/>
  <c r="R11" i="142"/>
  <c r="Q11" i="142"/>
  <c r="P11" i="142"/>
  <c r="E11" i="142"/>
  <c r="U11" i="142" s="1"/>
  <c r="S10" i="142"/>
  <c r="R10" i="142"/>
  <c r="Q10" i="142"/>
  <c r="P10" i="142"/>
  <c r="T10" i="142" s="1"/>
  <c r="E10" i="142"/>
  <c r="S9" i="142"/>
  <c r="R9" i="142"/>
  <c r="S8" i="142"/>
  <c r="S62" i="141"/>
  <c r="R62" i="141"/>
  <c r="Q62" i="141"/>
  <c r="P62" i="141"/>
  <c r="E62" i="141"/>
  <c r="U62" i="141" s="1"/>
  <c r="U61" i="141"/>
  <c r="T61" i="141"/>
  <c r="S61" i="141"/>
  <c r="R61" i="141"/>
  <c r="Q61" i="141"/>
  <c r="P61" i="141"/>
  <c r="P60" i="141" s="1"/>
  <c r="E61" i="141"/>
  <c r="S60" i="141"/>
  <c r="S59" i="141"/>
  <c r="S58" i="141"/>
  <c r="R58" i="141"/>
  <c r="Q58" i="141"/>
  <c r="P58" i="141"/>
  <c r="E58" i="141"/>
  <c r="S57" i="141"/>
  <c r="R57" i="141"/>
  <c r="Q57" i="141"/>
  <c r="P57" i="141"/>
  <c r="E57" i="141"/>
  <c r="U56" i="141"/>
  <c r="S56" i="141"/>
  <c r="R56" i="141"/>
  <c r="Q56" i="141"/>
  <c r="P56" i="141"/>
  <c r="E56" i="141"/>
  <c r="T56" i="141" s="1"/>
  <c r="U55" i="141"/>
  <c r="T55" i="141"/>
  <c r="S55" i="141"/>
  <c r="R55" i="141"/>
  <c r="Q55" i="141"/>
  <c r="P55" i="141"/>
  <c r="E55" i="141"/>
  <c r="S54" i="141"/>
  <c r="U53" i="141"/>
  <c r="T53" i="141"/>
  <c r="S53" i="141"/>
  <c r="R53" i="141"/>
  <c r="Q53" i="141"/>
  <c r="P53" i="141"/>
  <c r="E53" i="141"/>
  <c r="T52" i="141"/>
  <c r="S52" i="141"/>
  <c r="R52" i="141"/>
  <c r="Q52" i="141"/>
  <c r="P52" i="141"/>
  <c r="E52" i="141"/>
  <c r="U52" i="141" s="1"/>
  <c r="S51" i="141"/>
  <c r="R51" i="141"/>
  <c r="Q51" i="141"/>
  <c r="P51" i="141"/>
  <c r="E51" i="141"/>
  <c r="U51" i="141" s="1"/>
  <c r="T50" i="141"/>
  <c r="S50" i="141"/>
  <c r="R50" i="141"/>
  <c r="Q50" i="141"/>
  <c r="P50" i="141"/>
  <c r="E50" i="141"/>
  <c r="U50" i="141" s="1"/>
  <c r="S49" i="141"/>
  <c r="R49" i="141"/>
  <c r="Q49" i="141"/>
  <c r="P49" i="141"/>
  <c r="E49" i="141"/>
  <c r="S48" i="141"/>
  <c r="R48" i="141"/>
  <c r="Q48" i="141"/>
  <c r="P48" i="141"/>
  <c r="E48" i="141"/>
  <c r="S47" i="141"/>
  <c r="R47" i="141"/>
  <c r="Q47" i="141"/>
  <c r="P47" i="141"/>
  <c r="E47" i="141"/>
  <c r="S46" i="141"/>
  <c r="R46" i="141"/>
  <c r="Q46" i="141"/>
  <c r="P46" i="141"/>
  <c r="E46" i="141"/>
  <c r="U45" i="141"/>
  <c r="S45" i="141"/>
  <c r="R45" i="141"/>
  <c r="Q45" i="141"/>
  <c r="P45" i="141"/>
  <c r="E45" i="141"/>
  <c r="T45" i="141" s="1"/>
  <c r="U44" i="141"/>
  <c r="T44" i="141"/>
  <c r="S44" i="141"/>
  <c r="R44" i="141"/>
  <c r="Q44" i="141"/>
  <c r="P44" i="141"/>
  <c r="E44" i="141"/>
  <c r="S43" i="141"/>
  <c r="S42" i="141"/>
  <c r="U41" i="141"/>
  <c r="S41" i="141"/>
  <c r="R41" i="141"/>
  <c r="Q41" i="141"/>
  <c r="P41" i="141"/>
  <c r="E41" i="141"/>
  <c r="T41" i="141" s="1"/>
  <c r="S40" i="141"/>
  <c r="R40" i="141"/>
  <c r="Q40" i="141"/>
  <c r="P40" i="141"/>
  <c r="E40" i="141"/>
  <c r="S39" i="141"/>
  <c r="R39" i="141"/>
  <c r="Q39" i="141"/>
  <c r="P39" i="141"/>
  <c r="E39" i="141"/>
  <c r="S38" i="141"/>
  <c r="R38" i="141"/>
  <c r="Q38" i="141"/>
  <c r="P38" i="141"/>
  <c r="E38" i="141"/>
  <c r="T37" i="141"/>
  <c r="S37" i="141"/>
  <c r="R37" i="141"/>
  <c r="Q37" i="141"/>
  <c r="P37" i="141"/>
  <c r="E37" i="141"/>
  <c r="U37" i="141" s="1"/>
  <c r="S36" i="141"/>
  <c r="R36" i="141"/>
  <c r="Q36" i="141"/>
  <c r="P36" i="141"/>
  <c r="E36" i="141"/>
  <c r="U36" i="141" s="1"/>
  <c r="U35" i="141"/>
  <c r="S35" i="141"/>
  <c r="R35" i="141"/>
  <c r="Q35" i="141"/>
  <c r="P35" i="141"/>
  <c r="E35" i="141"/>
  <c r="T35" i="141" s="1"/>
  <c r="S34" i="141"/>
  <c r="R34" i="141"/>
  <c r="Q34" i="141"/>
  <c r="P34" i="141"/>
  <c r="E34" i="141"/>
  <c r="S33" i="141"/>
  <c r="R33" i="141"/>
  <c r="Q33" i="141"/>
  <c r="P33" i="141"/>
  <c r="E33" i="141"/>
  <c r="S32" i="141"/>
  <c r="R32" i="141"/>
  <c r="Q32" i="141"/>
  <c r="P32" i="141"/>
  <c r="E32" i="141"/>
  <c r="S31" i="141"/>
  <c r="R31" i="141"/>
  <c r="Q31" i="141"/>
  <c r="P31" i="141"/>
  <c r="E31" i="141"/>
  <c r="S30" i="141"/>
  <c r="R30" i="141"/>
  <c r="Q30" i="141"/>
  <c r="P30" i="141"/>
  <c r="E30" i="141"/>
  <c r="T30" i="141" s="1"/>
  <c r="U29" i="141"/>
  <c r="T29" i="141"/>
  <c r="S29" i="141"/>
  <c r="R29" i="141"/>
  <c r="Q29" i="141"/>
  <c r="P29" i="141"/>
  <c r="E29" i="141"/>
  <c r="T28" i="141"/>
  <c r="S28" i="141"/>
  <c r="R28" i="141"/>
  <c r="Q28" i="141"/>
  <c r="P28" i="141"/>
  <c r="E28" i="141"/>
  <c r="U28" i="141" s="1"/>
  <c r="S27" i="141"/>
  <c r="S26" i="141"/>
  <c r="R26" i="141"/>
  <c r="Q26" i="141"/>
  <c r="P26" i="141"/>
  <c r="E26" i="141"/>
  <c r="T25" i="141"/>
  <c r="S25" i="141"/>
  <c r="R25" i="141"/>
  <c r="Q25" i="141"/>
  <c r="P25" i="141"/>
  <c r="E25" i="141"/>
  <c r="U25" i="141" s="1"/>
  <c r="S24" i="141"/>
  <c r="R24" i="141"/>
  <c r="Q24" i="141"/>
  <c r="P24" i="141"/>
  <c r="E24" i="141"/>
  <c r="S23" i="141"/>
  <c r="R23" i="141"/>
  <c r="Q23" i="141"/>
  <c r="P23" i="141"/>
  <c r="E23" i="141"/>
  <c r="T22" i="141"/>
  <c r="S22" i="141"/>
  <c r="R22" i="141"/>
  <c r="Q22" i="141"/>
  <c r="P22" i="141"/>
  <c r="E22" i="141"/>
  <c r="U22" i="141" s="1"/>
  <c r="T21" i="141"/>
  <c r="S21" i="141"/>
  <c r="R21" i="141"/>
  <c r="Q21" i="141"/>
  <c r="P21" i="141"/>
  <c r="E21" i="141"/>
  <c r="U21" i="141" s="1"/>
  <c r="S20" i="141"/>
  <c r="R20" i="141"/>
  <c r="Q20" i="141"/>
  <c r="P20" i="141"/>
  <c r="E20" i="141"/>
  <c r="S19" i="141"/>
  <c r="R19" i="141"/>
  <c r="Q19" i="141"/>
  <c r="P19" i="141"/>
  <c r="E19" i="141"/>
  <c r="S18" i="141"/>
  <c r="R18" i="141"/>
  <c r="Q18" i="141"/>
  <c r="P18" i="141"/>
  <c r="E18" i="141"/>
  <c r="T18" i="141" s="1"/>
  <c r="U17" i="141"/>
  <c r="S17" i="141"/>
  <c r="R17" i="141"/>
  <c r="Q17" i="141"/>
  <c r="P17" i="141"/>
  <c r="E17" i="141"/>
  <c r="T17" i="141" s="1"/>
  <c r="T16" i="141"/>
  <c r="S16" i="141"/>
  <c r="R16" i="141"/>
  <c r="Q16" i="141"/>
  <c r="P16" i="141"/>
  <c r="E16" i="141"/>
  <c r="U16" i="141" s="1"/>
  <c r="S15" i="141"/>
  <c r="R15" i="141"/>
  <c r="Q15" i="141"/>
  <c r="P15" i="141"/>
  <c r="E15" i="141"/>
  <c r="S14" i="141"/>
  <c r="R14" i="141"/>
  <c r="Q14" i="141"/>
  <c r="P14" i="141"/>
  <c r="E14" i="141"/>
  <c r="U14" i="141" s="1"/>
  <c r="S13" i="141"/>
  <c r="R13" i="141"/>
  <c r="Q13" i="141"/>
  <c r="U13" i="141" s="1"/>
  <c r="P13" i="141"/>
  <c r="T13" i="141" s="1"/>
  <c r="E13" i="141"/>
  <c r="S12" i="141"/>
  <c r="R12" i="141"/>
  <c r="Q12" i="141"/>
  <c r="P12" i="141"/>
  <c r="E12" i="141"/>
  <c r="S11" i="141"/>
  <c r="R11" i="141"/>
  <c r="Q11" i="141"/>
  <c r="P11" i="141"/>
  <c r="E11" i="141"/>
  <c r="S10" i="141"/>
  <c r="R10" i="141"/>
  <c r="Q10" i="141"/>
  <c r="P10" i="141"/>
  <c r="E10" i="141"/>
  <c r="S9" i="141"/>
  <c r="R9" i="141"/>
  <c r="S8" i="141"/>
  <c r="S62" i="140"/>
  <c r="R62" i="140"/>
  <c r="Q62" i="140"/>
  <c r="P62" i="140"/>
  <c r="E62" i="140"/>
  <c r="S61" i="140"/>
  <c r="R61" i="140"/>
  <c r="Q61" i="140"/>
  <c r="P61" i="140"/>
  <c r="E61" i="140"/>
  <c r="U61" i="140" s="1"/>
  <c r="S60" i="140"/>
  <c r="T58" i="140"/>
  <c r="S58" i="140"/>
  <c r="R58" i="140"/>
  <c r="Q58" i="140"/>
  <c r="P58" i="140"/>
  <c r="E58" i="140"/>
  <c r="U58" i="140" s="1"/>
  <c r="S57" i="140"/>
  <c r="R57" i="140"/>
  <c r="Q57" i="140"/>
  <c r="P57" i="140"/>
  <c r="E57" i="140"/>
  <c r="U56" i="140"/>
  <c r="T56" i="140"/>
  <c r="S56" i="140"/>
  <c r="R56" i="140"/>
  <c r="Q56" i="140"/>
  <c r="P56" i="140"/>
  <c r="E56" i="140"/>
  <c r="S55" i="140"/>
  <c r="R55" i="140"/>
  <c r="Q55" i="140"/>
  <c r="P55" i="140"/>
  <c r="E55" i="140"/>
  <c r="S54" i="140"/>
  <c r="S53" i="140"/>
  <c r="R53" i="140"/>
  <c r="Q53" i="140"/>
  <c r="P53" i="140"/>
  <c r="E53" i="140"/>
  <c r="U53" i="140" s="1"/>
  <c r="T52" i="140"/>
  <c r="S52" i="140"/>
  <c r="R52" i="140"/>
  <c r="Q52" i="140"/>
  <c r="P52" i="140"/>
  <c r="E52" i="140"/>
  <c r="U52" i="140" s="1"/>
  <c r="S51" i="140"/>
  <c r="R51" i="140"/>
  <c r="Q51" i="140"/>
  <c r="P51" i="140"/>
  <c r="E51" i="140"/>
  <c r="S50" i="140"/>
  <c r="R50" i="140"/>
  <c r="Q50" i="140"/>
  <c r="P50" i="140"/>
  <c r="E50" i="140"/>
  <c r="S49" i="140"/>
  <c r="R49" i="140"/>
  <c r="Q49" i="140"/>
  <c r="P49" i="140"/>
  <c r="E49" i="140"/>
  <c r="S48" i="140"/>
  <c r="R48" i="140"/>
  <c r="Q48" i="140"/>
  <c r="P48" i="140"/>
  <c r="E48" i="140"/>
  <c r="U47" i="140"/>
  <c r="T47" i="140"/>
  <c r="S47" i="140"/>
  <c r="R47" i="140"/>
  <c r="Q47" i="140"/>
  <c r="P47" i="140"/>
  <c r="E47" i="140"/>
  <c r="U46" i="140"/>
  <c r="T46" i="140"/>
  <c r="S46" i="140"/>
  <c r="R46" i="140"/>
  <c r="Q46" i="140"/>
  <c r="P46" i="140"/>
  <c r="E46" i="140"/>
  <c r="S45" i="140"/>
  <c r="R45" i="140"/>
  <c r="Q45" i="140"/>
  <c r="P45" i="140"/>
  <c r="E45" i="140"/>
  <c r="U45" i="140" s="1"/>
  <c r="U44" i="140"/>
  <c r="S44" i="140"/>
  <c r="R44" i="140"/>
  <c r="Q44" i="140"/>
  <c r="Q43" i="140" s="1"/>
  <c r="P44" i="140"/>
  <c r="E44" i="140"/>
  <c r="T44" i="140" s="1"/>
  <c r="S43" i="140"/>
  <c r="S42" i="140"/>
  <c r="S41" i="140"/>
  <c r="R41" i="140"/>
  <c r="Q41" i="140"/>
  <c r="P41" i="140"/>
  <c r="E41" i="140"/>
  <c r="T41" i="140" s="1"/>
  <c r="T40" i="140"/>
  <c r="S40" i="140"/>
  <c r="R40" i="140"/>
  <c r="Q40" i="140"/>
  <c r="P40" i="140"/>
  <c r="E40" i="140"/>
  <c r="U40" i="140" s="1"/>
  <c r="S39" i="140"/>
  <c r="R39" i="140"/>
  <c r="Q39" i="140"/>
  <c r="P39" i="140"/>
  <c r="E39" i="140"/>
  <c r="S38" i="140"/>
  <c r="R38" i="140"/>
  <c r="Q38" i="140"/>
  <c r="P38" i="140"/>
  <c r="E38" i="140"/>
  <c r="T37" i="140"/>
  <c r="S37" i="140"/>
  <c r="R37" i="140"/>
  <c r="Q37" i="140"/>
  <c r="P37" i="140"/>
  <c r="E37" i="140"/>
  <c r="U37" i="140" s="1"/>
  <c r="T36" i="140"/>
  <c r="S36" i="140"/>
  <c r="R36" i="140"/>
  <c r="Q36" i="140"/>
  <c r="P36" i="140"/>
  <c r="E36" i="140"/>
  <c r="U36" i="140" s="1"/>
  <c r="S35" i="140"/>
  <c r="R35" i="140"/>
  <c r="Q35" i="140"/>
  <c r="P35" i="140"/>
  <c r="E35" i="140"/>
  <c r="S34" i="140"/>
  <c r="R34" i="140"/>
  <c r="Q34" i="140"/>
  <c r="P34" i="140"/>
  <c r="E34" i="140"/>
  <c r="U33" i="140"/>
  <c r="S33" i="140"/>
  <c r="R33" i="140"/>
  <c r="Q33" i="140"/>
  <c r="P33" i="140"/>
  <c r="E33" i="140"/>
  <c r="T33" i="140" s="1"/>
  <c r="S32" i="140"/>
  <c r="R32" i="140"/>
  <c r="Q32" i="140"/>
  <c r="P32" i="140"/>
  <c r="E32" i="140"/>
  <c r="U32" i="140" s="1"/>
  <c r="U31" i="140"/>
  <c r="S31" i="140"/>
  <c r="R31" i="140"/>
  <c r="Q31" i="140"/>
  <c r="P31" i="140"/>
  <c r="E31" i="140"/>
  <c r="T31" i="140" s="1"/>
  <c r="S30" i="140"/>
  <c r="R30" i="140"/>
  <c r="Q30" i="140"/>
  <c r="P30" i="140"/>
  <c r="T30" i="140" s="1"/>
  <c r="E30" i="140"/>
  <c r="S29" i="140"/>
  <c r="R29" i="140"/>
  <c r="Q29" i="140"/>
  <c r="P29" i="140"/>
  <c r="E29" i="140"/>
  <c r="U28" i="140"/>
  <c r="S28" i="140"/>
  <c r="R28" i="140"/>
  <c r="Q28" i="140"/>
  <c r="P28" i="140"/>
  <c r="E28" i="140"/>
  <c r="T28" i="140" s="1"/>
  <c r="S27" i="140"/>
  <c r="R27" i="140"/>
  <c r="S26" i="140"/>
  <c r="R26" i="140"/>
  <c r="Q26" i="140"/>
  <c r="P26" i="140"/>
  <c r="E26" i="140"/>
  <c r="U25" i="140"/>
  <c r="S25" i="140"/>
  <c r="R25" i="140"/>
  <c r="Q25" i="140"/>
  <c r="P25" i="140"/>
  <c r="E25" i="140"/>
  <c r="T25" i="140" s="1"/>
  <c r="T24" i="140"/>
  <c r="S24" i="140"/>
  <c r="R24" i="140"/>
  <c r="Q24" i="140"/>
  <c r="P24" i="140"/>
  <c r="E24" i="140"/>
  <c r="U24" i="140" s="1"/>
  <c r="U23" i="140"/>
  <c r="S23" i="140"/>
  <c r="R23" i="140"/>
  <c r="Q23" i="140"/>
  <c r="P23" i="140"/>
  <c r="E23" i="140"/>
  <c r="T23" i="140" s="1"/>
  <c r="S22" i="140"/>
  <c r="R22" i="140"/>
  <c r="Q22" i="140"/>
  <c r="P22" i="140"/>
  <c r="E22" i="140"/>
  <c r="S21" i="140"/>
  <c r="R21" i="140"/>
  <c r="Q21" i="140"/>
  <c r="P21" i="140"/>
  <c r="E21" i="140"/>
  <c r="S20" i="140"/>
  <c r="R20" i="140"/>
  <c r="Q20" i="140"/>
  <c r="P20" i="140"/>
  <c r="E20" i="140"/>
  <c r="T20" i="140" s="1"/>
  <c r="U19" i="140"/>
  <c r="T19" i="140"/>
  <c r="S19" i="140"/>
  <c r="R19" i="140"/>
  <c r="Q19" i="140"/>
  <c r="P19" i="140"/>
  <c r="E19" i="140"/>
  <c r="U18" i="140"/>
  <c r="T18" i="140"/>
  <c r="S18" i="140"/>
  <c r="R18" i="140"/>
  <c r="Q18" i="140"/>
  <c r="P18" i="140"/>
  <c r="E18" i="140"/>
  <c r="S17" i="140"/>
  <c r="R17" i="140"/>
  <c r="Q17" i="140"/>
  <c r="P17" i="140"/>
  <c r="E17" i="140"/>
  <c r="S16" i="140"/>
  <c r="R16" i="140"/>
  <c r="Q16" i="140"/>
  <c r="P16" i="140"/>
  <c r="E16" i="140"/>
  <c r="U16" i="140" s="1"/>
  <c r="U15" i="140"/>
  <c r="T15" i="140"/>
  <c r="S15" i="140"/>
  <c r="R15" i="140"/>
  <c r="Q15" i="140"/>
  <c r="P15" i="140"/>
  <c r="E15" i="140"/>
  <c r="S14" i="140"/>
  <c r="R14" i="140"/>
  <c r="Q14" i="140"/>
  <c r="P14" i="140"/>
  <c r="E14" i="140"/>
  <c r="S13" i="140"/>
  <c r="R13" i="140"/>
  <c r="Q13" i="140"/>
  <c r="P13" i="140"/>
  <c r="E13" i="140"/>
  <c r="S12" i="140"/>
  <c r="R12" i="140"/>
  <c r="Q12" i="140"/>
  <c r="P12" i="140"/>
  <c r="E12" i="140"/>
  <c r="S11" i="140"/>
  <c r="R11" i="140"/>
  <c r="Q11" i="140"/>
  <c r="P11" i="140"/>
  <c r="E11" i="140"/>
  <c r="U11" i="140" s="1"/>
  <c r="S10" i="140"/>
  <c r="R10" i="140"/>
  <c r="Q10" i="140"/>
  <c r="U10" i="140" s="1"/>
  <c r="P10" i="140"/>
  <c r="E10" i="140"/>
  <c r="T10" i="140" s="1"/>
  <c r="S9" i="140"/>
  <c r="R9" i="140"/>
  <c r="T62" i="139"/>
  <c r="S62" i="139"/>
  <c r="R62" i="139"/>
  <c r="Q62" i="139"/>
  <c r="P62" i="139"/>
  <c r="E62" i="139"/>
  <c r="U62" i="139" s="1"/>
  <c r="S61" i="139"/>
  <c r="R61" i="139"/>
  <c r="Q61" i="139"/>
  <c r="P61" i="139"/>
  <c r="E61" i="139"/>
  <c r="U61" i="139" s="1"/>
  <c r="S60" i="139"/>
  <c r="S59" i="139"/>
  <c r="S58" i="139"/>
  <c r="R58" i="139"/>
  <c r="Q58" i="139"/>
  <c r="P58" i="139"/>
  <c r="E58" i="139"/>
  <c r="S57" i="139"/>
  <c r="R57" i="139"/>
  <c r="Q57" i="139"/>
  <c r="P57" i="139"/>
  <c r="E57" i="139"/>
  <c r="U56" i="139"/>
  <c r="S56" i="139"/>
  <c r="R56" i="139"/>
  <c r="Q56" i="139"/>
  <c r="P56" i="139"/>
  <c r="E56" i="139"/>
  <c r="T56" i="139" s="1"/>
  <c r="S55" i="139"/>
  <c r="R55" i="139"/>
  <c r="Q55" i="139"/>
  <c r="P55" i="139"/>
  <c r="E55" i="139"/>
  <c r="U55" i="139" s="1"/>
  <c r="S54" i="139"/>
  <c r="R54" i="139"/>
  <c r="S53" i="139"/>
  <c r="R53" i="139"/>
  <c r="Q53" i="139"/>
  <c r="P53" i="139"/>
  <c r="E53" i="139"/>
  <c r="S52" i="139"/>
  <c r="R52" i="139"/>
  <c r="Q52" i="139"/>
  <c r="P52" i="139"/>
  <c r="E52" i="139"/>
  <c r="S51" i="139"/>
  <c r="R51" i="139"/>
  <c r="Q51" i="139"/>
  <c r="P51" i="139"/>
  <c r="E51" i="139"/>
  <c r="S50" i="139"/>
  <c r="R50" i="139"/>
  <c r="Q50" i="139"/>
  <c r="P50" i="139"/>
  <c r="E50" i="139"/>
  <c r="U50" i="139" s="1"/>
  <c r="U49" i="139"/>
  <c r="S49" i="139"/>
  <c r="R49" i="139"/>
  <c r="Q49" i="139"/>
  <c r="P49" i="139"/>
  <c r="E49" i="139"/>
  <c r="T49" i="139" s="1"/>
  <c r="U48" i="139"/>
  <c r="T48" i="139"/>
  <c r="S48" i="139"/>
  <c r="R48" i="139"/>
  <c r="Q48" i="139"/>
  <c r="P48" i="139"/>
  <c r="E48" i="139"/>
  <c r="S47" i="139"/>
  <c r="R47" i="139"/>
  <c r="Q47" i="139"/>
  <c r="P47" i="139"/>
  <c r="E47" i="139"/>
  <c r="U46" i="139"/>
  <c r="S46" i="139"/>
  <c r="R46" i="139"/>
  <c r="Q46" i="139"/>
  <c r="P46" i="139"/>
  <c r="E46" i="139"/>
  <c r="T46" i="139" s="1"/>
  <c r="S45" i="139"/>
  <c r="R45" i="139"/>
  <c r="Q45" i="139"/>
  <c r="P45" i="139"/>
  <c r="E45" i="139"/>
  <c r="S44" i="139"/>
  <c r="R44" i="139"/>
  <c r="Q44" i="139"/>
  <c r="P44" i="139"/>
  <c r="E44" i="139"/>
  <c r="S43" i="139"/>
  <c r="S42" i="139"/>
  <c r="U41" i="139"/>
  <c r="T41" i="139"/>
  <c r="S41" i="139"/>
  <c r="R41" i="139"/>
  <c r="Q41" i="139"/>
  <c r="P41" i="139"/>
  <c r="E41" i="139"/>
  <c r="S40" i="139"/>
  <c r="R40" i="139"/>
  <c r="Q40" i="139"/>
  <c r="P40" i="139"/>
  <c r="E40" i="139"/>
  <c r="S39" i="139"/>
  <c r="R39" i="139"/>
  <c r="Q39" i="139"/>
  <c r="P39" i="139"/>
  <c r="E39" i="139"/>
  <c r="U39" i="139" s="1"/>
  <c r="U38" i="139"/>
  <c r="T38" i="139"/>
  <c r="S38" i="139"/>
  <c r="R38" i="139"/>
  <c r="Q38" i="139"/>
  <c r="P38" i="139"/>
  <c r="E38" i="139"/>
  <c r="S37" i="139"/>
  <c r="R37" i="139"/>
  <c r="Q37" i="139"/>
  <c r="P37" i="139"/>
  <c r="E37" i="139"/>
  <c r="S36" i="139"/>
  <c r="R36" i="139"/>
  <c r="Q36" i="139"/>
  <c r="P36" i="139"/>
  <c r="E36" i="139"/>
  <c r="S35" i="139"/>
  <c r="R35" i="139"/>
  <c r="Q35" i="139"/>
  <c r="P35" i="139"/>
  <c r="E35" i="139"/>
  <c r="S34" i="139"/>
  <c r="R34" i="139"/>
  <c r="Q34" i="139"/>
  <c r="P34" i="139"/>
  <c r="E34" i="139"/>
  <c r="S33" i="139"/>
  <c r="R33" i="139"/>
  <c r="Q33" i="139"/>
  <c r="P33" i="139"/>
  <c r="E33" i="139"/>
  <c r="S32" i="139"/>
  <c r="R32" i="139"/>
  <c r="Q32" i="139"/>
  <c r="P32" i="139"/>
  <c r="E32" i="139"/>
  <c r="T31" i="139"/>
  <c r="S31" i="139"/>
  <c r="R31" i="139"/>
  <c r="Q31" i="139"/>
  <c r="P31" i="139"/>
  <c r="E31" i="139"/>
  <c r="U31" i="139" s="1"/>
  <c r="S30" i="139"/>
  <c r="R30" i="139"/>
  <c r="Q30" i="139"/>
  <c r="U30" i="139" s="1"/>
  <c r="P30" i="139"/>
  <c r="T30" i="139" s="1"/>
  <c r="E30" i="139"/>
  <c r="S29" i="139"/>
  <c r="R29" i="139"/>
  <c r="Q29" i="139"/>
  <c r="P29" i="139"/>
  <c r="E29" i="139"/>
  <c r="S28" i="139"/>
  <c r="R28" i="139"/>
  <c r="Q28" i="139"/>
  <c r="P28" i="139"/>
  <c r="E28" i="139"/>
  <c r="S27" i="139"/>
  <c r="T26" i="139"/>
  <c r="S26" i="139"/>
  <c r="R26" i="139"/>
  <c r="Q26" i="139"/>
  <c r="P26" i="139"/>
  <c r="E26" i="139"/>
  <c r="U26" i="139" s="1"/>
  <c r="S25" i="139"/>
  <c r="R25" i="139"/>
  <c r="Q25" i="139"/>
  <c r="P25" i="139"/>
  <c r="E25" i="139"/>
  <c r="S24" i="139"/>
  <c r="R24" i="139"/>
  <c r="Q24" i="139"/>
  <c r="P24" i="139"/>
  <c r="E24" i="139"/>
  <c r="U23" i="139"/>
  <c r="S23" i="139"/>
  <c r="R23" i="139"/>
  <c r="Q23" i="139"/>
  <c r="P23" i="139"/>
  <c r="E23" i="139"/>
  <c r="T23" i="139" s="1"/>
  <c r="S22" i="139"/>
  <c r="R22" i="139"/>
  <c r="Q22" i="139"/>
  <c r="P22" i="139"/>
  <c r="E22" i="139"/>
  <c r="U22" i="139" s="1"/>
  <c r="S21" i="139"/>
  <c r="R21" i="139"/>
  <c r="Q21" i="139"/>
  <c r="P21" i="139"/>
  <c r="E21" i="139"/>
  <c r="S20" i="139"/>
  <c r="R20" i="139"/>
  <c r="Q20" i="139"/>
  <c r="P20" i="139"/>
  <c r="E20" i="139"/>
  <c r="T19" i="139"/>
  <c r="S19" i="139"/>
  <c r="R19" i="139"/>
  <c r="Q19" i="139"/>
  <c r="P19" i="139"/>
  <c r="E19" i="139"/>
  <c r="U19" i="139" s="1"/>
  <c r="T18" i="139"/>
  <c r="S18" i="139"/>
  <c r="R18" i="139"/>
  <c r="Q18" i="139"/>
  <c r="P18" i="139"/>
  <c r="E18" i="139"/>
  <c r="U18" i="139" s="1"/>
  <c r="S17" i="139"/>
  <c r="R17" i="139"/>
  <c r="Q17" i="139"/>
  <c r="P17" i="139"/>
  <c r="E17" i="139"/>
  <c r="S16" i="139"/>
  <c r="R16" i="139"/>
  <c r="Q16" i="139"/>
  <c r="P16" i="139"/>
  <c r="E16" i="139"/>
  <c r="U15" i="139"/>
  <c r="S15" i="139"/>
  <c r="R15" i="139"/>
  <c r="Q15" i="139"/>
  <c r="P15" i="139"/>
  <c r="E15" i="139"/>
  <c r="T15" i="139" s="1"/>
  <c r="S14" i="139"/>
  <c r="R14" i="139"/>
  <c r="Q14" i="139"/>
  <c r="P14" i="139"/>
  <c r="E14" i="139"/>
  <c r="U14" i="139" s="1"/>
  <c r="T13" i="139"/>
  <c r="S13" i="139"/>
  <c r="R13" i="139"/>
  <c r="Q13" i="139"/>
  <c r="U13" i="139" s="1"/>
  <c r="P13" i="139"/>
  <c r="E13" i="139"/>
  <c r="U12" i="139"/>
  <c r="T12" i="139"/>
  <c r="S12" i="139"/>
  <c r="R12" i="139"/>
  <c r="Q12" i="139"/>
  <c r="P12" i="139"/>
  <c r="E12" i="139"/>
  <c r="S11" i="139"/>
  <c r="R11" i="139"/>
  <c r="Q11" i="139"/>
  <c r="P11" i="139"/>
  <c r="E11" i="139"/>
  <c r="S10" i="139"/>
  <c r="R10" i="139"/>
  <c r="Q10" i="139"/>
  <c r="P10" i="139"/>
  <c r="E10" i="139"/>
  <c r="S9" i="139"/>
  <c r="R9" i="139"/>
  <c r="S8" i="139"/>
  <c r="U62" i="138"/>
  <c r="S62" i="138"/>
  <c r="R62" i="138"/>
  <c r="Q62" i="138"/>
  <c r="P62" i="138"/>
  <c r="E62" i="138"/>
  <c r="T62" i="138" s="1"/>
  <c r="S61" i="138"/>
  <c r="R61" i="138"/>
  <c r="Q61" i="138"/>
  <c r="P61" i="138"/>
  <c r="E61" i="138"/>
  <c r="S60" i="138"/>
  <c r="S59" i="138"/>
  <c r="S58" i="138"/>
  <c r="R58" i="138"/>
  <c r="Q58" i="138"/>
  <c r="P58" i="138"/>
  <c r="E58" i="138"/>
  <c r="U57" i="138"/>
  <c r="T57" i="138"/>
  <c r="S57" i="138"/>
  <c r="R57" i="138"/>
  <c r="Q57" i="138"/>
  <c r="P57" i="138"/>
  <c r="E57" i="138"/>
  <c r="S56" i="138"/>
  <c r="R56" i="138"/>
  <c r="Q56" i="138"/>
  <c r="P56" i="138"/>
  <c r="E56" i="138"/>
  <c r="S55" i="138"/>
  <c r="R55" i="138"/>
  <c r="Q55" i="138"/>
  <c r="P55" i="138"/>
  <c r="E55" i="138"/>
  <c r="U55" i="138" s="1"/>
  <c r="S54" i="138"/>
  <c r="U53" i="138"/>
  <c r="S53" i="138"/>
  <c r="R53" i="138"/>
  <c r="Q53" i="138"/>
  <c r="P53" i="138"/>
  <c r="E53" i="138"/>
  <c r="T53" i="138" s="1"/>
  <c r="U52" i="138"/>
  <c r="T52" i="138"/>
  <c r="S52" i="138"/>
  <c r="R52" i="138"/>
  <c r="Q52" i="138"/>
  <c r="P52" i="138"/>
  <c r="E52" i="138"/>
  <c r="S51" i="138"/>
  <c r="R51" i="138"/>
  <c r="Q51" i="138"/>
  <c r="P51" i="138"/>
  <c r="E51" i="138"/>
  <c r="U51" i="138" s="1"/>
  <c r="U50" i="138"/>
  <c r="T50" i="138"/>
  <c r="S50" i="138"/>
  <c r="R50" i="138"/>
  <c r="Q50" i="138"/>
  <c r="P50" i="138"/>
  <c r="E50" i="138"/>
  <c r="S49" i="138"/>
  <c r="R49" i="138"/>
  <c r="Q49" i="138"/>
  <c r="P49" i="138"/>
  <c r="E49" i="138"/>
  <c r="S48" i="138"/>
  <c r="R48" i="138"/>
  <c r="Q48" i="138"/>
  <c r="P48" i="138"/>
  <c r="E48" i="138"/>
  <c r="S47" i="138"/>
  <c r="R47" i="138"/>
  <c r="Q47" i="138"/>
  <c r="P47" i="138"/>
  <c r="E47" i="138"/>
  <c r="S46" i="138"/>
  <c r="R46" i="138"/>
  <c r="Q46" i="138"/>
  <c r="P46" i="138"/>
  <c r="E46" i="138"/>
  <c r="U45" i="138"/>
  <c r="T45" i="138"/>
  <c r="S45" i="138"/>
  <c r="R45" i="138"/>
  <c r="Q45" i="138"/>
  <c r="P45" i="138"/>
  <c r="E45" i="138"/>
  <c r="T44" i="138"/>
  <c r="S44" i="138"/>
  <c r="R44" i="138"/>
  <c r="Q44" i="138"/>
  <c r="P44" i="138"/>
  <c r="E44" i="138"/>
  <c r="U44" i="138" s="1"/>
  <c r="S43" i="138"/>
  <c r="S42" i="138"/>
  <c r="S41" i="138"/>
  <c r="R41" i="138"/>
  <c r="Q41" i="138"/>
  <c r="P41" i="138"/>
  <c r="E41" i="138"/>
  <c r="S40" i="138"/>
  <c r="R40" i="138"/>
  <c r="Q40" i="138"/>
  <c r="P40" i="138"/>
  <c r="E40" i="138"/>
  <c r="S39" i="138"/>
  <c r="R39" i="138"/>
  <c r="Q39" i="138"/>
  <c r="P39" i="138"/>
  <c r="E39" i="138"/>
  <c r="T39" i="138" s="1"/>
  <c r="T38" i="138"/>
  <c r="S38" i="138"/>
  <c r="R38" i="138"/>
  <c r="Q38" i="138"/>
  <c r="P38" i="138"/>
  <c r="E38" i="138"/>
  <c r="U38" i="138" s="1"/>
  <c r="S37" i="138"/>
  <c r="R37" i="138"/>
  <c r="Q37" i="138"/>
  <c r="P37" i="138"/>
  <c r="E37" i="138"/>
  <c r="U37" i="138" s="1"/>
  <c r="T36" i="138"/>
  <c r="S36" i="138"/>
  <c r="R36" i="138"/>
  <c r="Q36" i="138"/>
  <c r="U36" i="138" s="1"/>
  <c r="P36" i="138"/>
  <c r="E36" i="138"/>
  <c r="S35" i="138"/>
  <c r="R35" i="138"/>
  <c r="Q35" i="138"/>
  <c r="P35" i="138"/>
  <c r="E35" i="138"/>
  <c r="S34" i="138"/>
  <c r="R34" i="138"/>
  <c r="Q34" i="138"/>
  <c r="P34" i="138"/>
  <c r="E34" i="138"/>
  <c r="S33" i="138"/>
  <c r="R33" i="138"/>
  <c r="Q33" i="138"/>
  <c r="P33" i="138"/>
  <c r="E33" i="138"/>
  <c r="S32" i="138"/>
  <c r="R32" i="138"/>
  <c r="Q32" i="138"/>
  <c r="P32" i="138"/>
  <c r="E32" i="138"/>
  <c r="S31" i="138"/>
  <c r="R31" i="138"/>
  <c r="Q31" i="138"/>
  <c r="P31" i="138"/>
  <c r="E31" i="138"/>
  <c r="U30" i="138"/>
  <c r="S30" i="138"/>
  <c r="R30" i="138"/>
  <c r="Q30" i="138"/>
  <c r="P30" i="138"/>
  <c r="E30" i="138"/>
  <c r="T30" i="138" s="1"/>
  <c r="U29" i="138"/>
  <c r="T29" i="138"/>
  <c r="S29" i="138"/>
  <c r="R29" i="138"/>
  <c r="Q29" i="138"/>
  <c r="P29" i="138"/>
  <c r="E29" i="138"/>
  <c r="T28" i="138"/>
  <c r="S28" i="138"/>
  <c r="R28" i="138"/>
  <c r="Q28" i="138"/>
  <c r="P28" i="138"/>
  <c r="E28" i="138"/>
  <c r="U28" i="138" s="1"/>
  <c r="S27" i="138"/>
  <c r="S26" i="138"/>
  <c r="R26" i="138"/>
  <c r="Q26" i="138"/>
  <c r="P26" i="138"/>
  <c r="E26" i="138"/>
  <c r="U26" i="138" s="1"/>
  <c r="U25" i="138"/>
  <c r="T25" i="138"/>
  <c r="S25" i="138"/>
  <c r="R25" i="138"/>
  <c r="Q25" i="138"/>
  <c r="P25" i="138"/>
  <c r="E25" i="138"/>
  <c r="S24" i="138"/>
  <c r="R24" i="138"/>
  <c r="Q24" i="138"/>
  <c r="P24" i="138"/>
  <c r="E24" i="138"/>
  <c r="S23" i="138"/>
  <c r="R23" i="138"/>
  <c r="Q23" i="138"/>
  <c r="P23" i="138"/>
  <c r="E23" i="138"/>
  <c r="U23" i="138" s="1"/>
  <c r="U22" i="138"/>
  <c r="T22" i="138"/>
  <c r="S22" i="138"/>
  <c r="R22" i="138"/>
  <c r="Q22" i="138"/>
  <c r="P22" i="138"/>
  <c r="E22" i="138"/>
  <c r="S21" i="138"/>
  <c r="R21" i="138"/>
  <c r="Q21" i="138"/>
  <c r="P21" i="138"/>
  <c r="E21" i="138"/>
  <c r="S20" i="138"/>
  <c r="R20" i="138"/>
  <c r="Q20" i="138"/>
  <c r="P20" i="138"/>
  <c r="E20" i="138"/>
  <c r="U19" i="138"/>
  <c r="S19" i="138"/>
  <c r="R19" i="138"/>
  <c r="Q19" i="138"/>
  <c r="P19" i="138"/>
  <c r="E19" i="138"/>
  <c r="T19" i="138" s="1"/>
  <c r="T18" i="138"/>
  <c r="S18" i="138"/>
  <c r="R18" i="138"/>
  <c r="Q18" i="138"/>
  <c r="P18" i="138"/>
  <c r="E18" i="138"/>
  <c r="U18" i="138" s="1"/>
  <c r="S17" i="138"/>
  <c r="R17" i="138"/>
  <c r="Q17" i="138"/>
  <c r="P17" i="138"/>
  <c r="E17" i="138"/>
  <c r="U17" i="138" s="1"/>
  <c r="U16" i="138"/>
  <c r="T16" i="138"/>
  <c r="S16" i="138"/>
  <c r="R16" i="138"/>
  <c r="Q16" i="138"/>
  <c r="P16" i="138"/>
  <c r="E16" i="138"/>
  <c r="S15" i="138"/>
  <c r="R15" i="138"/>
  <c r="Q15" i="138"/>
  <c r="P15" i="138"/>
  <c r="E15" i="138"/>
  <c r="S14" i="138"/>
  <c r="R14" i="138"/>
  <c r="Q14" i="138"/>
  <c r="P14" i="138"/>
  <c r="E14" i="138"/>
  <c r="S13" i="138"/>
  <c r="R13" i="138"/>
  <c r="Q13" i="138"/>
  <c r="P13" i="138"/>
  <c r="E13" i="138"/>
  <c r="S12" i="138"/>
  <c r="R12" i="138"/>
  <c r="Q12" i="138"/>
  <c r="P12" i="138"/>
  <c r="E12" i="138"/>
  <c r="S11" i="138"/>
  <c r="R11" i="138"/>
  <c r="Q11" i="138"/>
  <c r="P11" i="138"/>
  <c r="E11" i="138"/>
  <c r="U10" i="138"/>
  <c r="S10" i="138"/>
  <c r="R10" i="138"/>
  <c r="Q10" i="138"/>
  <c r="P10" i="138"/>
  <c r="E10" i="138"/>
  <c r="S9" i="138"/>
  <c r="R9" i="138"/>
  <c r="S8" i="138"/>
  <c r="S63" i="137"/>
  <c r="S62" i="137"/>
  <c r="R62" i="137"/>
  <c r="Q62" i="137"/>
  <c r="P62" i="137"/>
  <c r="E62" i="137"/>
  <c r="S61" i="137"/>
  <c r="R61" i="137"/>
  <c r="Q61" i="137"/>
  <c r="P61" i="137"/>
  <c r="E61" i="137"/>
  <c r="U61" i="137" s="1"/>
  <c r="S60" i="137"/>
  <c r="S59" i="137"/>
  <c r="S58" i="137"/>
  <c r="R58" i="137"/>
  <c r="Q58" i="137"/>
  <c r="P58" i="137"/>
  <c r="E58" i="137"/>
  <c r="U58" i="137" s="1"/>
  <c r="T57" i="137"/>
  <c r="S57" i="137"/>
  <c r="R57" i="137"/>
  <c r="Q57" i="137"/>
  <c r="P57" i="137"/>
  <c r="E57" i="137"/>
  <c r="U57" i="137" s="1"/>
  <c r="S56" i="137"/>
  <c r="R56" i="137"/>
  <c r="Q56" i="137"/>
  <c r="P56" i="137"/>
  <c r="E56" i="137"/>
  <c r="S55" i="137"/>
  <c r="R55" i="137"/>
  <c r="Q55" i="137"/>
  <c r="P55" i="137"/>
  <c r="E55" i="137"/>
  <c r="S54" i="137"/>
  <c r="T53" i="137"/>
  <c r="S53" i="137"/>
  <c r="R53" i="137"/>
  <c r="Q53" i="137"/>
  <c r="P53" i="137"/>
  <c r="E53" i="137"/>
  <c r="U53" i="137" s="1"/>
  <c r="S52" i="137"/>
  <c r="R52" i="137"/>
  <c r="Q52" i="137"/>
  <c r="P52" i="137"/>
  <c r="E52" i="137"/>
  <c r="U52" i="137" s="1"/>
  <c r="S51" i="137"/>
  <c r="R51" i="137"/>
  <c r="Q51" i="137"/>
  <c r="P51" i="137"/>
  <c r="E51" i="137"/>
  <c r="S50" i="137"/>
  <c r="R50" i="137"/>
  <c r="Q50" i="137"/>
  <c r="P50" i="137"/>
  <c r="E50" i="137"/>
  <c r="S49" i="137"/>
  <c r="R49" i="137"/>
  <c r="Q49" i="137"/>
  <c r="P49" i="137"/>
  <c r="E49" i="137"/>
  <c r="T49" i="137" s="1"/>
  <c r="U48" i="137"/>
  <c r="S48" i="137"/>
  <c r="R48" i="137"/>
  <c r="Q48" i="137"/>
  <c r="P48" i="137"/>
  <c r="E48" i="137"/>
  <c r="T48" i="137" s="1"/>
  <c r="U47" i="137"/>
  <c r="T47" i="137"/>
  <c r="S47" i="137"/>
  <c r="R47" i="137"/>
  <c r="Q47" i="137"/>
  <c r="P47" i="137"/>
  <c r="E47" i="137"/>
  <c r="S46" i="137"/>
  <c r="R46" i="137"/>
  <c r="Q46" i="137"/>
  <c r="P46" i="137"/>
  <c r="E46" i="137"/>
  <c r="S45" i="137"/>
  <c r="R45" i="137"/>
  <c r="Q45" i="137"/>
  <c r="P45" i="137"/>
  <c r="E45" i="137"/>
  <c r="T45" i="137" s="1"/>
  <c r="U44" i="137"/>
  <c r="T44" i="137"/>
  <c r="S44" i="137"/>
  <c r="R44" i="137"/>
  <c r="Q44" i="137"/>
  <c r="P44" i="137"/>
  <c r="E44" i="137"/>
  <c r="S43" i="137"/>
  <c r="S42" i="137"/>
  <c r="U41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39" i="137"/>
  <c r="T39" i="137"/>
  <c r="S39" i="137"/>
  <c r="R39" i="137"/>
  <c r="Q39" i="137"/>
  <c r="P39" i="137"/>
  <c r="E39" i="137"/>
  <c r="S38" i="137"/>
  <c r="R38" i="137"/>
  <c r="Q38" i="137"/>
  <c r="P38" i="137"/>
  <c r="E38" i="137"/>
  <c r="S37" i="137"/>
  <c r="R37" i="137"/>
  <c r="Q37" i="137"/>
  <c r="P37" i="137"/>
  <c r="E37" i="137"/>
  <c r="U37" i="137" s="1"/>
  <c r="U36" i="137"/>
  <c r="T36" i="137"/>
  <c r="S36" i="137"/>
  <c r="R36" i="137"/>
  <c r="Q36" i="137"/>
  <c r="P36" i="137"/>
  <c r="E36" i="137"/>
  <c r="S35" i="137"/>
  <c r="R35" i="137"/>
  <c r="Q35" i="137"/>
  <c r="P35" i="137"/>
  <c r="E35" i="137"/>
  <c r="S34" i="137"/>
  <c r="R34" i="137"/>
  <c r="Q34" i="137"/>
  <c r="P34" i="137"/>
  <c r="E34" i="137"/>
  <c r="U33" i="137"/>
  <c r="S33" i="137"/>
  <c r="R33" i="137"/>
  <c r="Q33" i="137"/>
  <c r="P33" i="137"/>
  <c r="E33" i="137"/>
  <c r="T33" i="137" s="1"/>
  <c r="S32" i="137"/>
  <c r="R32" i="137"/>
  <c r="Q32" i="137"/>
  <c r="P32" i="137"/>
  <c r="E32" i="137"/>
  <c r="T31" i="137"/>
  <c r="S31" i="137"/>
  <c r="R31" i="137"/>
  <c r="Q31" i="137"/>
  <c r="P31" i="137"/>
  <c r="E31" i="137"/>
  <c r="U31" i="137" s="1"/>
  <c r="S30" i="137"/>
  <c r="R30" i="137"/>
  <c r="Q30" i="137"/>
  <c r="P30" i="137"/>
  <c r="E30" i="137"/>
  <c r="S29" i="137"/>
  <c r="R29" i="137"/>
  <c r="Q29" i="137"/>
  <c r="P29" i="137"/>
  <c r="E29" i="137"/>
  <c r="U29" i="137" s="1"/>
  <c r="U28" i="137"/>
  <c r="S28" i="137"/>
  <c r="R28" i="137"/>
  <c r="Q28" i="137"/>
  <c r="P28" i="137"/>
  <c r="E28" i="137"/>
  <c r="T28" i="137" s="1"/>
  <c r="S27" i="137"/>
  <c r="T26" i="137"/>
  <c r="S26" i="137"/>
  <c r="R26" i="137"/>
  <c r="Q26" i="137"/>
  <c r="P26" i="137"/>
  <c r="E26" i="137"/>
  <c r="U26" i="137" s="1"/>
  <c r="T25" i="137"/>
  <c r="S25" i="137"/>
  <c r="R25" i="137"/>
  <c r="Q25" i="137"/>
  <c r="P25" i="137"/>
  <c r="E25" i="137"/>
  <c r="T24" i="137"/>
  <c r="S24" i="137"/>
  <c r="R24" i="137"/>
  <c r="Q24" i="137"/>
  <c r="P24" i="137"/>
  <c r="E24" i="137"/>
  <c r="U24" i="137" s="1"/>
  <c r="S23" i="137"/>
  <c r="R23" i="137"/>
  <c r="Q23" i="137"/>
  <c r="P23" i="137"/>
  <c r="E23" i="137"/>
  <c r="S22" i="137"/>
  <c r="R22" i="137"/>
  <c r="Q22" i="137"/>
  <c r="P22" i="137"/>
  <c r="E22" i="137"/>
  <c r="U21" i="137"/>
  <c r="S21" i="137"/>
  <c r="R21" i="137"/>
  <c r="Q21" i="137"/>
  <c r="P21" i="137"/>
  <c r="E21" i="137"/>
  <c r="T21" i="137" s="1"/>
  <c r="S20" i="137"/>
  <c r="R20" i="137"/>
  <c r="Q20" i="137"/>
  <c r="P20" i="137"/>
  <c r="E20" i="137"/>
  <c r="U19" i="137"/>
  <c r="T19" i="137"/>
  <c r="S19" i="137"/>
  <c r="R19" i="137"/>
  <c r="Q19" i="137"/>
  <c r="P19" i="137"/>
  <c r="E19" i="137"/>
  <c r="T18" i="137"/>
  <c r="S18" i="137"/>
  <c r="R18" i="137"/>
  <c r="Q18" i="137"/>
  <c r="P18" i="137"/>
  <c r="E18" i="137"/>
  <c r="U18" i="137" s="1"/>
  <c r="T17" i="137"/>
  <c r="S17" i="137"/>
  <c r="R17" i="137"/>
  <c r="Q17" i="137"/>
  <c r="P17" i="137"/>
  <c r="E17" i="137"/>
  <c r="U17" i="137" s="1"/>
  <c r="T16" i="137"/>
  <c r="S16" i="137"/>
  <c r="R16" i="137"/>
  <c r="Q16" i="137"/>
  <c r="P16" i="137"/>
  <c r="E16" i="137"/>
  <c r="U16" i="137" s="1"/>
  <c r="S15" i="137"/>
  <c r="R15" i="137"/>
  <c r="Q15" i="137"/>
  <c r="P15" i="137"/>
  <c r="E15" i="137"/>
  <c r="S14" i="137"/>
  <c r="R14" i="137"/>
  <c r="Q14" i="137"/>
  <c r="P14" i="137"/>
  <c r="E14" i="137"/>
  <c r="S13" i="137"/>
  <c r="R13" i="137"/>
  <c r="Q13" i="137"/>
  <c r="U13" i="137" s="1"/>
  <c r="P13" i="137"/>
  <c r="E13" i="137"/>
  <c r="S12" i="137"/>
  <c r="R12" i="137"/>
  <c r="Q12" i="137"/>
  <c r="P12" i="137"/>
  <c r="E12" i="137"/>
  <c r="U12" i="137" s="1"/>
  <c r="U11" i="137"/>
  <c r="T11" i="137"/>
  <c r="S11" i="137"/>
  <c r="R11" i="137"/>
  <c r="Q11" i="137"/>
  <c r="P11" i="137"/>
  <c r="E11" i="137"/>
  <c r="T10" i="137"/>
  <c r="S10" i="137"/>
  <c r="R10" i="137"/>
  <c r="Q10" i="137"/>
  <c r="P10" i="137"/>
  <c r="E10" i="137"/>
  <c r="U10" i="137" s="1"/>
  <c r="S9" i="137"/>
  <c r="R9" i="137"/>
  <c r="S8" i="137"/>
  <c r="U62" i="136"/>
  <c r="S62" i="136"/>
  <c r="R62" i="136"/>
  <c r="Q62" i="136"/>
  <c r="P62" i="136"/>
  <c r="E62" i="136"/>
  <c r="T62" i="136" s="1"/>
  <c r="T61" i="136"/>
  <c r="S61" i="136"/>
  <c r="R61" i="136"/>
  <c r="Q61" i="136"/>
  <c r="P61" i="136"/>
  <c r="E61" i="136"/>
  <c r="E60" i="136" s="1"/>
  <c r="U60" i="136" s="1"/>
  <c r="S60" i="136"/>
  <c r="R60" i="136"/>
  <c r="S58" i="136"/>
  <c r="R58" i="136"/>
  <c r="Q58" i="136"/>
  <c r="P58" i="136"/>
  <c r="E58" i="136"/>
  <c r="S57" i="136"/>
  <c r="R57" i="136"/>
  <c r="Q57" i="136"/>
  <c r="P57" i="136"/>
  <c r="E57" i="136"/>
  <c r="S56" i="136"/>
  <c r="R56" i="136"/>
  <c r="Q56" i="136"/>
  <c r="P56" i="136"/>
  <c r="E56" i="136"/>
  <c r="T55" i="136"/>
  <c r="S55" i="136"/>
  <c r="R55" i="136"/>
  <c r="Q55" i="136"/>
  <c r="P55" i="136"/>
  <c r="E55" i="136"/>
  <c r="U55" i="136" s="1"/>
  <c r="S54" i="136"/>
  <c r="S53" i="136"/>
  <c r="R53" i="136"/>
  <c r="Q53" i="136"/>
  <c r="P53" i="136"/>
  <c r="E53" i="136"/>
  <c r="S52" i="136"/>
  <c r="R52" i="136"/>
  <c r="Q52" i="136"/>
  <c r="P52" i="136"/>
  <c r="E52" i="136"/>
  <c r="S51" i="136"/>
  <c r="R51" i="136"/>
  <c r="Q51" i="136"/>
  <c r="P51" i="136"/>
  <c r="E51" i="136"/>
  <c r="U51" i="136" s="1"/>
  <c r="T50" i="136"/>
  <c r="S50" i="136"/>
  <c r="R50" i="136"/>
  <c r="Q50" i="136"/>
  <c r="P50" i="136"/>
  <c r="E50" i="136"/>
  <c r="U50" i="136" s="1"/>
  <c r="S49" i="136"/>
  <c r="R49" i="136"/>
  <c r="Q49" i="136"/>
  <c r="P49" i="136"/>
  <c r="E49" i="136"/>
  <c r="U49" i="136" s="1"/>
  <c r="T48" i="136"/>
  <c r="S48" i="136"/>
  <c r="R48" i="136"/>
  <c r="Q48" i="136"/>
  <c r="P48" i="136"/>
  <c r="E48" i="136"/>
  <c r="U48" i="136" s="1"/>
  <c r="S47" i="136"/>
  <c r="R47" i="136"/>
  <c r="Q47" i="136"/>
  <c r="P47" i="136"/>
  <c r="E47" i="136"/>
  <c r="S46" i="136"/>
  <c r="R46" i="136"/>
  <c r="Q46" i="136"/>
  <c r="P46" i="136"/>
  <c r="E46" i="136"/>
  <c r="S45" i="136"/>
  <c r="R45" i="136"/>
  <c r="Q45" i="136"/>
  <c r="P45" i="136"/>
  <c r="E45" i="136"/>
  <c r="S44" i="136"/>
  <c r="R44" i="136"/>
  <c r="Q44" i="136"/>
  <c r="P44" i="136"/>
  <c r="E44" i="136"/>
  <c r="U44" i="136" s="1"/>
  <c r="S43" i="136"/>
  <c r="R43" i="136"/>
  <c r="S42" i="136"/>
  <c r="U41" i="136"/>
  <c r="T41" i="136"/>
  <c r="S41" i="136"/>
  <c r="R41" i="136"/>
  <c r="Q41" i="136"/>
  <c r="P41" i="136"/>
  <c r="E41" i="136"/>
  <c r="S40" i="136"/>
  <c r="R40" i="136"/>
  <c r="Q40" i="136"/>
  <c r="P40" i="136"/>
  <c r="E40" i="136"/>
  <c r="S39" i="136"/>
  <c r="R39" i="136"/>
  <c r="Q39" i="136"/>
  <c r="P39" i="136"/>
  <c r="E39" i="136"/>
  <c r="U39" i="136" s="1"/>
  <c r="U38" i="136"/>
  <c r="S38" i="136"/>
  <c r="R38" i="136"/>
  <c r="Q38" i="136"/>
  <c r="P38" i="136"/>
  <c r="E38" i="136"/>
  <c r="T38" i="136" s="1"/>
  <c r="S37" i="136"/>
  <c r="R37" i="136"/>
  <c r="Q37" i="136"/>
  <c r="P37" i="136"/>
  <c r="E37" i="136"/>
  <c r="S36" i="136"/>
  <c r="R36" i="136"/>
  <c r="Q36" i="136"/>
  <c r="P36" i="136"/>
  <c r="E36" i="136"/>
  <c r="U35" i="136"/>
  <c r="S35" i="136"/>
  <c r="R35" i="136"/>
  <c r="Q35" i="136"/>
  <c r="P35" i="136"/>
  <c r="E35" i="136"/>
  <c r="T35" i="136" s="1"/>
  <c r="S34" i="136"/>
  <c r="R34" i="136"/>
  <c r="Q34" i="136"/>
  <c r="P34" i="136"/>
  <c r="E34" i="136"/>
  <c r="U34" i="136" s="1"/>
  <c r="S33" i="136"/>
  <c r="R33" i="136"/>
  <c r="Q33" i="136"/>
  <c r="P33" i="136"/>
  <c r="E33" i="136"/>
  <c r="S32" i="136"/>
  <c r="R32" i="136"/>
  <c r="Q32" i="136"/>
  <c r="P32" i="136"/>
  <c r="E32" i="136"/>
  <c r="T31" i="136"/>
  <c r="S31" i="136"/>
  <c r="R31" i="136"/>
  <c r="Q31" i="136"/>
  <c r="P31" i="136"/>
  <c r="E31" i="136"/>
  <c r="U31" i="136" s="1"/>
  <c r="S30" i="136"/>
  <c r="R30" i="136"/>
  <c r="Q30" i="136"/>
  <c r="U30" i="136" s="1"/>
  <c r="P30" i="136"/>
  <c r="E30" i="136"/>
  <c r="S29" i="136"/>
  <c r="R29" i="136"/>
  <c r="Q29" i="136"/>
  <c r="P29" i="136"/>
  <c r="E29" i="136"/>
  <c r="S28" i="136"/>
  <c r="R28" i="136"/>
  <c r="Q28" i="136"/>
  <c r="P28" i="136"/>
  <c r="E28" i="136"/>
  <c r="S27" i="136"/>
  <c r="S26" i="136"/>
  <c r="R26" i="136"/>
  <c r="Q26" i="136"/>
  <c r="P26" i="136"/>
  <c r="E26" i="136"/>
  <c r="T26" i="136" s="1"/>
  <c r="S25" i="136"/>
  <c r="R25" i="136"/>
  <c r="Q25" i="136"/>
  <c r="P25" i="136"/>
  <c r="E25" i="136"/>
  <c r="S24" i="136"/>
  <c r="R24" i="136"/>
  <c r="Q24" i="136"/>
  <c r="P24" i="136"/>
  <c r="E24" i="136"/>
  <c r="S23" i="136"/>
  <c r="R23" i="136"/>
  <c r="Q23" i="136"/>
  <c r="P23" i="136"/>
  <c r="E23" i="136"/>
  <c r="T23" i="136" s="1"/>
  <c r="U22" i="136"/>
  <c r="S22" i="136"/>
  <c r="R22" i="136"/>
  <c r="Q22" i="136"/>
  <c r="P22" i="136"/>
  <c r="E22" i="136"/>
  <c r="T22" i="136" s="1"/>
  <c r="U21" i="136"/>
  <c r="T21" i="136"/>
  <c r="S21" i="136"/>
  <c r="R21" i="136"/>
  <c r="Q21" i="136"/>
  <c r="P21" i="136"/>
  <c r="E21" i="136"/>
  <c r="S20" i="136"/>
  <c r="R20" i="136"/>
  <c r="Q20" i="136"/>
  <c r="P20" i="136"/>
  <c r="E20" i="136"/>
  <c r="S19" i="136"/>
  <c r="R19" i="136"/>
  <c r="Q19" i="136"/>
  <c r="P19" i="136"/>
  <c r="E19" i="136"/>
  <c r="S18" i="136"/>
  <c r="R18" i="136"/>
  <c r="Q18" i="136"/>
  <c r="P18" i="136"/>
  <c r="E18" i="136"/>
  <c r="T18" i="136" s="1"/>
  <c r="U17" i="136"/>
  <c r="S17" i="136"/>
  <c r="R17" i="136"/>
  <c r="Q17" i="136"/>
  <c r="P17" i="136"/>
  <c r="E17" i="136"/>
  <c r="T17" i="136" s="1"/>
  <c r="S16" i="136"/>
  <c r="R16" i="136"/>
  <c r="Q16" i="136"/>
  <c r="P16" i="136"/>
  <c r="E16" i="136"/>
  <c r="U16" i="136" s="1"/>
  <c r="S15" i="136"/>
  <c r="R15" i="136"/>
  <c r="Q15" i="136"/>
  <c r="P15" i="136"/>
  <c r="E15" i="136"/>
  <c r="S14" i="136"/>
  <c r="R14" i="136"/>
  <c r="Q14" i="136"/>
  <c r="P14" i="136"/>
  <c r="E14" i="136"/>
  <c r="S13" i="136"/>
  <c r="R13" i="136"/>
  <c r="Q13" i="136"/>
  <c r="P13" i="136"/>
  <c r="E13" i="136"/>
  <c r="U12" i="136"/>
  <c r="S12" i="136"/>
  <c r="R12" i="136"/>
  <c r="Q12" i="136"/>
  <c r="P12" i="136"/>
  <c r="E12" i="136"/>
  <c r="T12" i="136" s="1"/>
  <c r="T11" i="136"/>
  <c r="S11" i="136"/>
  <c r="R11" i="136"/>
  <c r="Q11" i="136"/>
  <c r="P11" i="136"/>
  <c r="E11" i="136"/>
  <c r="U11" i="136" s="1"/>
  <c r="S10" i="136"/>
  <c r="R10" i="136"/>
  <c r="Q10" i="136"/>
  <c r="P10" i="136"/>
  <c r="E10" i="136"/>
  <c r="S9" i="136"/>
  <c r="R9" i="136"/>
  <c r="S62" i="135"/>
  <c r="R62" i="135"/>
  <c r="Q62" i="135"/>
  <c r="P62" i="135"/>
  <c r="E62" i="135"/>
  <c r="T62" i="135" s="1"/>
  <c r="S61" i="135"/>
  <c r="R61" i="135"/>
  <c r="Q61" i="135"/>
  <c r="P61" i="135"/>
  <c r="P60" i="135" s="1"/>
  <c r="E61" i="135"/>
  <c r="U61" i="135" s="1"/>
  <c r="S60" i="135"/>
  <c r="S59" i="135"/>
  <c r="S58" i="135"/>
  <c r="R58" i="135"/>
  <c r="Q58" i="135"/>
  <c r="P58" i="135"/>
  <c r="E58" i="135"/>
  <c r="U57" i="135"/>
  <c r="S57" i="135"/>
  <c r="R57" i="135"/>
  <c r="Q57" i="135"/>
  <c r="P57" i="135"/>
  <c r="E57" i="135"/>
  <c r="T57" i="135" s="1"/>
  <c r="U56" i="135"/>
  <c r="T56" i="135"/>
  <c r="S56" i="135"/>
  <c r="R56" i="135"/>
  <c r="Q56" i="135"/>
  <c r="P56" i="135"/>
  <c r="E56" i="135"/>
  <c r="T55" i="135"/>
  <c r="S55" i="135"/>
  <c r="R55" i="135"/>
  <c r="Q55" i="135"/>
  <c r="P55" i="135"/>
  <c r="E55" i="135"/>
  <c r="U55" i="135" s="1"/>
  <c r="S54" i="135"/>
  <c r="T53" i="135"/>
  <c r="S53" i="135"/>
  <c r="R53" i="135"/>
  <c r="Q53" i="135"/>
  <c r="P53" i="135"/>
  <c r="E53" i="135"/>
  <c r="U53" i="135" s="1"/>
  <c r="S52" i="135"/>
  <c r="R52" i="135"/>
  <c r="Q52" i="135"/>
  <c r="P52" i="135"/>
  <c r="E52" i="135"/>
  <c r="U52" i="135" s="1"/>
  <c r="U51" i="135"/>
  <c r="S51" i="135"/>
  <c r="R51" i="135"/>
  <c r="Q51" i="135"/>
  <c r="P51" i="135"/>
  <c r="E51" i="135"/>
  <c r="T51" i="135" s="1"/>
  <c r="S50" i="135"/>
  <c r="R50" i="135"/>
  <c r="Q50" i="135"/>
  <c r="P50" i="135"/>
  <c r="E50" i="135"/>
  <c r="U49" i="135"/>
  <c r="S49" i="135"/>
  <c r="R49" i="135"/>
  <c r="Q49" i="135"/>
  <c r="P49" i="135"/>
  <c r="E49" i="135"/>
  <c r="T49" i="135" s="1"/>
  <c r="S48" i="135"/>
  <c r="R48" i="135"/>
  <c r="Q48" i="135"/>
  <c r="P48" i="135"/>
  <c r="E48" i="135"/>
  <c r="T48" i="135" s="1"/>
  <c r="S47" i="135"/>
  <c r="R47" i="135"/>
  <c r="Q47" i="135"/>
  <c r="P47" i="135"/>
  <c r="E47" i="135"/>
  <c r="U47" i="135" s="1"/>
  <c r="S46" i="135"/>
  <c r="R46" i="135"/>
  <c r="Q46" i="135"/>
  <c r="P46" i="135"/>
  <c r="E46" i="135"/>
  <c r="S45" i="135"/>
  <c r="R45" i="135"/>
  <c r="Q45" i="135"/>
  <c r="P45" i="135"/>
  <c r="E45" i="135"/>
  <c r="U44" i="135"/>
  <c r="T44" i="135"/>
  <c r="S44" i="135"/>
  <c r="R44" i="135"/>
  <c r="Q44" i="135"/>
  <c r="P44" i="135"/>
  <c r="E44" i="135"/>
  <c r="S43" i="135"/>
  <c r="S42" i="135"/>
  <c r="U41" i="135"/>
  <c r="S41" i="135"/>
  <c r="R41" i="135"/>
  <c r="Q41" i="135"/>
  <c r="P41" i="135"/>
  <c r="E41" i="135"/>
  <c r="T41" i="135" s="1"/>
  <c r="S40" i="135"/>
  <c r="R40" i="135"/>
  <c r="Q40" i="135"/>
  <c r="P40" i="135"/>
  <c r="E40" i="135"/>
  <c r="T39" i="135"/>
  <c r="S39" i="135"/>
  <c r="R39" i="135"/>
  <c r="Q39" i="135"/>
  <c r="P39" i="135"/>
  <c r="E39" i="135"/>
  <c r="U39" i="135" s="1"/>
  <c r="S38" i="135"/>
  <c r="R38" i="135"/>
  <c r="Q38" i="135"/>
  <c r="P38" i="135"/>
  <c r="E38" i="135"/>
  <c r="T38" i="135" s="1"/>
  <c r="S37" i="135"/>
  <c r="R37" i="135"/>
  <c r="Q37" i="135"/>
  <c r="P37" i="135"/>
  <c r="E37" i="135"/>
  <c r="U37" i="135" s="1"/>
  <c r="U36" i="135"/>
  <c r="T36" i="135"/>
  <c r="S36" i="135"/>
  <c r="R36" i="135"/>
  <c r="Q36" i="135"/>
  <c r="P36" i="135"/>
  <c r="E36" i="135"/>
  <c r="U35" i="135"/>
  <c r="T35" i="135"/>
  <c r="S35" i="135"/>
  <c r="R35" i="135"/>
  <c r="Q35" i="135"/>
  <c r="P35" i="135"/>
  <c r="E35" i="135"/>
  <c r="S34" i="135"/>
  <c r="R34" i="135"/>
  <c r="Q34" i="135"/>
  <c r="P34" i="135"/>
  <c r="E34" i="135"/>
  <c r="S33" i="135"/>
  <c r="R33" i="135"/>
  <c r="Q33" i="135"/>
  <c r="P33" i="135"/>
  <c r="E33" i="135"/>
  <c r="S32" i="135"/>
  <c r="R32" i="135"/>
  <c r="Q32" i="135"/>
  <c r="P32" i="135"/>
  <c r="E32" i="135"/>
  <c r="S31" i="135"/>
  <c r="R31" i="135"/>
  <c r="Q31" i="135"/>
  <c r="P31" i="135"/>
  <c r="E31" i="135"/>
  <c r="S30" i="135"/>
  <c r="R30" i="135"/>
  <c r="Q30" i="135"/>
  <c r="P30" i="135"/>
  <c r="E30" i="135"/>
  <c r="U29" i="135"/>
  <c r="T29" i="135"/>
  <c r="S29" i="135"/>
  <c r="R29" i="135"/>
  <c r="Q29" i="135"/>
  <c r="P29" i="135"/>
  <c r="E29" i="135"/>
  <c r="U28" i="135"/>
  <c r="T28" i="135"/>
  <c r="S28" i="135"/>
  <c r="R28" i="135"/>
  <c r="Q28" i="135"/>
  <c r="P28" i="135"/>
  <c r="E28" i="135"/>
  <c r="S27" i="135"/>
  <c r="S26" i="135"/>
  <c r="R26" i="135"/>
  <c r="Q26" i="135"/>
  <c r="P26" i="135"/>
  <c r="E26" i="135"/>
  <c r="T26" i="135" s="1"/>
  <c r="S25" i="135"/>
  <c r="R25" i="135"/>
  <c r="Q25" i="135"/>
  <c r="P25" i="135"/>
  <c r="E25" i="135"/>
  <c r="U25" i="135" s="1"/>
  <c r="U24" i="135"/>
  <c r="S24" i="135"/>
  <c r="R24" i="135"/>
  <c r="Q24" i="135"/>
  <c r="P24" i="135"/>
  <c r="E24" i="135"/>
  <c r="T24" i="135" s="1"/>
  <c r="T23" i="135"/>
  <c r="S23" i="135"/>
  <c r="R23" i="135"/>
  <c r="Q23" i="135"/>
  <c r="P23" i="135"/>
  <c r="E23" i="135"/>
  <c r="U23" i="135" s="1"/>
  <c r="S22" i="135"/>
  <c r="R22" i="135"/>
  <c r="Q22" i="135"/>
  <c r="P22" i="135"/>
  <c r="E22" i="135"/>
  <c r="U21" i="135"/>
  <c r="T21" i="135"/>
  <c r="S21" i="135"/>
  <c r="R21" i="135"/>
  <c r="Q21" i="135"/>
  <c r="P21" i="135"/>
  <c r="E21" i="135"/>
  <c r="S20" i="135"/>
  <c r="R20" i="135"/>
  <c r="Q20" i="135"/>
  <c r="P20" i="135"/>
  <c r="E20" i="135"/>
  <c r="T20" i="135" s="1"/>
  <c r="T19" i="135"/>
  <c r="S19" i="135"/>
  <c r="R19" i="135"/>
  <c r="Q19" i="135"/>
  <c r="P19" i="135"/>
  <c r="E19" i="135"/>
  <c r="U19" i="135" s="1"/>
  <c r="S18" i="135"/>
  <c r="R18" i="135"/>
  <c r="Q18" i="135"/>
  <c r="P18" i="135"/>
  <c r="E18" i="135"/>
  <c r="S17" i="135"/>
  <c r="R17" i="135"/>
  <c r="Q17" i="135"/>
  <c r="P17" i="135"/>
  <c r="E17" i="135"/>
  <c r="S16" i="135"/>
  <c r="R16" i="135"/>
  <c r="Q16" i="135"/>
  <c r="P16" i="135"/>
  <c r="E16" i="135"/>
  <c r="U16" i="135" s="1"/>
  <c r="U15" i="135"/>
  <c r="S15" i="135"/>
  <c r="R15" i="135"/>
  <c r="Q15" i="135"/>
  <c r="P15" i="135"/>
  <c r="E15" i="135"/>
  <c r="T15" i="135" s="1"/>
  <c r="S14" i="135"/>
  <c r="R14" i="135"/>
  <c r="Q14" i="135"/>
  <c r="P14" i="135"/>
  <c r="E14" i="135"/>
  <c r="S13" i="135"/>
  <c r="R13" i="135"/>
  <c r="Q13" i="135"/>
  <c r="U13" i="135" s="1"/>
  <c r="P13" i="135"/>
  <c r="T13" i="135" s="1"/>
  <c r="E13" i="135"/>
  <c r="S12" i="135"/>
  <c r="R12" i="135"/>
  <c r="Q12" i="135"/>
  <c r="P12" i="135"/>
  <c r="E12" i="135"/>
  <c r="S11" i="135"/>
  <c r="R11" i="135"/>
  <c r="Q11" i="135"/>
  <c r="P11" i="135"/>
  <c r="E11" i="135"/>
  <c r="S10" i="135"/>
  <c r="R10" i="135"/>
  <c r="Q10" i="135"/>
  <c r="U10" i="135" s="1"/>
  <c r="P10" i="135"/>
  <c r="E10" i="135"/>
  <c r="S9" i="135"/>
  <c r="R9" i="135"/>
  <c r="S8" i="135"/>
  <c r="S62" i="134"/>
  <c r="R62" i="134"/>
  <c r="Q62" i="134"/>
  <c r="P62" i="134"/>
  <c r="E62" i="134"/>
  <c r="S61" i="134"/>
  <c r="R61" i="134"/>
  <c r="Q61" i="134"/>
  <c r="P61" i="134"/>
  <c r="E61" i="134"/>
  <c r="S60" i="134"/>
  <c r="S59" i="134"/>
  <c r="S58" i="134"/>
  <c r="R58" i="134"/>
  <c r="Q58" i="134"/>
  <c r="P58" i="134"/>
  <c r="E58" i="134"/>
  <c r="U58" i="134" s="1"/>
  <c r="T57" i="134"/>
  <c r="S57" i="134"/>
  <c r="R57" i="134"/>
  <c r="Q57" i="134"/>
  <c r="P57" i="134"/>
  <c r="E57" i="134"/>
  <c r="U57" i="134" s="1"/>
  <c r="S56" i="134"/>
  <c r="R56" i="134"/>
  <c r="Q56" i="134"/>
  <c r="P56" i="134"/>
  <c r="E56" i="134"/>
  <c r="S55" i="134"/>
  <c r="R55" i="134"/>
  <c r="Q55" i="134"/>
  <c r="P55" i="134"/>
  <c r="E55" i="134"/>
  <c r="S54" i="134"/>
  <c r="S53" i="134"/>
  <c r="R53" i="134"/>
  <c r="Q53" i="134"/>
  <c r="P53" i="134"/>
  <c r="E53" i="134"/>
  <c r="U53" i="134" s="1"/>
  <c r="U52" i="134"/>
  <c r="S52" i="134"/>
  <c r="R52" i="134"/>
  <c r="Q52" i="134"/>
  <c r="P52" i="134"/>
  <c r="E52" i="134"/>
  <c r="T52" i="134" s="1"/>
  <c r="S51" i="134"/>
  <c r="R51" i="134"/>
  <c r="Q51" i="134"/>
  <c r="P51" i="134"/>
  <c r="E51" i="134"/>
  <c r="S50" i="134"/>
  <c r="R50" i="134"/>
  <c r="Q50" i="134"/>
  <c r="P50" i="134"/>
  <c r="E50" i="134"/>
  <c r="T50" i="134" s="1"/>
  <c r="S49" i="134"/>
  <c r="R49" i="134"/>
  <c r="Q49" i="134"/>
  <c r="P49" i="134"/>
  <c r="E49" i="134"/>
  <c r="U49" i="134" s="1"/>
  <c r="U48" i="134"/>
  <c r="S48" i="134"/>
  <c r="R48" i="134"/>
  <c r="Q48" i="134"/>
  <c r="P48" i="134"/>
  <c r="E48" i="134"/>
  <c r="T48" i="134" s="1"/>
  <c r="S47" i="134"/>
  <c r="R47" i="134"/>
  <c r="Q47" i="134"/>
  <c r="P47" i="134"/>
  <c r="E47" i="134"/>
  <c r="T46" i="134"/>
  <c r="S46" i="134"/>
  <c r="R46" i="134"/>
  <c r="Q46" i="134"/>
  <c r="P46" i="134"/>
  <c r="E46" i="134"/>
  <c r="U46" i="134" s="1"/>
  <c r="S45" i="134"/>
  <c r="R45" i="134"/>
  <c r="Q45" i="134"/>
  <c r="P45" i="134"/>
  <c r="T45" i="134" s="1"/>
  <c r="E45" i="134"/>
  <c r="U45" i="134" s="1"/>
  <c r="S44" i="134"/>
  <c r="R44" i="134"/>
  <c r="Q44" i="134"/>
  <c r="P44" i="134"/>
  <c r="E44" i="134"/>
  <c r="U44" i="134" s="1"/>
  <c r="S43" i="134"/>
  <c r="S42" i="134"/>
  <c r="T41" i="134"/>
  <c r="S41" i="134"/>
  <c r="R41" i="134"/>
  <c r="Q41" i="134"/>
  <c r="P41" i="134"/>
  <c r="E41" i="134"/>
  <c r="U41" i="134" s="1"/>
  <c r="S40" i="134"/>
  <c r="R40" i="134"/>
  <c r="Q40" i="134"/>
  <c r="P40" i="134"/>
  <c r="E40" i="134"/>
  <c r="S39" i="134"/>
  <c r="R39" i="134"/>
  <c r="Q39" i="134"/>
  <c r="P39" i="134"/>
  <c r="E39" i="134"/>
  <c r="T38" i="134"/>
  <c r="S38" i="134"/>
  <c r="R38" i="134"/>
  <c r="Q38" i="134"/>
  <c r="P38" i="134"/>
  <c r="E38" i="134"/>
  <c r="U38" i="134" s="1"/>
  <c r="S37" i="134"/>
  <c r="R37" i="134"/>
  <c r="Q37" i="134"/>
  <c r="P37" i="134"/>
  <c r="E37" i="134"/>
  <c r="U37" i="134" s="1"/>
  <c r="S36" i="134"/>
  <c r="R36" i="134"/>
  <c r="Q36" i="134"/>
  <c r="P36" i="134"/>
  <c r="E36" i="134"/>
  <c r="S35" i="134"/>
  <c r="R35" i="134"/>
  <c r="Q35" i="134"/>
  <c r="P35" i="134"/>
  <c r="E35" i="134"/>
  <c r="U34" i="134"/>
  <c r="S34" i="134"/>
  <c r="R34" i="134"/>
  <c r="Q34" i="134"/>
  <c r="P34" i="134"/>
  <c r="E34" i="134"/>
  <c r="T34" i="134" s="1"/>
  <c r="S33" i="134"/>
  <c r="R33" i="134"/>
  <c r="Q33" i="134"/>
  <c r="P33" i="134"/>
  <c r="E33" i="134"/>
  <c r="U33" i="134" s="1"/>
  <c r="S32" i="134"/>
  <c r="R32" i="134"/>
  <c r="Q32" i="134"/>
  <c r="P32" i="134"/>
  <c r="E32" i="134"/>
  <c r="S31" i="134"/>
  <c r="R31" i="134"/>
  <c r="Q31" i="134"/>
  <c r="P31" i="134"/>
  <c r="E31" i="134"/>
  <c r="S30" i="134"/>
  <c r="R30" i="134"/>
  <c r="Q30" i="134"/>
  <c r="P30" i="134"/>
  <c r="E30" i="134"/>
  <c r="S29" i="134"/>
  <c r="R29" i="134"/>
  <c r="Q29" i="134"/>
  <c r="P29" i="134"/>
  <c r="E29" i="134"/>
  <c r="S28" i="134"/>
  <c r="R28" i="134"/>
  <c r="Q28" i="134"/>
  <c r="P28" i="134"/>
  <c r="E28" i="134"/>
  <c r="S27" i="134"/>
  <c r="S26" i="134"/>
  <c r="R26" i="134"/>
  <c r="Q26" i="134"/>
  <c r="P26" i="134"/>
  <c r="E26" i="134"/>
  <c r="U26" i="134" s="1"/>
  <c r="U25" i="134"/>
  <c r="T25" i="134"/>
  <c r="S25" i="134"/>
  <c r="R25" i="134"/>
  <c r="Q25" i="134"/>
  <c r="P25" i="134"/>
  <c r="E25" i="134"/>
  <c r="S24" i="134"/>
  <c r="R24" i="134"/>
  <c r="Q24" i="134"/>
  <c r="P24" i="134"/>
  <c r="E24" i="134"/>
  <c r="U24" i="134" s="1"/>
  <c r="S23" i="134"/>
  <c r="R23" i="134"/>
  <c r="Q23" i="134"/>
  <c r="P23" i="134"/>
  <c r="E23" i="134"/>
  <c r="S22" i="134"/>
  <c r="R22" i="134"/>
  <c r="Q22" i="134"/>
  <c r="P22" i="134"/>
  <c r="E22" i="134"/>
  <c r="S21" i="134"/>
  <c r="R21" i="134"/>
  <c r="Q21" i="134"/>
  <c r="P21" i="134"/>
  <c r="E21" i="134"/>
  <c r="U21" i="134" s="1"/>
  <c r="U20" i="134"/>
  <c r="S20" i="134"/>
  <c r="R20" i="134"/>
  <c r="Q20" i="134"/>
  <c r="P20" i="134"/>
  <c r="E20" i="134"/>
  <c r="T20" i="134" s="1"/>
  <c r="T19" i="134"/>
  <c r="S19" i="134"/>
  <c r="R19" i="134"/>
  <c r="Q19" i="134"/>
  <c r="P19" i="134"/>
  <c r="E19" i="134"/>
  <c r="U19" i="134" s="1"/>
  <c r="S18" i="134"/>
  <c r="R18" i="134"/>
  <c r="Q18" i="134"/>
  <c r="P18" i="134"/>
  <c r="E18" i="134"/>
  <c r="U17" i="134"/>
  <c r="S17" i="134"/>
  <c r="R17" i="134"/>
  <c r="Q17" i="134"/>
  <c r="P17" i="134"/>
  <c r="E17" i="134"/>
  <c r="T17" i="134" s="1"/>
  <c r="S16" i="134"/>
  <c r="R16" i="134"/>
  <c r="Q16" i="134"/>
  <c r="P16" i="134"/>
  <c r="E16" i="134"/>
  <c r="T15" i="134"/>
  <c r="S15" i="134"/>
  <c r="R15" i="134"/>
  <c r="Q15" i="134"/>
  <c r="P15" i="134"/>
  <c r="E15" i="134"/>
  <c r="U15" i="134" s="1"/>
  <c r="S14" i="134"/>
  <c r="R14" i="134"/>
  <c r="Q14" i="134"/>
  <c r="P14" i="134"/>
  <c r="E14" i="134"/>
  <c r="S13" i="134"/>
  <c r="R13" i="134"/>
  <c r="Q13" i="134"/>
  <c r="P13" i="134"/>
  <c r="E13" i="134"/>
  <c r="U13" i="134" s="1"/>
  <c r="S12" i="134"/>
  <c r="R12" i="134"/>
  <c r="Q12" i="134"/>
  <c r="P12" i="134"/>
  <c r="E12" i="134"/>
  <c r="U12" i="134" s="1"/>
  <c r="S11" i="134"/>
  <c r="R11" i="134"/>
  <c r="Q11" i="134"/>
  <c r="P11" i="134"/>
  <c r="E11" i="134"/>
  <c r="S10" i="134"/>
  <c r="R10" i="134"/>
  <c r="Q10" i="134"/>
  <c r="P10" i="134"/>
  <c r="E10" i="134"/>
  <c r="S9" i="134"/>
  <c r="R9" i="134"/>
  <c r="S8" i="134"/>
  <c r="S62" i="133"/>
  <c r="R62" i="133"/>
  <c r="Q62" i="133"/>
  <c r="P62" i="133"/>
  <c r="E62" i="133"/>
  <c r="U62" i="133" s="1"/>
  <c r="S61" i="133"/>
  <c r="R61" i="133"/>
  <c r="Q61" i="133"/>
  <c r="P61" i="133"/>
  <c r="P60" i="133" s="1"/>
  <c r="E61" i="133"/>
  <c r="T61" i="133" s="1"/>
  <c r="S60" i="133"/>
  <c r="S59" i="133"/>
  <c r="S58" i="133"/>
  <c r="R58" i="133"/>
  <c r="Q58" i="133"/>
  <c r="P58" i="133"/>
  <c r="E58" i="133"/>
  <c r="U57" i="133"/>
  <c r="S57" i="133"/>
  <c r="R57" i="133"/>
  <c r="Q57" i="133"/>
  <c r="P57" i="133"/>
  <c r="E57" i="133"/>
  <c r="T57" i="133" s="1"/>
  <c r="T56" i="133"/>
  <c r="S56" i="133"/>
  <c r="R56" i="133"/>
  <c r="Q56" i="133"/>
  <c r="P56" i="133"/>
  <c r="E56" i="133"/>
  <c r="U56" i="133" s="1"/>
  <c r="S55" i="133"/>
  <c r="R55" i="133"/>
  <c r="Q55" i="133"/>
  <c r="P55" i="133"/>
  <c r="P54" i="133" s="1"/>
  <c r="E55" i="133"/>
  <c r="S54" i="133"/>
  <c r="S53" i="133"/>
  <c r="R53" i="133"/>
  <c r="Q53" i="133"/>
  <c r="P53" i="133"/>
  <c r="E53" i="133"/>
  <c r="S52" i="133"/>
  <c r="R52" i="133"/>
  <c r="Q52" i="133"/>
  <c r="P52" i="133"/>
  <c r="E52" i="133"/>
  <c r="S51" i="133"/>
  <c r="R51" i="133"/>
  <c r="Q51" i="133"/>
  <c r="P51" i="133"/>
  <c r="E51" i="133"/>
  <c r="U51" i="133" s="1"/>
  <c r="S50" i="133"/>
  <c r="R50" i="133"/>
  <c r="Q50" i="133"/>
  <c r="P50" i="133"/>
  <c r="E50" i="133"/>
  <c r="S49" i="133"/>
  <c r="R49" i="133"/>
  <c r="Q49" i="133"/>
  <c r="P49" i="133"/>
  <c r="E49" i="133"/>
  <c r="U48" i="133"/>
  <c r="S48" i="133"/>
  <c r="R48" i="133"/>
  <c r="Q48" i="133"/>
  <c r="P48" i="133"/>
  <c r="E48" i="133"/>
  <c r="T48" i="133" s="1"/>
  <c r="S47" i="133"/>
  <c r="R47" i="133"/>
  <c r="Q47" i="133"/>
  <c r="P47" i="133"/>
  <c r="E47" i="133"/>
  <c r="U47" i="133" s="1"/>
  <c r="U46" i="133"/>
  <c r="S46" i="133"/>
  <c r="R46" i="133"/>
  <c r="Q46" i="133"/>
  <c r="P46" i="133"/>
  <c r="E46" i="133"/>
  <c r="T46" i="133" s="1"/>
  <c r="S45" i="133"/>
  <c r="R45" i="133"/>
  <c r="Q45" i="133"/>
  <c r="P45" i="133"/>
  <c r="E45" i="133"/>
  <c r="U44" i="133"/>
  <c r="S44" i="133"/>
  <c r="R44" i="133"/>
  <c r="Q44" i="133"/>
  <c r="P44" i="133"/>
  <c r="E44" i="133"/>
  <c r="T44" i="133" s="1"/>
  <c r="S43" i="133"/>
  <c r="S42" i="133"/>
  <c r="S41" i="133"/>
  <c r="R41" i="133"/>
  <c r="Q41" i="133"/>
  <c r="P41" i="133"/>
  <c r="E41" i="133"/>
  <c r="T41" i="133" s="1"/>
  <c r="U40" i="133"/>
  <c r="T40" i="133"/>
  <c r="S40" i="133"/>
  <c r="R40" i="133"/>
  <c r="Q40" i="133"/>
  <c r="P40" i="133"/>
  <c r="E40" i="133"/>
  <c r="S39" i="133"/>
  <c r="R39" i="133"/>
  <c r="Q39" i="133"/>
  <c r="P39" i="133"/>
  <c r="E39" i="133"/>
  <c r="S38" i="133"/>
  <c r="R38" i="133"/>
  <c r="Q38" i="133"/>
  <c r="P38" i="133"/>
  <c r="E38" i="133"/>
  <c r="S37" i="133"/>
  <c r="R37" i="133"/>
  <c r="Q37" i="133"/>
  <c r="P37" i="133"/>
  <c r="E37" i="133"/>
  <c r="U36" i="133"/>
  <c r="S36" i="133"/>
  <c r="R36" i="133"/>
  <c r="Q36" i="133"/>
  <c r="P36" i="133"/>
  <c r="E36" i="133"/>
  <c r="T36" i="133" s="1"/>
  <c r="S35" i="133"/>
  <c r="R35" i="133"/>
  <c r="Q35" i="133"/>
  <c r="P35" i="133"/>
  <c r="E35" i="133"/>
  <c r="U35" i="133" s="1"/>
  <c r="S34" i="133"/>
  <c r="R34" i="133"/>
  <c r="Q34" i="133"/>
  <c r="P34" i="133"/>
  <c r="E34" i="133"/>
  <c r="S33" i="133"/>
  <c r="R33" i="133"/>
  <c r="Q33" i="133"/>
  <c r="P33" i="133"/>
  <c r="E33" i="133"/>
  <c r="T33" i="133" s="1"/>
  <c r="U32" i="133"/>
  <c r="T32" i="133"/>
  <c r="S32" i="133"/>
  <c r="R32" i="133"/>
  <c r="Q32" i="133"/>
  <c r="P32" i="133"/>
  <c r="E32" i="133"/>
  <c r="S31" i="133"/>
  <c r="R31" i="133"/>
  <c r="Q31" i="133"/>
  <c r="P31" i="133"/>
  <c r="E31" i="133"/>
  <c r="U31" i="133" s="1"/>
  <c r="S30" i="133"/>
  <c r="R30" i="133"/>
  <c r="Q30" i="133"/>
  <c r="U30" i="133" s="1"/>
  <c r="P30" i="133"/>
  <c r="E30" i="133"/>
  <c r="S29" i="133"/>
  <c r="R29" i="133"/>
  <c r="Q29" i="133"/>
  <c r="P29" i="133"/>
  <c r="E29" i="133"/>
  <c r="U28" i="133"/>
  <c r="T28" i="133"/>
  <c r="S28" i="133"/>
  <c r="R28" i="133"/>
  <c r="Q28" i="133"/>
  <c r="P28" i="133"/>
  <c r="E28" i="133"/>
  <c r="S27" i="133"/>
  <c r="S26" i="133"/>
  <c r="R26" i="133"/>
  <c r="Q26" i="133"/>
  <c r="P26" i="133"/>
  <c r="E26" i="133"/>
  <c r="S25" i="133"/>
  <c r="R25" i="133"/>
  <c r="Q25" i="133"/>
  <c r="P25" i="133"/>
  <c r="E25" i="133"/>
  <c r="S24" i="133"/>
  <c r="R24" i="133"/>
  <c r="Q24" i="133"/>
  <c r="P24" i="133"/>
  <c r="E24" i="133"/>
  <c r="U23" i="133"/>
  <c r="S23" i="133"/>
  <c r="R23" i="133"/>
  <c r="Q23" i="133"/>
  <c r="P23" i="133"/>
  <c r="E23" i="133"/>
  <c r="T23" i="133" s="1"/>
  <c r="S22" i="133"/>
  <c r="R22" i="133"/>
  <c r="Q22" i="133"/>
  <c r="P22" i="133"/>
  <c r="E22" i="133"/>
  <c r="U21" i="133"/>
  <c r="S21" i="133"/>
  <c r="R21" i="133"/>
  <c r="Q21" i="133"/>
  <c r="P21" i="133"/>
  <c r="E21" i="133"/>
  <c r="T21" i="133" s="1"/>
  <c r="S20" i="133"/>
  <c r="R20" i="133"/>
  <c r="Q20" i="133"/>
  <c r="P20" i="133"/>
  <c r="E20" i="133"/>
  <c r="S19" i="133"/>
  <c r="R19" i="133"/>
  <c r="Q19" i="133"/>
  <c r="P19" i="133"/>
  <c r="E19" i="133"/>
  <c r="U18" i="133"/>
  <c r="S18" i="133"/>
  <c r="R18" i="133"/>
  <c r="Q18" i="133"/>
  <c r="P18" i="133"/>
  <c r="E18" i="133"/>
  <c r="T18" i="133" s="1"/>
  <c r="U17" i="133"/>
  <c r="T17" i="133"/>
  <c r="S17" i="133"/>
  <c r="R17" i="133"/>
  <c r="Q17" i="133"/>
  <c r="P17" i="133"/>
  <c r="E17" i="133"/>
  <c r="S16" i="133"/>
  <c r="R16" i="133"/>
  <c r="Q16" i="133"/>
  <c r="P16" i="133"/>
  <c r="E16" i="133"/>
  <c r="S15" i="133"/>
  <c r="R15" i="133"/>
  <c r="Q15" i="133"/>
  <c r="P15" i="133"/>
  <c r="E15" i="133"/>
  <c r="S14" i="133"/>
  <c r="R14" i="133"/>
  <c r="Q14" i="133"/>
  <c r="P14" i="133"/>
  <c r="E14" i="133"/>
  <c r="S13" i="133"/>
  <c r="R13" i="133"/>
  <c r="Q13" i="133"/>
  <c r="U13" i="133" s="1"/>
  <c r="P13" i="133"/>
  <c r="E13" i="133"/>
  <c r="T13" i="133" s="1"/>
  <c r="U12" i="133"/>
  <c r="T12" i="133"/>
  <c r="S12" i="133"/>
  <c r="R12" i="133"/>
  <c r="Q12" i="133"/>
  <c r="P12" i="133"/>
  <c r="E12" i="133"/>
  <c r="S11" i="133"/>
  <c r="R11" i="133"/>
  <c r="Q11" i="133"/>
  <c r="P11" i="133"/>
  <c r="E11" i="133"/>
  <c r="U11" i="133" s="1"/>
  <c r="S10" i="133"/>
  <c r="R10" i="133"/>
  <c r="Q10" i="133"/>
  <c r="P10" i="133"/>
  <c r="E10" i="133"/>
  <c r="S9" i="133"/>
  <c r="R9" i="133"/>
  <c r="S8" i="133"/>
  <c r="S62" i="132"/>
  <c r="R62" i="132"/>
  <c r="Q62" i="132"/>
  <c r="P62" i="132"/>
  <c r="E62" i="132"/>
  <c r="U61" i="132"/>
  <c r="S61" i="132"/>
  <c r="R61" i="132"/>
  <c r="Q61" i="132"/>
  <c r="P61" i="132"/>
  <c r="E61" i="132"/>
  <c r="S60" i="132"/>
  <c r="S58" i="132"/>
  <c r="R58" i="132"/>
  <c r="Q58" i="132"/>
  <c r="P58" i="132"/>
  <c r="E58" i="132"/>
  <c r="U58" i="132" s="1"/>
  <c r="S57" i="132"/>
  <c r="R57" i="132"/>
  <c r="Q57" i="132"/>
  <c r="P57" i="132"/>
  <c r="E57" i="132"/>
  <c r="S56" i="132"/>
  <c r="R56" i="132"/>
  <c r="Q56" i="132"/>
  <c r="P56" i="132"/>
  <c r="E56" i="132"/>
  <c r="T56" i="132" s="1"/>
  <c r="U55" i="132"/>
  <c r="S55" i="132"/>
  <c r="R55" i="132"/>
  <c r="Q55" i="132"/>
  <c r="P55" i="132"/>
  <c r="E55" i="132"/>
  <c r="T55" i="132" s="1"/>
  <c r="S54" i="132"/>
  <c r="R54" i="132"/>
  <c r="S53" i="132"/>
  <c r="R53" i="132"/>
  <c r="Q53" i="132"/>
  <c r="P53" i="132"/>
  <c r="E53" i="132"/>
  <c r="S52" i="132"/>
  <c r="R52" i="132"/>
  <c r="Q52" i="132"/>
  <c r="P52" i="132"/>
  <c r="E52" i="132"/>
  <c r="U51" i="132"/>
  <c r="S51" i="132"/>
  <c r="R51" i="132"/>
  <c r="Q51" i="132"/>
  <c r="P51" i="132"/>
  <c r="E51" i="132"/>
  <c r="T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S48" i="132"/>
  <c r="R48" i="132"/>
  <c r="Q48" i="132"/>
  <c r="P48" i="132"/>
  <c r="E48" i="132"/>
  <c r="S47" i="132"/>
  <c r="R47" i="132"/>
  <c r="Q47" i="132"/>
  <c r="P47" i="132"/>
  <c r="E47" i="132"/>
  <c r="U47" i="132" s="1"/>
  <c r="U46" i="132"/>
  <c r="S46" i="132"/>
  <c r="R46" i="132"/>
  <c r="Q46" i="132"/>
  <c r="P46" i="132"/>
  <c r="E46" i="132"/>
  <c r="T46" i="132" s="1"/>
  <c r="T45" i="132"/>
  <c r="S45" i="132"/>
  <c r="R45" i="132"/>
  <c r="Q45" i="132"/>
  <c r="P45" i="132"/>
  <c r="E45" i="132"/>
  <c r="U45" i="132" s="1"/>
  <c r="S44" i="132"/>
  <c r="R44" i="132"/>
  <c r="Q44" i="132"/>
  <c r="P44" i="132"/>
  <c r="E44" i="132"/>
  <c r="T44" i="132" s="1"/>
  <c r="S43" i="132"/>
  <c r="S42" i="132"/>
  <c r="S41" i="132"/>
  <c r="R41" i="132"/>
  <c r="Q41" i="132"/>
  <c r="P41" i="132"/>
  <c r="E41" i="132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U38" i="132"/>
  <c r="S38" i="132"/>
  <c r="R38" i="132"/>
  <c r="Q38" i="132"/>
  <c r="P38" i="132"/>
  <c r="E38" i="132"/>
  <c r="T38" i="132" s="1"/>
  <c r="S37" i="132"/>
  <c r="R37" i="132"/>
  <c r="Q37" i="132"/>
  <c r="P37" i="132"/>
  <c r="E37" i="132"/>
  <c r="T36" i="132"/>
  <c r="S36" i="132"/>
  <c r="R36" i="132"/>
  <c r="Q36" i="132"/>
  <c r="P36" i="132"/>
  <c r="E36" i="132"/>
  <c r="U36" i="132" s="1"/>
  <c r="S35" i="132"/>
  <c r="R35" i="132"/>
  <c r="Q35" i="132"/>
  <c r="P35" i="132"/>
  <c r="E35" i="132"/>
  <c r="T35" i="132" s="1"/>
  <c r="S34" i="132"/>
  <c r="R34" i="132"/>
  <c r="Q34" i="132"/>
  <c r="P34" i="132"/>
  <c r="E34" i="132"/>
  <c r="U34" i="132" s="1"/>
  <c r="S33" i="132"/>
  <c r="R33" i="132"/>
  <c r="Q33" i="132"/>
  <c r="P33" i="132"/>
  <c r="E33" i="132"/>
  <c r="S32" i="132"/>
  <c r="R32" i="132"/>
  <c r="Q32" i="132"/>
  <c r="P32" i="132"/>
  <c r="E32" i="132"/>
  <c r="T31" i="132"/>
  <c r="S31" i="132"/>
  <c r="R31" i="132"/>
  <c r="Q31" i="132"/>
  <c r="P31" i="132"/>
  <c r="E31" i="132"/>
  <c r="U31" i="132" s="1"/>
  <c r="S30" i="132"/>
  <c r="R30" i="132"/>
  <c r="Q30" i="132"/>
  <c r="P30" i="132"/>
  <c r="E30" i="132"/>
  <c r="S29" i="132"/>
  <c r="R29" i="132"/>
  <c r="Q29" i="132"/>
  <c r="P29" i="132"/>
  <c r="E29" i="132"/>
  <c r="T28" i="132"/>
  <c r="S28" i="132"/>
  <c r="R28" i="132"/>
  <c r="Q28" i="132"/>
  <c r="P28" i="132"/>
  <c r="E28" i="132"/>
  <c r="S27" i="132"/>
  <c r="R27" i="132"/>
  <c r="U26" i="132"/>
  <c r="S26" i="132"/>
  <c r="R26" i="132"/>
  <c r="Q26" i="132"/>
  <c r="P26" i="132"/>
  <c r="E26" i="132"/>
  <c r="T26" i="132" s="1"/>
  <c r="U25" i="132"/>
  <c r="T25" i="132"/>
  <c r="S25" i="132"/>
  <c r="R25" i="132"/>
  <c r="Q25" i="132"/>
  <c r="P25" i="132"/>
  <c r="E25" i="132"/>
  <c r="T24" i="132"/>
  <c r="S24" i="132"/>
  <c r="R24" i="132"/>
  <c r="Q24" i="132"/>
  <c r="P24" i="132"/>
  <c r="E24" i="132"/>
  <c r="U24" i="132" s="1"/>
  <c r="S23" i="132"/>
  <c r="R23" i="132"/>
  <c r="Q23" i="132"/>
  <c r="P23" i="132"/>
  <c r="E23" i="132"/>
  <c r="S22" i="132"/>
  <c r="R22" i="132"/>
  <c r="Q22" i="132"/>
  <c r="P22" i="132"/>
  <c r="E22" i="132"/>
  <c r="U21" i="132"/>
  <c r="S21" i="132"/>
  <c r="R21" i="132"/>
  <c r="Q21" i="132"/>
  <c r="P21" i="132"/>
  <c r="E21" i="132"/>
  <c r="T21" i="132" s="1"/>
  <c r="U20" i="132"/>
  <c r="T20" i="132"/>
  <c r="S20" i="132"/>
  <c r="R20" i="132"/>
  <c r="Q20" i="132"/>
  <c r="P20" i="132"/>
  <c r="E20" i="132"/>
  <c r="S19" i="132"/>
  <c r="R19" i="132"/>
  <c r="Q19" i="132"/>
  <c r="P19" i="132"/>
  <c r="E19" i="132"/>
  <c r="U19" i="132" s="1"/>
  <c r="U18" i="132"/>
  <c r="T18" i="132"/>
  <c r="S18" i="132"/>
  <c r="R18" i="132"/>
  <c r="Q18" i="132"/>
  <c r="P18" i="132"/>
  <c r="E18" i="132"/>
  <c r="S17" i="132"/>
  <c r="R17" i="132"/>
  <c r="Q17" i="132"/>
  <c r="P17" i="132"/>
  <c r="E17" i="132"/>
  <c r="S16" i="132"/>
  <c r="R16" i="132"/>
  <c r="Q16" i="132"/>
  <c r="P16" i="132"/>
  <c r="E16" i="132"/>
  <c r="U15" i="132"/>
  <c r="S15" i="132"/>
  <c r="R15" i="132"/>
  <c r="Q15" i="132"/>
  <c r="P15" i="132"/>
  <c r="E15" i="132"/>
  <c r="T15" i="132" s="1"/>
  <c r="S14" i="132"/>
  <c r="R14" i="132"/>
  <c r="Q14" i="132"/>
  <c r="P14" i="132"/>
  <c r="E14" i="132"/>
  <c r="S13" i="132"/>
  <c r="R13" i="132"/>
  <c r="Q13" i="132"/>
  <c r="P13" i="132"/>
  <c r="E13" i="132"/>
  <c r="U12" i="132"/>
  <c r="S12" i="132"/>
  <c r="R12" i="132"/>
  <c r="Q12" i="132"/>
  <c r="P12" i="132"/>
  <c r="E12" i="132"/>
  <c r="T12" i="132" s="1"/>
  <c r="S11" i="132"/>
  <c r="R11" i="132"/>
  <c r="Q11" i="132"/>
  <c r="P11" i="132"/>
  <c r="E11" i="132"/>
  <c r="U11" i="132" s="1"/>
  <c r="S10" i="132"/>
  <c r="R10" i="132"/>
  <c r="Q10" i="132"/>
  <c r="P10" i="132"/>
  <c r="E10" i="132"/>
  <c r="S9" i="132"/>
  <c r="R9" i="132"/>
  <c r="U62" i="131"/>
  <c r="T62" i="131"/>
  <c r="S62" i="131"/>
  <c r="R62" i="131"/>
  <c r="Q62" i="131"/>
  <c r="P62" i="131"/>
  <c r="E62" i="131"/>
  <c r="S61" i="131"/>
  <c r="R61" i="131"/>
  <c r="Q61" i="131"/>
  <c r="P61" i="131"/>
  <c r="E61" i="131"/>
  <c r="S60" i="131"/>
  <c r="S59" i="131"/>
  <c r="S58" i="131"/>
  <c r="R58" i="131"/>
  <c r="Q58" i="131"/>
  <c r="P58" i="131"/>
  <c r="E58" i="131"/>
  <c r="S57" i="131"/>
  <c r="R57" i="131"/>
  <c r="Q57" i="131"/>
  <c r="P57" i="131"/>
  <c r="E57" i="131"/>
  <c r="U56" i="131"/>
  <c r="S56" i="131"/>
  <c r="R56" i="131"/>
  <c r="Q56" i="131"/>
  <c r="P56" i="131"/>
  <c r="E56" i="131"/>
  <c r="T56" i="131" s="1"/>
  <c r="S55" i="131"/>
  <c r="R55" i="131"/>
  <c r="Q55" i="131"/>
  <c r="P55" i="131"/>
  <c r="E55" i="131"/>
  <c r="S54" i="131"/>
  <c r="S53" i="131"/>
  <c r="R53" i="131"/>
  <c r="Q53" i="131"/>
  <c r="P53" i="131"/>
  <c r="E53" i="131"/>
  <c r="U53" i="131" s="1"/>
  <c r="U52" i="131"/>
  <c r="T52" i="131"/>
  <c r="S52" i="131"/>
  <c r="R52" i="131"/>
  <c r="Q52" i="131"/>
  <c r="P52" i="131"/>
  <c r="E52" i="131"/>
  <c r="S51" i="131"/>
  <c r="R51" i="131"/>
  <c r="Q51" i="131"/>
  <c r="P51" i="131"/>
  <c r="E51" i="131"/>
  <c r="U51" i="131" s="1"/>
  <c r="U50" i="131"/>
  <c r="S50" i="131"/>
  <c r="R50" i="131"/>
  <c r="Q50" i="131"/>
  <c r="P50" i="131"/>
  <c r="E50" i="131"/>
  <c r="T50" i="131" s="1"/>
  <c r="S49" i="131"/>
  <c r="R49" i="131"/>
  <c r="Q49" i="131"/>
  <c r="P49" i="131"/>
  <c r="E49" i="131"/>
  <c r="S48" i="131"/>
  <c r="R48" i="131"/>
  <c r="Q48" i="131"/>
  <c r="P48" i="131"/>
  <c r="E48" i="131"/>
  <c r="S47" i="131"/>
  <c r="R47" i="131"/>
  <c r="Q47" i="131"/>
  <c r="P47" i="131"/>
  <c r="E47" i="131"/>
  <c r="T47" i="131" s="1"/>
  <c r="U46" i="131"/>
  <c r="T46" i="131"/>
  <c r="S46" i="131"/>
  <c r="R46" i="131"/>
  <c r="Q46" i="131"/>
  <c r="P46" i="131"/>
  <c r="E46" i="131"/>
  <c r="S45" i="131"/>
  <c r="R45" i="131"/>
  <c r="Q45" i="131"/>
  <c r="P45" i="131"/>
  <c r="E45" i="131"/>
  <c r="S44" i="131"/>
  <c r="R44" i="131"/>
  <c r="Q44" i="131"/>
  <c r="P44" i="131"/>
  <c r="E44" i="131"/>
  <c r="U44" i="131" s="1"/>
  <c r="S43" i="131"/>
  <c r="S42" i="131"/>
  <c r="S41" i="131"/>
  <c r="R41" i="131"/>
  <c r="Q41" i="131"/>
  <c r="P41" i="131"/>
  <c r="E41" i="131"/>
  <c r="S40" i="131"/>
  <c r="R40" i="131"/>
  <c r="Q40" i="131"/>
  <c r="P40" i="131"/>
  <c r="E40" i="131"/>
  <c r="U39" i="131"/>
  <c r="S39" i="131"/>
  <c r="R39" i="131"/>
  <c r="Q39" i="131"/>
  <c r="P39" i="131"/>
  <c r="E39" i="131"/>
  <c r="T39" i="131" s="1"/>
  <c r="T38" i="131"/>
  <c r="S38" i="131"/>
  <c r="R38" i="131"/>
  <c r="Q38" i="131"/>
  <c r="P38" i="131"/>
  <c r="E38" i="131"/>
  <c r="U38" i="131" s="1"/>
  <c r="S37" i="131"/>
  <c r="R37" i="131"/>
  <c r="Q37" i="131"/>
  <c r="P37" i="131"/>
  <c r="E37" i="131"/>
  <c r="U37" i="131" s="1"/>
  <c r="U36" i="131"/>
  <c r="S36" i="131"/>
  <c r="R36" i="131"/>
  <c r="Q36" i="131"/>
  <c r="P36" i="131"/>
  <c r="E36" i="131"/>
  <c r="T36" i="131" s="1"/>
  <c r="S35" i="131"/>
  <c r="R35" i="131"/>
  <c r="Q35" i="131"/>
  <c r="P35" i="131"/>
  <c r="E35" i="131"/>
  <c r="U35" i="131" s="1"/>
  <c r="U34" i="131"/>
  <c r="S34" i="131"/>
  <c r="R34" i="131"/>
  <c r="Q34" i="131"/>
  <c r="P34" i="131"/>
  <c r="E34" i="131"/>
  <c r="T34" i="131" s="1"/>
  <c r="S33" i="131"/>
  <c r="R33" i="131"/>
  <c r="Q33" i="131"/>
  <c r="P33" i="131"/>
  <c r="E33" i="131"/>
  <c r="S32" i="131"/>
  <c r="R32" i="131"/>
  <c r="Q32" i="131"/>
  <c r="P32" i="131"/>
  <c r="E32" i="131"/>
  <c r="S31" i="131"/>
  <c r="R31" i="131"/>
  <c r="Q31" i="131"/>
  <c r="P31" i="131"/>
  <c r="E31" i="131"/>
  <c r="T31" i="131" s="1"/>
  <c r="S30" i="131"/>
  <c r="R30" i="131"/>
  <c r="Q30" i="131"/>
  <c r="P30" i="131"/>
  <c r="E30" i="131"/>
  <c r="S29" i="131"/>
  <c r="R29" i="131"/>
  <c r="Q29" i="131"/>
  <c r="P29" i="131"/>
  <c r="E29" i="131"/>
  <c r="U29" i="131" s="1"/>
  <c r="U28" i="131"/>
  <c r="S28" i="131"/>
  <c r="R28" i="131"/>
  <c r="Q28" i="131"/>
  <c r="P28" i="131"/>
  <c r="E28" i="131"/>
  <c r="T28" i="131" s="1"/>
  <c r="S27" i="131"/>
  <c r="U26" i="131"/>
  <c r="S26" i="131"/>
  <c r="R26" i="131"/>
  <c r="Q26" i="131"/>
  <c r="P26" i="131"/>
  <c r="E26" i="131"/>
  <c r="T26" i="131" s="1"/>
  <c r="T25" i="131"/>
  <c r="S25" i="131"/>
  <c r="R25" i="131"/>
  <c r="Q25" i="131"/>
  <c r="P25" i="131"/>
  <c r="E25" i="131"/>
  <c r="U25" i="131" s="1"/>
  <c r="S24" i="131"/>
  <c r="R24" i="131"/>
  <c r="Q24" i="131"/>
  <c r="P24" i="131"/>
  <c r="E24" i="131"/>
  <c r="S23" i="131"/>
  <c r="R23" i="131"/>
  <c r="Q23" i="131"/>
  <c r="P23" i="131"/>
  <c r="E23" i="131"/>
  <c r="U23" i="131" s="1"/>
  <c r="S22" i="131"/>
  <c r="R22" i="131"/>
  <c r="Q22" i="131"/>
  <c r="P22" i="131"/>
  <c r="E22" i="131"/>
  <c r="S21" i="131"/>
  <c r="R21" i="131"/>
  <c r="Q21" i="131"/>
  <c r="P21" i="131"/>
  <c r="E21" i="131"/>
  <c r="S20" i="131"/>
  <c r="R20" i="131"/>
  <c r="Q20" i="131"/>
  <c r="P20" i="131"/>
  <c r="E20" i="131"/>
  <c r="S19" i="131"/>
  <c r="R19" i="131"/>
  <c r="Q19" i="131"/>
  <c r="P19" i="131"/>
  <c r="E19" i="131"/>
  <c r="U18" i="131"/>
  <c r="S18" i="131"/>
  <c r="R18" i="131"/>
  <c r="Q18" i="131"/>
  <c r="P18" i="131"/>
  <c r="E18" i="131"/>
  <c r="T18" i="131" s="1"/>
  <c r="U17" i="131"/>
  <c r="T17" i="131"/>
  <c r="S17" i="131"/>
  <c r="R17" i="131"/>
  <c r="Q17" i="131"/>
  <c r="P17" i="131"/>
  <c r="E17" i="131"/>
  <c r="T16" i="131"/>
  <c r="S16" i="131"/>
  <c r="R16" i="131"/>
  <c r="Q16" i="131"/>
  <c r="P16" i="131"/>
  <c r="E16" i="131"/>
  <c r="U16" i="131" s="1"/>
  <c r="S15" i="131"/>
  <c r="R15" i="131"/>
  <c r="Q15" i="131"/>
  <c r="P15" i="131"/>
  <c r="E15" i="131"/>
  <c r="U15" i="131" s="1"/>
  <c r="T14" i="131"/>
  <c r="S14" i="131"/>
  <c r="R14" i="131"/>
  <c r="Q14" i="131"/>
  <c r="P14" i="131"/>
  <c r="E14" i="131"/>
  <c r="U14" i="131" s="1"/>
  <c r="S13" i="131"/>
  <c r="R13" i="131"/>
  <c r="Q13" i="131"/>
  <c r="P13" i="131"/>
  <c r="E13" i="131"/>
  <c r="S12" i="131"/>
  <c r="R12" i="131"/>
  <c r="Q12" i="131"/>
  <c r="P12" i="131"/>
  <c r="E12" i="131"/>
  <c r="S11" i="131"/>
  <c r="R11" i="131"/>
  <c r="Q11" i="131"/>
  <c r="P11" i="131"/>
  <c r="E11" i="131"/>
  <c r="T11" i="131" s="1"/>
  <c r="U10" i="131"/>
  <c r="S10" i="131"/>
  <c r="R10" i="131"/>
  <c r="Q10" i="131"/>
  <c r="P10" i="131"/>
  <c r="E10" i="131"/>
  <c r="T10" i="131" s="1"/>
  <c r="S9" i="131"/>
  <c r="R9" i="131"/>
  <c r="S8" i="131"/>
  <c r="S63" i="130"/>
  <c r="S62" i="130"/>
  <c r="R62" i="130"/>
  <c r="Q62" i="130"/>
  <c r="P62" i="130"/>
  <c r="E62" i="130"/>
  <c r="S61" i="130"/>
  <c r="R61" i="130"/>
  <c r="Q61" i="130"/>
  <c r="P61" i="130"/>
  <c r="E61" i="130"/>
  <c r="S60" i="130"/>
  <c r="S59" i="130"/>
  <c r="U58" i="130"/>
  <c r="T58" i="130"/>
  <c r="S58" i="130"/>
  <c r="R58" i="130"/>
  <c r="Q58" i="130"/>
  <c r="P58" i="130"/>
  <c r="E58" i="130"/>
  <c r="S57" i="130"/>
  <c r="R57" i="130"/>
  <c r="Q57" i="130"/>
  <c r="P57" i="130"/>
  <c r="E57" i="130"/>
  <c r="U57" i="130" s="1"/>
  <c r="U56" i="130"/>
  <c r="S56" i="130"/>
  <c r="R56" i="130"/>
  <c r="Q56" i="130"/>
  <c r="P56" i="130"/>
  <c r="E56" i="130"/>
  <c r="T56" i="130" s="1"/>
  <c r="S55" i="130"/>
  <c r="R55" i="130"/>
  <c r="Q55" i="130"/>
  <c r="P55" i="130"/>
  <c r="E55" i="130"/>
  <c r="S54" i="130"/>
  <c r="S53" i="130"/>
  <c r="R53" i="130"/>
  <c r="Q53" i="130"/>
  <c r="P53" i="130"/>
  <c r="E53" i="130"/>
  <c r="U53" i="130" s="1"/>
  <c r="S52" i="130"/>
  <c r="R52" i="130"/>
  <c r="Q52" i="130"/>
  <c r="P52" i="130"/>
  <c r="E52" i="130"/>
  <c r="S51" i="130"/>
  <c r="R51" i="130"/>
  <c r="Q51" i="130"/>
  <c r="P51" i="130"/>
  <c r="E51" i="130"/>
  <c r="S50" i="130"/>
  <c r="R50" i="130"/>
  <c r="Q50" i="130"/>
  <c r="P50" i="130"/>
  <c r="E50" i="130"/>
  <c r="S49" i="130"/>
  <c r="R49" i="130"/>
  <c r="Q49" i="130"/>
  <c r="P49" i="130"/>
  <c r="E49" i="130"/>
  <c r="T49" i="130" s="1"/>
  <c r="U48" i="130"/>
  <c r="S48" i="130"/>
  <c r="R48" i="130"/>
  <c r="Q48" i="130"/>
  <c r="P48" i="130"/>
  <c r="E48" i="130"/>
  <c r="T48" i="130" s="1"/>
  <c r="S47" i="130"/>
  <c r="R47" i="130"/>
  <c r="Q47" i="130"/>
  <c r="P47" i="130"/>
  <c r="E47" i="130"/>
  <c r="U47" i="130" s="1"/>
  <c r="S46" i="130"/>
  <c r="R46" i="130"/>
  <c r="Q46" i="130"/>
  <c r="P46" i="130"/>
  <c r="E46" i="130"/>
  <c r="S45" i="130"/>
  <c r="R45" i="130"/>
  <c r="Q45" i="130"/>
  <c r="P45" i="130"/>
  <c r="E45" i="130"/>
  <c r="S44" i="130"/>
  <c r="R44" i="130"/>
  <c r="Q44" i="130"/>
  <c r="P44" i="130"/>
  <c r="E44" i="130"/>
  <c r="S43" i="130"/>
  <c r="S42" i="130"/>
  <c r="S41" i="130"/>
  <c r="R41" i="130"/>
  <c r="Q41" i="130"/>
  <c r="P41" i="130"/>
  <c r="E41" i="130"/>
  <c r="S40" i="130"/>
  <c r="R40" i="130"/>
  <c r="Q40" i="130"/>
  <c r="P40" i="130"/>
  <c r="E40" i="130"/>
  <c r="U40" i="130" s="1"/>
  <c r="U39" i="130"/>
  <c r="S39" i="130"/>
  <c r="R39" i="130"/>
  <c r="Q39" i="130"/>
  <c r="P39" i="130"/>
  <c r="E39" i="130"/>
  <c r="T39" i="130" s="1"/>
  <c r="T38" i="130"/>
  <c r="S38" i="130"/>
  <c r="R38" i="130"/>
  <c r="Q38" i="130"/>
  <c r="P38" i="130"/>
  <c r="E38" i="130"/>
  <c r="U38" i="130" s="1"/>
  <c r="S37" i="130"/>
  <c r="R37" i="130"/>
  <c r="Q37" i="130"/>
  <c r="P37" i="130"/>
  <c r="E37" i="130"/>
  <c r="U37" i="130" s="1"/>
  <c r="T36" i="130"/>
  <c r="S36" i="130"/>
  <c r="R36" i="130"/>
  <c r="Q36" i="130"/>
  <c r="P36" i="130"/>
  <c r="E36" i="130"/>
  <c r="U36" i="130" s="1"/>
  <c r="S35" i="130"/>
  <c r="R35" i="130"/>
  <c r="Q35" i="130"/>
  <c r="P35" i="130"/>
  <c r="E35" i="130"/>
  <c r="S34" i="130"/>
  <c r="R34" i="130"/>
  <c r="Q34" i="130"/>
  <c r="P34" i="130"/>
  <c r="E34" i="130"/>
  <c r="U33" i="130"/>
  <c r="S33" i="130"/>
  <c r="R33" i="130"/>
  <c r="Q33" i="130"/>
  <c r="P33" i="130"/>
  <c r="E33" i="130"/>
  <c r="T33" i="130" s="1"/>
  <c r="S32" i="130"/>
  <c r="R32" i="130"/>
  <c r="Q32" i="130"/>
  <c r="P32" i="130"/>
  <c r="E32" i="130"/>
  <c r="S31" i="130"/>
  <c r="R31" i="130"/>
  <c r="Q31" i="130"/>
  <c r="P31" i="130"/>
  <c r="E31" i="130"/>
  <c r="U31" i="130" s="1"/>
  <c r="S30" i="130"/>
  <c r="R30" i="130"/>
  <c r="Q30" i="130"/>
  <c r="U30" i="130" s="1"/>
  <c r="P30" i="130"/>
  <c r="E30" i="130"/>
  <c r="T30" i="130" s="1"/>
  <c r="S29" i="130"/>
  <c r="R29" i="130"/>
  <c r="Q29" i="130"/>
  <c r="P29" i="130"/>
  <c r="E29" i="130"/>
  <c r="U29" i="130" s="1"/>
  <c r="U28" i="130"/>
  <c r="T28" i="130"/>
  <c r="S28" i="130"/>
  <c r="R28" i="130"/>
  <c r="Q28" i="130"/>
  <c r="P28" i="130"/>
  <c r="E28" i="130"/>
  <c r="S27" i="130"/>
  <c r="U26" i="130"/>
  <c r="T26" i="130"/>
  <c r="S26" i="130"/>
  <c r="R26" i="130"/>
  <c r="Q26" i="130"/>
  <c r="P26" i="130"/>
  <c r="E26" i="130"/>
  <c r="S25" i="130"/>
  <c r="R25" i="130"/>
  <c r="Q25" i="130"/>
  <c r="P25" i="130"/>
  <c r="E25" i="130"/>
  <c r="U25" i="130" s="1"/>
  <c r="U24" i="130"/>
  <c r="S24" i="130"/>
  <c r="R24" i="130"/>
  <c r="Q24" i="130"/>
  <c r="P24" i="130"/>
  <c r="E24" i="130"/>
  <c r="T24" i="130" s="1"/>
  <c r="S23" i="130"/>
  <c r="R23" i="130"/>
  <c r="Q23" i="130"/>
  <c r="P23" i="130"/>
  <c r="E23" i="130"/>
  <c r="S22" i="130"/>
  <c r="R22" i="130"/>
  <c r="Q22" i="130"/>
  <c r="P22" i="130"/>
  <c r="E22" i="130"/>
  <c r="S21" i="130"/>
  <c r="R21" i="130"/>
  <c r="Q21" i="130"/>
  <c r="P21" i="130"/>
  <c r="E21" i="130"/>
  <c r="T21" i="130" s="1"/>
  <c r="S20" i="130"/>
  <c r="R20" i="130"/>
  <c r="Q20" i="130"/>
  <c r="P20" i="130"/>
  <c r="E20" i="130"/>
  <c r="U19" i="130"/>
  <c r="S19" i="130"/>
  <c r="R19" i="130"/>
  <c r="Q19" i="130"/>
  <c r="P19" i="130"/>
  <c r="E19" i="130"/>
  <c r="T19" i="130" s="1"/>
  <c r="U18" i="130"/>
  <c r="T18" i="130"/>
  <c r="S18" i="130"/>
  <c r="R18" i="130"/>
  <c r="Q18" i="130"/>
  <c r="P18" i="130"/>
  <c r="E18" i="130"/>
  <c r="S17" i="130"/>
  <c r="R17" i="130"/>
  <c r="Q17" i="130"/>
  <c r="P17" i="130"/>
  <c r="E17" i="130"/>
  <c r="U17" i="130" s="1"/>
  <c r="U16" i="130"/>
  <c r="S16" i="130"/>
  <c r="R16" i="130"/>
  <c r="Q16" i="130"/>
  <c r="P16" i="130"/>
  <c r="E16" i="130"/>
  <c r="T16" i="130" s="1"/>
  <c r="S15" i="130"/>
  <c r="R15" i="130"/>
  <c r="Q15" i="130"/>
  <c r="P15" i="130"/>
  <c r="E15" i="130"/>
  <c r="S14" i="130"/>
  <c r="R14" i="130"/>
  <c r="Q14" i="130"/>
  <c r="P14" i="130"/>
  <c r="E14" i="130"/>
  <c r="S13" i="130"/>
  <c r="R13" i="130"/>
  <c r="Q13" i="130"/>
  <c r="P13" i="130"/>
  <c r="E13" i="130"/>
  <c r="S12" i="130"/>
  <c r="R12" i="130"/>
  <c r="Q12" i="130"/>
  <c r="P12" i="130"/>
  <c r="E12" i="130"/>
  <c r="S11" i="130"/>
  <c r="R11" i="130"/>
  <c r="Q11" i="130"/>
  <c r="P11" i="130"/>
  <c r="E11" i="130"/>
  <c r="U10" i="130"/>
  <c r="T10" i="130"/>
  <c r="S10" i="130"/>
  <c r="R10" i="130"/>
  <c r="Q10" i="130"/>
  <c r="P10" i="130"/>
  <c r="E10" i="130"/>
  <c r="S9" i="130"/>
  <c r="R9" i="130"/>
  <c r="S8" i="130"/>
  <c r="T62" i="129"/>
  <c r="S62" i="129"/>
  <c r="R62" i="129"/>
  <c r="Q62" i="129"/>
  <c r="P62" i="129"/>
  <c r="E62" i="129"/>
  <c r="U62" i="129" s="1"/>
  <c r="S61" i="129"/>
  <c r="R61" i="129"/>
  <c r="Q61" i="129"/>
  <c r="Q60" i="129" s="1"/>
  <c r="P61" i="129"/>
  <c r="E61" i="129"/>
  <c r="S60" i="129"/>
  <c r="S59" i="129"/>
  <c r="S58" i="129"/>
  <c r="R58" i="129"/>
  <c r="Q58" i="129"/>
  <c r="P58" i="129"/>
  <c r="E58" i="129"/>
  <c r="S57" i="129"/>
  <c r="R57" i="129"/>
  <c r="Q57" i="129"/>
  <c r="P57" i="129"/>
  <c r="E57" i="129"/>
  <c r="T57" i="129" s="1"/>
  <c r="T56" i="129"/>
  <c r="S56" i="129"/>
  <c r="R56" i="129"/>
  <c r="Q56" i="129"/>
  <c r="P56" i="129"/>
  <c r="E56" i="129"/>
  <c r="U56" i="129" s="1"/>
  <c r="S55" i="129"/>
  <c r="R55" i="129"/>
  <c r="Q55" i="129"/>
  <c r="P55" i="129"/>
  <c r="E55" i="129"/>
  <c r="S54" i="129"/>
  <c r="R54" i="129"/>
  <c r="S53" i="129"/>
  <c r="R53" i="129"/>
  <c r="Q53" i="129"/>
  <c r="P53" i="129"/>
  <c r="E53" i="129"/>
  <c r="U52" i="129"/>
  <c r="S52" i="129"/>
  <c r="R52" i="129"/>
  <c r="Q52" i="129"/>
  <c r="P52" i="129"/>
  <c r="E52" i="129"/>
  <c r="T52" i="129" s="1"/>
  <c r="S51" i="129"/>
  <c r="R51" i="129"/>
  <c r="Q51" i="129"/>
  <c r="P51" i="129"/>
  <c r="E51" i="129"/>
  <c r="S50" i="129"/>
  <c r="R50" i="129"/>
  <c r="Q50" i="129"/>
  <c r="P50" i="129"/>
  <c r="E50" i="129"/>
  <c r="U50" i="129" s="1"/>
  <c r="U49" i="129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U47" i="129"/>
  <c r="T47" i="129"/>
  <c r="S47" i="129"/>
  <c r="R47" i="129"/>
  <c r="Q47" i="129"/>
  <c r="P47" i="129"/>
  <c r="E47" i="129"/>
  <c r="S46" i="129"/>
  <c r="R46" i="129"/>
  <c r="Q46" i="129"/>
  <c r="P46" i="129"/>
  <c r="E46" i="129"/>
  <c r="S45" i="129"/>
  <c r="R45" i="129"/>
  <c r="Q45" i="129"/>
  <c r="P45" i="129"/>
  <c r="E45" i="129"/>
  <c r="U44" i="129"/>
  <c r="S44" i="129"/>
  <c r="R44" i="129"/>
  <c r="Q44" i="129"/>
  <c r="P44" i="129"/>
  <c r="E44" i="129"/>
  <c r="S43" i="129"/>
  <c r="S42" i="129"/>
  <c r="U41" i="129"/>
  <c r="S41" i="129"/>
  <c r="R41" i="129"/>
  <c r="Q41" i="129"/>
  <c r="P41" i="129"/>
  <c r="E41" i="129"/>
  <c r="T41" i="129" s="1"/>
  <c r="S40" i="129"/>
  <c r="R40" i="129"/>
  <c r="Q40" i="129"/>
  <c r="P40" i="129"/>
  <c r="E40" i="129"/>
  <c r="U40" i="129" s="1"/>
  <c r="S39" i="129"/>
  <c r="R39" i="129"/>
  <c r="Q39" i="129"/>
  <c r="P39" i="129"/>
  <c r="E39" i="129"/>
  <c r="U39" i="129" s="1"/>
  <c r="S38" i="129"/>
  <c r="R38" i="129"/>
  <c r="Q38" i="129"/>
  <c r="P38" i="129"/>
  <c r="E38" i="129"/>
  <c r="S37" i="129"/>
  <c r="R37" i="129"/>
  <c r="Q37" i="129"/>
  <c r="P37" i="129"/>
  <c r="E37" i="129"/>
  <c r="S36" i="129"/>
  <c r="R36" i="129"/>
  <c r="Q36" i="129"/>
  <c r="P36" i="129"/>
  <c r="E36" i="129"/>
  <c r="T36" i="129" s="1"/>
  <c r="U35" i="129"/>
  <c r="S35" i="129"/>
  <c r="R35" i="129"/>
  <c r="Q35" i="129"/>
  <c r="P35" i="129"/>
  <c r="E35" i="129"/>
  <c r="T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S32" i="129"/>
  <c r="R32" i="129"/>
  <c r="Q32" i="129"/>
  <c r="P32" i="129"/>
  <c r="E32" i="129"/>
  <c r="S31" i="129"/>
  <c r="R31" i="129"/>
  <c r="Q31" i="129"/>
  <c r="P31" i="129"/>
  <c r="E31" i="129"/>
  <c r="S30" i="129"/>
  <c r="R30" i="129"/>
  <c r="Q30" i="129"/>
  <c r="P30" i="129"/>
  <c r="E30" i="129"/>
  <c r="S29" i="129"/>
  <c r="R29" i="129"/>
  <c r="Q29" i="129"/>
  <c r="P29" i="129"/>
  <c r="E29" i="129"/>
  <c r="S28" i="129"/>
  <c r="R28" i="129"/>
  <c r="Q28" i="129"/>
  <c r="P28" i="129"/>
  <c r="E28" i="129"/>
  <c r="U28" i="129" s="1"/>
  <c r="S27" i="129"/>
  <c r="S26" i="129"/>
  <c r="R26" i="129"/>
  <c r="Q26" i="129"/>
  <c r="P26" i="129"/>
  <c r="E26" i="129"/>
  <c r="S25" i="129"/>
  <c r="R25" i="129"/>
  <c r="Q25" i="129"/>
  <c r="P25" i="129"/>
  <c r="E25" i="129"/>
  <c r="S24" i="129"/>
  <c r="R24" i="129"/>
  <c r="Q24" i="129"/>
  <c r="P24" i="129"/>
  <c r="E24" i="129"/>
  <c r="T24" i="129" s="1"/>
  <c r="S23" i="129"/>
  <c r="R23" i="129"/>
  <c r="Q23" i="129"/>
  <c r="P23" i="129"/>
  <c r="E23" i="129"/>
  <c r="U23" i="129" s="1"/>
  <c r="U22" i="129"/>
  <c r="S22" i="129"/>
  <c r="R22" i="129"/>
  <c r="Q22" i="129"/>
  <c r="P22" i="129"/>
  <c r="E22" i="129"/>
  <c r="T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T19" i="129"/>
  <c r="S19" i="129"/>
  <c r="R19" i="129"/>
  <c r="Q19" i="129"/>
  <c r="P19" i="129"/>
  <c r="E19" i="129"/>
  <c r="U19" i="129" s="1"/>
  <c r="S18" i="129"/>
  <c r="R18" i="129"/>
  <c r="Q18" i="129"/>
  <c r="P18" i="129"/>
  <c r="E18" i="129"/>
  <c r="S17" i="129"/>
  <c r="R17" i="129"/>
  <c r="Q17" i="129"/>
  <c r="P17" i="129"/>
  <c r="E17" i="129"/>
  <c r="S16" i="129"/>
  <c r="R16" i="129"/>
  <c r="Q16" i="129"/>
  <c r="P16" i="129"/>
  <c r="E16" i="129"/>
  <c r="S15" i="129"/>
  <c r="R15" i="129"/>
  <c r="Q15" i="129"/>
  <c r="P15" i="129"/>
  <c r="E15" i="129"/>
  <c r="U15" i="129" s="1"/>
  <c r="U14" i="129"/>
  <c r="S14" i="129"/>
  <c r="R14" i="129"/>
  <c r="Q14" i="129"/>
  <c r="P14" i="129"/>
  <c r="E14" i="129"/>
  <c r="T14" i="129" s="1"/>
  <c r="S13" i="129"/>
  <c r="R13" i="129"/>
  <c r="Q13" i="129"/>
  <c r="P13" i="129"/>
  <c r="T13" i="129" s="1"/>
  <c r="E13" i="129"/>
  <c r="U13" i="129" s="1"/>
  <c r="S12" i="129"/>
  <c r="R12" i="129"/>
  <c r="Q12" i="129"/>
  <c r="P12" i="129"/>
  <c r="E12" i="129"/>
  <c r="U12" i="129" s="1"/>
  <c r="T11" i="129"/>
  <c r="S11" i="129"/>
  <c r="R11" i="129"/>
  <c r="Q11" i="129"/>
  <c r="P11" i="129"/>
  <c r="E11" i="129"/>
  <c r="U11" i="129" s="1"/>
  <c r="S10" i="129"/>
  <c r="R10" i="129"/>
  <c r="Q10" i="129"/>
  <c r="P10" i="129"/>
  <c r="E10" i="129"/>
  <c r="S9" i="129"/>
  <c r="R9" i="129"/>
  <c r="S8" i="129"/>
  <c r="S62" i="128"/>
  <c r="R62" i="128"/>
  <c r="Q62" i="128"/>
  <c r="P62" i="128"/>
  <c r="E62" i="128"/>
  <c r="S61" i="128"/>
  <c r="R61" i="128"/>
  <c r="Q61" i="128"/>
  <c r="P61" i="128"/>
  <c r="E61" i="128"/>
  <c r="S60" i="128"/>
  <c r="S58" i="128"/>
  <c r="R58" i="128"/>
  <c r="Q58" i="128"/>
  <c r="P58" i="128"/>
  <c r="E58" i="128"/>
  <c r="U57" i="128"/>
  <c r="S57" i="128"/>
  <c r="R57" i="128"/>
  <c r="Q57" i="128"/>
  <c r="P57" i="128"/>
  <c r="E57" i="128"/>
  <c r="T57" i="128" s="1"/>
  <c r="S56" i="128"/>
  <c r="R56" i="128"/>
  <c r="Q56" i="128"/>
  <c r="P56" i="128"/>
  <c r="E56" i="128"/>
  <c r="U56" i="128" s="1"/>
  <c r="S55" i="128"/>
  <c r="R55" i="128"/>
  <c r="Q55" i="128"/>
  <c r="P55" i="128"/>
  <c r="P54" i="128" s="1"/>
  <c r="E55" i="128"/>
  <c r="U55" i="128" s="1"/>
  <c r="S54" i="128"/>
  <c r="S53" i="128"/>
  <c r="R53" i="128"/>
  <c r="Q53" i="128"/>
  <c r="P53" i="128"/>
  <c r="E53" i="128"/>
  <c r="U53" i="128" s="1"/>
  <c r="S52" i="128"/>
  <c r="R52" i="128"/>
  <c r="Q52" i="128"/>
  <c r="P52" i="128"/>
  <c r="E52" i="128"/>
  <c r="U52" i="128" s="1"/>
  <c r="U51" i="128"/>
  <c r="S51" i="128"/>
  <c r="R51" i="128"/>
  <c r="Q51" i="128"/>
  <c r="P51" i="128"/>
  <c r="E51" i="128"/>
  <c r="T51" i="128" s="1"/>
  <c r="S50" i="128"/>
  <c r="R50" i="128"/>
  <c r="Q50" i="128"/>
  <c r="P50" i="128"/>
  <c r="E50" i="128"/>
  <c r="S49" i="128"/>
  <c r="R49" i="128"/>
  <c r="Q49" i="128"/>
  <c r="P49" i="128"/>
  <c r="E49" i="128"/>
  <c r="S48" i="128"/>
  <c r="R48" i="128"/>
  <c r="Q48" i="128"/>
  <c r="P48" i="128"/>
  <c r="E48" i="128"/>
  <c r="T48" i="128" s="1"/>
  <c r="U47" i="128"/>
  <c r="T47" i="128"/>
  <c r="S47" i="128"/>
  <c r="R47" i="128"/>
  <c r="Q47" i="128"/>
  <c r="P47" i="128"/>
  <c r="E47" i="128"/>
  <c r="T46" i="128"/>
  <c r="S46" i="128"/>
  <c r="R46" i="128"/>
  <c r="Q46" i="128"/>
  <c r="P46" i="128"/>
  <c r="E46" i="128"/>
  <c r="U46" i="128" s="1"/>
  <c r="S45" i="128"/>
  <c r="R45" i="128"/>
  <c r="Q45" i="128"/>
  <c r="P45" i="128"/>
  <c r="E45" i="128"/>
  <c r="S44" i="128"/>
  <c r="R44" i="128"/>
  <c r="Q44" i="128"/>
  <c r="P44" i="128"/>
  <c r="E44" i="128"/>
  <c r="U44" i="128" s="1"/>
  <c r="S43" i="128"/>
  <c r="S42" i="128"/>
  <c r="S41" i="128"/>
  <c r="R41" i="128"/>
  <c r="Q41" i="128"/>
  <c r="P41" i="128"/>
  <c r="E41" i="128"/>
  <c r="S40" i="128"/>
  <c r="R40" i="128"/>
  <c r="Q40" i="128"/>
  <c r="P40" i="128"/>
  <c r="E40" i="128"/>
  <c r="T40" i="128" s="1"/>
  <c r="S39" i="128"/>
  <c r="R39" i="128"/>
  <c r="Q39" i="128"/>
  <c r="P39" i="128"/>
  <c r="E39" i="128"/>
  <c r="S38" i="128"/>
  <c r="R38" i="128"/>
  <c r="Q38" i="128"/>
  <c r="P38" i="128"/>
  <c r="E38" i="128"/>
  <c r="U38" i="128" s="1"/>
  <c r="U37" i="128"/>
  <c r="S37" i="128"/>
  <c r="R37" i="128"/>
  <c r="Q37" i="128"/>
  <c r="P37" i="128"/>
  <c r="E37" i="128"/>
  <c r="T37" i="128" s="1"/>
  <c r="S36" i="128"/>
  <c r="R36" i="128"/>
  <c r="Q36" i="128"/>
  <c r="P36" i="128"/>
  <c r="E36" i="128"/>
  <c r="U36" i="128" s="1"/>
  <c r="U35" i="128"/>
  <c r="T35" i="128"/>
  <c r="S35" i="128"/>
  <c r="R35" i="128"/>
  <c r="Q35" i="128"/>
  <c r="P35" i="128"/>
  <c r="E35" i="128"/>
  <c r="S34" i="128"/>
  <c r="R34" i="128"/>
  <c r="Q34" i="128"/>
  <c r="P34" i="128"/>
  <c r="E34" i="128"/>
  <c r="S33" i="128"/>
  <c r="R33" i="128"/>
  <c r="Q33" i="128"/>
  <c r="P33" i="128"/>
  <c r="E33" i="128"/>
  <c r="S32" i="128"/>
  <c r="R32" i="128"/>
  <c r="Q32" i="128"/>
  <c r="P32" i="128"/>
  <c r="E32" i="128"/>
  <c r="S31" i="128"/>
  <c r="R31" i="128"/>
  <c r="Q31" i="128"/>
  <c r="P31" i="128"/>
  <c r="E31" i="128"/>
  <c r="S30" i="128"/>
  <c r="R30" i="128"/>
  <c r="Q30" i="128"/>
  <c r="P30" i="128"/>
  <c r="E30" i="128"/>
  <c r="U30" i="128" s="1"/>
  <c r="U29" i="128"/>
  <c r="S29" i="128"/>
  <c r="R29" i="128"/>
  <c r="Q29" i="128"/>
  <c r="P29" i="128"/>
  <c r="E29" i="128"/>
  <c r="T29" i="128" s="1"/>
  <c r="S28" i="128"/>
  <c r="R28" i="128"/>
  <c r="Q28" i="128"/>
  <c r="P28" i="128"/>
  <c r="E28" i="128"/>
  <c r="U28" i="128" s="1"/>
  <c r="S27" i="128"/>
  <c r="U26" i="128"/>
  <c r="S26" i="128"/>
  <c r="R26" i="128"/>
  <c r="Q26" i="128"/>
  <c r="P26" i="128"/>
  <c r="E26" i="128"/>
  <c r="T26" i="128" s="1"/>
  <c r="U25" i="128"/>
  <c r="T25" i="128"/>
  <c r="S25" i="128"/>
  <c r="R25" i="128"/>
  <c r="Q25" i="128"/>
  <c r="P25" i="128"/>
  <c r="E25" i="128"/>
  <c r="S24" i="128"/>
  <c r="R24" i="128"/>
  <c r="Q24" i="128"/>
  <c r="P24" i="128"/>
  <c r="E24" i="128"/>
  <c r="U24" i="128" s="1"/>
  <c r="U23" i="128"/>
  <c r="T23" i="128"/>
  <c r="S23" i="128"/>
  <c r="R23" i="128"/>
  <c r="Q23" i="128"/>
  <c r="P23" i="128"/>
  <c r="E23" i="128"/>
  <c r="S22" i="128"/>
  <c r="R22" i="128"/>
  <c r="Q22" i="128"/>
  <c r="P22" i="128"/>
  <c r="E22" i="128"/>
  <c r="S21" i="128"/>
  <c r="R21" i="128"/>
  <c r="Q21" i="128"/>
  <c r="P21" i="128"/>
  <c r="E21" i="128"/>
  <c r="S20" i="128"/>
  <c r="R20" i="128"/>
  <c r="Q20" i="128"/>
  <c r="P20" i="128"/>
  <c r="E20" i="128"/>
  <c r="T20" i="128" s="1"/>
  <c r="S19" i="128"/>
  <c r="R19" i="128"/>
  <c r="Q19" i="128"/>
  <c r="P19" i="128"/>
  <c r="E19" i="128"/>
  <c r="U19" i="128" s="1"/>
  <c r="S18" i="128"/>
  <c r="R18" i="128"/>
  <c r="Q18" i="128"/>
  <c r="P18" i="128"/>
  <c r="E18" i="128"/>
  <c r="U17" i="128"/>
  <c r="S17" i="128"/>
  <c r="R17" i="128"/>
  <c r="Q17" i="128"/>
  <c r="P17" i="128"/>
  <c r="E17" i="128"/>
  <c r="T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S13" i="128"/>
  <c r="R13" i="128"/>
  <c r="Q13" i="128"/>
  <c r="P13" i="128"/>
  <c r="E13" i="128"/>
  <c r="S12" i="128"/>
  <c r="R12" i="128"/>
  <c r="Q12" i="128"/>
  <c r="P12" i="128"/>
  <c r="E12" i="128"/>
  <c r="T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E10" i="128"/>
  <c r="U10" i="128" s="1"/>
  <c r="S9" i="128"/>
  <c r="R9" i="128"/>
  <c r="S62" i="127"/>
  <c r="R62" i="127"/>
  <c r="Q62" i="127"/>
  <c r="P62" i="127"/>
  <c r="E62" i="127"/>
  <c r="U62" i="127" s="1"/>
  <c r="U61" i="127"/>
  <c r="S61" i="127"/>
  <c r="R61" i="127"/>
  <c r="Q61" i="127"/>
  <c r="P61" i="127"/>
  <c r="P60" i="127" s="1"/>
  <c r="E61" i="127"/>
  <c r="T61" i="127" s="1"/>
  <c r="S60" i="127"/>
  <c r="R60" i="127"/>
  <c r="S59" i="127"/>
  <c r="T58" i="127"/>
  <c r="S58" i="127"/>
  <c r="R58" i="127"/>
  <c r="Q58" i="127"/>
  <c r="P58" i="127"/>
  <c r="E58" i="127"/>
  <c r="U58" i="127" s="1"/>
  <c r="S57" i="127"/>
  <c r="R57" i="127"/>
  <c r="Q57" i="127"/>
  <c r="P57" i="127"/>
  <c r="E57" i="127"/>
  <c r="S56" i="127"/>
  <c r="R56" i="127"/>
  <c r="Q56" i="127"/>
  <c r="P56" i="127"/>
  <c r="E56" i="127"/>
  <c r="S55" i="127"/>
  <c r="R55" i="127"/>
  <c r="Q55" i="127"/>
  <c r="P55" i="127"/>
  <c r="E55" i="127"/>
  <c r="U55" i="127" s="1"/>
  <c r="S54" i="127"/>
  <c r="S53" i="127"/>
  <c r="R53" i="127"/>
  <c r="Q53" i="127"/>
  <c r="P53" i="127"/>
  <c r="E53" i="127"/>
  <c r="S52" i="127"/>
  <c r="R52" i="127"/>
  <c r="Q52" i="127"/>
  <c r="P52" i="127"/>
  <c r="E52" i="127"/>
  <c r="U51" i="127"/>
  <c r="S51" i="127"/>
  <c r="R51" i="127"/>
  <c r="Q51" i="127"/>
  <c r="P51" i="127"/>
  <c r="E51" i="127"/>
  <c r="T51" i="127" s="1"/>
  <c r="S50" i="127"/>
  <c r="R50" i="127"/>
  <c r="Q50" i="127"/>
  <c r="P50" i="127"/>
  <c r="E50" i="127"/>
  <c r="S49" i="127"/>
  <c r="R49" i="127"/>
  <c r="Q49" i="127"/>
  <c r="P49" i="127"/>
  <c r="E49" i="127"/>
  <c r="U49" i="127" s="1"/>
  <c r="U48" i="127"/>
  <c r="S48" i="127"/>
  <c r="R48" i="127"/>
  <c r="Q48" i="127"/>
  <c r="P48" i="127"/>
  <c r="E48" i="127"/>
  <c r="T48" i="127" s="1"/>
  <c r="S47" i="127"/>
  <c r="R47" i="127"/>
  <c r="Q47" i="127"/>
  <c r="P47" i="127"/>
  <c r="E47" i="127"/>
  <c r="U47" i="127" s="1"/>
  <c r="U46" i="127"/>
  <c r="T46" i="127"/>
  <c r="S46" i="127"/>
  <c r="R46" i="127"/>
  <c r="Q46" i="127"/>
  <c r="P46" i="127"/>
  <c r="E46" i="127"/>
  <c r="S45" i="127"/>
  <c r="R45" i="127"/>
  <c r="Q45" i="127"/>
  <c r="P45" i="127"/>
  <c r="E45" i="127"/>
  <c r="S44" i="127"/>
  <c r="R44" i="127"/>
  <c r="Q44" i="127"/>
  <c r="P44" i="127"/>
  <c r="E44" i="127"/>
  <c r="S43" i="127"/>
  <c r="S42" i="127"/>
  <c r="T41" i="127"/>
  <c r="S41" i="127"/>
  <c r="R41" i="127"/>
  <c r="Q41" i="127"/>
  <c r="P41" i="127"/>
  <c r="E41" i="127"/>
  <c r="U41" i="127" s="1"/>
  <c r="S40" i="127"/>
  <c r="R40" i="127"/>
  <c r="Q40" i="127"/>
  <c r="P40" i="127"/>
  <c r="E40" i="127"/>
  <c r="S39" i="127"/>
  <c r="R39" i="127"/>
  <c r="Q39" i="127"/>
  <c r="P39" i="127"/>
  <c r="E39" i="127"/>
  <c r="U39" i="127" s="1"/>
  <c r="S38" i="127"/>
  <c r="R38" i="127"/>
  <c r="Q38" i="127"/>
  <c r="P38" i="127"/>
  <c r="E38" i="127"/>
  <c r="S37" i="127"/>
  <c r="R37" i="127"/>
  <c r="Q37" i="127"/>
  <c r="P37" i="127"/>
  <c r="E37" i="127"/>
  <c r="S36" i="127"/>
  <c r="R36" i="127"/>
  <c r="Q36" i="127"/>
  <c r="P36" i="127"/>
  <c r="E36" i="127"/>
  <c r="S35" i="127"/>
  <c r="R35" i="127"/>
  <c r="Q35" i="127"/>
  <c r="P35" i="127"/>
  <c r="E35" i="127"/>
  <c r="S34" i="127"/>
  <c r="R34" i="127"/>
  <c r="Q34" i="127"/>
  <c r="P34" i="127"/>
  <c r="E34" i="127"/>
  <c r="U34" i="127" s="1"/>
  <c r="U33" i="127"/>
  <c r="S33" i="127"/>
  <c r="R33" i="127"/>
  <c r="Q33" i="127"/>
  <c r="P33" i="127"/>
  <c r="E33" i="127"/>
  <c r="T33" i="127" s="1"/>
  <c r="T32" i="127"/>
  <c r="S32" i="127"/>
  <c r="R32" i="127"/>
  <c r="Q32" i="127"/>
  <c r="P32" i="127"/>
  <c r="E32" i="127"/>
  <c r="U32" i="127" s="1"/>
  <c r="S31" i="127"/>
  <c r="R31" i="127"/>
  <c r="Q31" i="127"/>
  <c r="P31" i="127"/>
  <c r="E31" i="127"/>
  <c r="U31" i="127" s="1"/>
  <c r="S30" i="127"/>
  <c r="R30" i="127"/>
  <c r="Q30" i="127"/>
  <c r="U30" i="127" s="1"/>
  <c r="P30" i="127"/>
  <c r="T30" i="127" s="1"/>
  <c r="E30" i="127"/>
  <c r="S29" i="127"/>
  <c r="R29" i="127"/>
  <c r="Q29" i="127"/>
  <c r="P29" i="127"/>
  <c r="E29" i="127"/>
  <c r="S28" i="127"/>
  <c r="R28" i="127"/>
  <c r="Q28" i="127"/>
  <c r="P28" i="127"/>
  <c r="E28" i="127"/>
  <c r="S27" i="127"/>
  <c r="T26" i="127"/>
  <c r="S26" i="127"/>
  <c r="R26" i="127"/>
  <c r="Q26" i="127"/>
  <c r="P26" i="127"/>
  <c r="E26" i="127"/>
  <c r="U26" i="127" s="1"/>
  <c r="S25" i="127"/>
  <c r="R25" i="127"/>
  <c r="Q25" i="127"/>
  <c r="P25" i="127"/>
  <c r="E25" i="127"/>
  <c r="S24" i="127"/>
  <c r="R24" i="127"/>
  <c r="Q24" i="127"/>
  <c r="P24" i="127"/>
  <c r="E24" i="127"/>
  <c r="S23" i="127"/>
  <c r="R23" i="127"/>
  <c r="Q23" i="127"/>
  <c r="P23" i="127"/>
  <c r="E23" i="127"/>
  <c r="T23" i="127" s="1"/>
  <c r="S22" i="127"/>
  <c r="R22" i="127"/>
  <c r="Q22" i="127"/>
  <c r="P22" i="127"/>
  <c r="E22" i="127"/>
  <c r="U22" i="127" s="1"/>
  <c r="U21" i="127"/>
  <c r="S21" i="127"/>
  <c r="R21" i="127"/>
  <c r="Q21" i="127"/>
  <c r="P21" i="127"/>
  <c r="E21" i="127"/>
  <c r="T21" i="127" s="1"/>
  <c r="S20" i="127"/>
  <c r="R20" i="127"/>
  <c r="Q20" i="127"/>
  <c r="P20" i="127"/>
  <c r="E20" i="127"/>
  <c r="U20" i="127" s="1"/>
  <c r="S19" i="127"/>
  <c r="R19" i="127"/>
  <c r="Q19" i="127"/>
  <c r="P19" i="127"/>
  <c r="E19" i="127"/>
  <c r="U19" i="127" s="1"/>
  <c r="T18" i="127"/>
  <c r="S18" i="127"/>
  <c r="R18" i="127"/>
  <c r="Q18" i="127"/>
  <c r="P18" i="127"/>
  <c r="E18" i="127"/>
  <c r="U18" i="127" s="1"/>
  <c r="S17" i="127"/>
  <c r="R17" i="127"/>
  <c r="Q17" i="127"/>
  <c r="P17" i="127"/>
  <c r="E17" i="127"/>
  <c r="S16" i="127"/>
  <c r="R16" i="127"/>
  <c r="Q16" i="127"/>
  <c r="P16" i="127"/>
  <c r="E16" i="127"/>
  <c r="S15" i="127"/>
  <c r="R15" i="127"/>
  <c r="Q15" i="127"/>
  <c r="P15" i="127"/>
  <c r="E15" i="127"/>
  <c r="S14" i="127"/>
  <c r="R14" i="127"/>
  <c r="Q14" i="127"/>
  <c r="P14" i="127"/>
  <c r="E14" i="127"/>
  <c r="U14" i="127" s="1"/>
  <c r="U13" i="127"/>
  <c r="S13" i="127"/>
  <c r="R13" i="127"/>
  <c r="Q13" i="127"/>
  <c r="P13" i="127"/>
  <c r="E13" i="127"/>
  <c r="T12" i="127"/>
  <c r="S12" i="127"/>
  <c r="R12" i="127"/>
  <c r="Q12" i="127"/>
  <c r="P12" i="127"/>
  <c r="E12" i="127"/>
  <c r="U12" i="127" s="1"/>
  <c r="S11" i="127"/>
  <c r="R11" i="127"/>
  <c r="Q11" i="127"/>
  <c r="P11" i="127"/>
  <c r="E11" i="127"/>
  <c r="U11" i="127" s="1"/>
  <c r="S10" i="127"/>
  <c r="R10" i="127"/>
  <c r="Q10" i="127"/>
  <c r="P10" i="127"/>
  <c r="E10" i="127"/>
  <c r="S9" i="127"/>
  <c r="R9" i="127"/>
  <c r="S8" i="127"/>
  <c r="T62" i="126"/>
  <c r="S62" i="126"/>
  <c r="R62" i="126"/>
  <c r="Q62" i="126"/>
  <c r="P62" i="126"/>
  <c r="E62" i="126"/>
  <c r="U62" i="126" s="1"/>
  <c r="S61" i="126"/>
  <c r="R61" i="126"/>
  <c r="Q61" i="126"/>
  <c r="P61" i="126"/>
  <c r="P60" i="126" s="1"/>
  <c r="E61" i="126"/>
  <c r="S60" i="126"/>
  <c r="S59" i="126"/>
  <c r="U58" i="126"/>
  <c r="S58" i="126"/>
  <c r="R58" i="126"/>
  <c r="Q58" i="126"/>
  <c r="P58" i="126"/>
  <c r="E58" i="126"/>
  <c r="T58" i="126" s="1"/>
  <c r="U57" i="126"/>
  <c r="S57" i="126"/>
  <c r="R57" i="126"/>
  <c r="Q57" i="126"/>
  <c r="P57" i="126"/>
  <c r="E57" i="126"/>
  <c r="T57" i="126" s="1"/>
  <c r="T56" i="126"/>
  <c r="S56" i="126"/>
  <c r="R56" i="126"/>
  <c r="Q56" i="126"/>
  <c r="P56" i="126"/>
  <c r="E56" i="126"/>
  <c r="U56" i="126" s="1"/>
  <c r="S55" i="126"/>
  <c r="R55" i="126"/>
  <c r="Q55" i="126"/>
  <c r="Q54" i="126" s="1"/>
  <c r="P55" i="126"/>
  <c r="E55" i="126"/>
  <c r="S54" i="126"/>
  <c r="U53" i="126"/>
  <c r="T53" i="126"/>
  <c r="S53" i="126"/>
  <c r="R53" i="126"/>
  <c r="Q53" i="126"/>
  <c r="P53" i="126"/>
  <c r="E53" i="126"/>
  <c r="T52" i="126"/>
  <c r="S52" i="126"/>
  <c r="R52" i="126"/>
  <c r="Q52" i="126"/>
  <c r="P52" i="126"/>
  <c r="E52" i="126"/>
  <c r="U52" i="126" s="1"/>
  <c r="S51" i="126"/>
  <c r="R51" i="126"/>
  <c r="Q51" i="126"/>
  <c r="P51" i="126"/>
  <c r="E51" i="126"/>
  <c r="U51" i="126" s="1"/>
  <c r="T50" i="126"/>
  <c r="S50" i="126"/>
  <c r="R50" i="126"/>
  <c r="Q50" i="126"/>
  <c r="P50" i="126"/>
  <c r="E50" i="126"/>
  <c r="U50" i="126" s="1"/>
  <c r="S49" i="126"/>
  <c r="R49" i="126"/>
  <c r="Q49" i="126"/>
  <c r="P49" i="126"/>
  <c r="E49" i="126"/>
  <c r="S48" i="126"/>
  <c r="R48" i="126"/>
  <c r="Q48" i="126"/>
  <c r="P48" i="126"/>
  <c r="E48" i="126"/>
  <c r="S47" i="126"/>
  <c r="R47" i="126"/>
  <c r="Q47" i="126"/>
  <c r="P47" i="126"/>
  <c r="E47" i="126"/>
  <c r="T47" i="126" s="1"/>
  <c r="U46" i="126"/>
  <c r="T46" i="126"/>
  <c r="S46" i="126"/>
  <c r="R46" i="126"/>
  <c r="Q46" i="126"/>
  <c r="P46" i="126"/>
  <c r="E46" i="126"/>
  <c r="T45" i="126"/>
  <c r="S45" i="126"/>
  <c r="R45" i="126"/>
  <c r="Q45" i="126"/>
  <c r="U45" i="126" s="1"/>
  <c r="P45" i="126"/>
  <c r="E45" i="126"/>
  <c r="T44" i="126"/>
  <c r="S44" i="126"/>
  <c r="R44" i="126"/>
  <c r="Q44" i="126"/>
  <c r="P44" i="126"/>
  <c r="E44" i="126"/>
  <c r="U44" i="126" s="1"/>
  <c r="S43" i="126"/>
  <c r="R43" i="126"/>
  <c r="S42" i="126"/>
  <c r="U41" i="126"/>
  <c r="T41" i="126"/>
  <c r="S41" i="126"/>
  <c r="R41" i="126"/>
  <c r="Q41" i="126"/>
  <c r="P41" i="126"/>
  <c r="E41" i="126"/>
  <c r="S40" i="126"/>
  <c r="R40" i="126"/>
  <c r="Q40" i="126"/>
  <c r="P40" i="126"/>
  <c r="E40" i="126"/>
  <c r="S39" i="126"/>
  <c r="R39" i="126"/>
  <c r="Q39" i="126"/>
  <c r="P39" i="126"/>
  <c r="E39" i="126"/>
  <c r="S38" i="126"/>
  <c r="R38" i="126"/>
  <c r="Q38" i="126"/>
  <c r="P38" i="126"/>
  <c r="E38" i="126"/>
  <c r="T38" i="126" s="1"/>
  <c r="T37" i="126"/>
  <c r="S37" i="126"/>
  <c r="R37" i="126"/>
  <c r="Q37" i="126"/>
  <c r="P37" i="126"/>
  <c r="E37" i="126"/>
  <c r="U37" i="126" s="1"/>
  <c r="S36" i="126"/>
  <c r="R36" i="126"/>
  <c r="Q36" i="126"/>
  <c r="P36" i="126"/>
  <c r="E36" i="126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U33" i="126"/>
  <c r="T33" i="126"/>
  <c r="S33" i="126"/>
  <c r="R33" i="126"/>
  <c r="Q33" i="126"/>
  <c r="P33" i="126"/>
  <c r="E33" i="126"/>
  <c r="S32" i="126"/>
  <c r="R32" i="126"/>
  <c r="Q32" i="126"/>
  <c r="P32" i="126"/>
  <c r="E32" i="126"/>
  <c r="S31" i="126"/>
  <c r="R31" i="126"/>
  <c r="Q31" i="126"/>
  <c r="P31" i="126"/>
  <c r="E31" i="126"/>
  <c r="S30" i="126"/>
  <c r="R30" i="126"/>
  <c r="Q30" i="126"/>
  <c r="P30" i="126"/>
  <c r="E30" i="126"/>
  <c r="T29" i="126"/>
  <c r="S29" i="126"/>
  <c r="R29" i="126"/>
  <c r="Q29" i="126"/>
  <c r="P29" i="126"/>
  <c r="E29" i="126"/>
  <c r="U29" i="126" s="1"/>
  <c r="S28" i="126"/>
  <c r="R28" i="126"/>
  <c r="Q28" i="126"/>
  <c r="P28" i="126"/>
  <c r="E28" i="126"/>
  <c r="S27" i="126"/>
  <c r="S26" i="126"/>
  <c r="R26" i="126"/>
  <c r="Q26" i="126"/>
  <c r="P26" i="126"/>
  <c r="E26" i="126"/>
  <c r="T26" i="126" s="1"/>
  <c r="U25" i="126"/>
  <c r="S25" i="126"/>
  <c r="R25" i="126"/>
  <c r="Q25" i="126"/>
  <c r="P25" i="126"/>
  <c r="E25" i="126"/>
  <c r="T25" i="126" s="1"/>
  <c r="S24" i="126"/>
  <c r="R24" i="126"/>
  <c r="Q24" i="126"/>
  <c r="P24" i="126"/>
  <c r="E24" i="126"/>
  <c r="U24" i="126" s="1"/>
  <c r="S23" i="126"/>
  <c r="R23" i="126"/>
  <c r="Q23" i="126"/>
  <c r="P23" i="126"/>
  <c r="E23" i="126"/>
  <c r="S22" i="126"/>
  <c r="R22" i="126"/>
  <c r="Q22" i="126"/>
  <c r="P22" i="126"/>
  <c r="E22" i="126"/>
  <c r="U22" i="126" s="1"/>
  <c r="S21" i="126"/>
  <c r="R21" i="126"/>
  <c r="Q21" i="126"/>
  <c r="P21" i="126"/>
  <c r="E21" i="126"/>
  <c r="S20" i="126"/>
  <c r="R20" i="126"/>
  <c r="Q20" i="126"/>
  <c r="P20" i="126"/>
  <c r="E20" i="126"/>
  <c r="S19" i="126"/>
  <c r="R19" i="126"/>
  <c r="Q19" i="126"/>
  <c r="P19" i="126"/>
  <c r="E19" i="126"/>
  <c r="S18" i="126"/>
  <c r="R18" i="126"/>
  <c r="Q18" i="126"/>
  <c r="P18" i="126"/>
  <c r="E18" i="126"/>
  <c r="T18" i="126" s="1"/>
  <c r="U17" i="126"/>
  <c r="S17" i="126"/>
  <c r="R17" i="126"/>
  <c r="Q17" i="126"/>
  <c r="P17" i="126"/>
  <c r="E17" i="126"/>
  <c r="T17" i="126" s="1"/>
  <c r="T16" i="126"/>
  <c r="S16" i="126"/>
  <c r="R16" i="126"/>
  <c r="Q16" i="126"/>
  <c r="P16" i="126"/>
  <c r="E16" i="126"/>
  <c r="U16" i="126" s="1"/>
  <c r="S15" i="126"/>
  <c r="R15" i="126"/>
  <c r="Q15" i="126"/>
  <c r="P15" i="126"/>
  <c r="E15" i="126"/>
  <c r="S14" i="126"/>
  <c r="R14" i="126"/>
  <c r="Q14" i="126"/>
  <c r="P14" i="126"/>
  <c r="E14" i="126"/>
  <c r="U14" i="126" s="1"/>
  <c r="S13" i="126"/>
  <c r="R13" i="126"/>
  <c r="Q13" i="126"/>
  <c r="P13" i="126"/>
  <c r="E13" i="126"/>
  <c r="S12" i="126"/>
  <c r="R12" i="126"/>
  <c r="Q12" i="126"/>
  <c r="P12" i="126"/>
  <c r="E12" i="126"/>
  <c r="S11" i="126"/>
  <c r="R11" i="126"/>
  <c r="Q11" i="126"/>
  <c r="P11" i="126"/>
  <c r="E11" i="126"/>
  <c r="S10" i="126"/>
  <c r="R10" i="126"/>
  <c r="Q10" i="126"/>
  <c r="P10" i="126"/>
  <c r="E10" i="126"/>
  <c r="S9" i="126"/>
  <c r="R9" i="126"/>
  <c r="S8" i="126"/>
  <c r="S63" i="125"/>
  <c r="S62" i="125"/>
  <c r="R62" i="125"/>
  <c r="Q62" i="125"/>
  <c r="P62" i="125"/>
  <c r="E62" i="125"/>
  <c r="S61" i="125"/>
  <c r="R61" i="125"/>
  <c r="Q61" i="125"/>
  <c r="P61" i="125"/>
  <c r="E61" i="125"/>
  <c r="U61" i="125" s="1"/>
  <c r="S60" i="125"/>
  <c r="S59" i="125"/>
  <c r="S58" i="125"/>
  <c r="R58" i="125"/>
  <c r="Q58" i="125"/>
  <c r="P58" i="125"/>
  <c r="E58" i="125"/>
  <c r="U58" i="125" s="1"/>
  <c r="S57" i="125"/>
  <c r="R57" i="125"/>
  <c r="Q57" i="125"/>
  <c r="P57" i="125"/>
  <c r="E57" i="125"/>
  <c r="U57" i="125" s="1"/>
  <c r="U56" i="125"/>
  <c r="T56" i="125"/>
  <c r="S56" i="125"/>
  <c r="R56" i="125"/>
  <c r="Q56" i="125"/>
  <c r="P56" i="125"/>
  <c r="E56" i="125"/>
  <c r="S55" i="125"/>
  <c r="R55" i="125"/>
  <c r="Q55" i="125"/>
  <c r="P55" i="125"/>
  <c r="E55" i="125"/>
  <c r="S54" i="125"/>
  <c r="S53" i="125"/>
  <c r="R53" i="125"/>
  <c r="Q53" i="125"/>
  <c r="P53" i="125"/>
  <c r="E53" i="125"/>
  <c r="U53" i="125" s="1"/>
  <c r="T52" i="125"/>
  <c r="S52" i="125"/>
  <c r="R52" i="125"/>
  <c r="Q52" i="125"/>
  <c r="P52" i="125"/>
  <c r="E52" i="125"/>
  <c r="U52" i="125" s="1"/>
  <c r="S51" i="125"/>
  <c r="R51" i="125"/>
  <c r="Q51" i="125"/>
  <c r="P51" i="125"/>
  <c r="E51" i="125"/>
  <c r="S50" i="125"/>
  <c r="R50" i="125"/>
  <c r="Q50" i="125"/>
  <c r="P50" i="125"/>
  <c r="E50" i="125"/>
  <c r="U49" i="125"/>
  <c r="S49" i="125"/>
  <c r="R49" i="125"/>
  <c r="Q49" i="125"/>
  <c r="P49" i="125"/>
  <c r="E49" i="125"/>
  <c r="T49" i="125" s="1"/>
  <c r="S48" i="125"/>
  <c r="R48" i="125"/>
  <c r="Q48" i="125"/>
  <c r="P48" i="125"/>
  <c r="E48" i="125"/>
  <c r="U47" i="125"/>
  <c r="T47" i="125"/>
  <c r="S47" i="125"/>
  <c r="R47" i="125"/>
  <c r="Q47" i="125"/>
  <c r="P47" i="125"/>
  <c r="E47" i="125"/>
  <c r="U46" i="125"/>
  <c r="T46" i="125"/>
  <c r="S46" i="125"/>
  <c r="R46" i="125"/>
  <c r="Q46" i="125"/>
  <c r="P46" i="125"/>
  <c r="E46" i="125"/>
  <c r="S45" i="125"/>
  <c r="R45" i="125"/>
  <c r="Q45" i="125"/>
  <c r="P45" i="125"/>
  <c r="E45" i="125"/>
  <c r="U44" i="125"/>
  <c r="S44" i="125"/>
  <c r="R44" i="125"/>
  <c r="Q44" i="125"/>
  <c r="P44" i="125"/>
  <c r="E44" i="125"/>
  <c r="T44" i="125" s="1"/>
  <c r="S43" i="125"/>
  <c r="S42" i="125"/>
  <c r="S41" i="125"/>
  <c r="R41" i="125"/>
  <c r="Q41" i="125"/>
  <c r="P41" i="125"/>
  <c r="E41" i="125"/>
  <c r="T41" i="125" s="1"/>
  <c r="T40" i="125"/>
  <c r="S40" i="125"/>
  <c r="R40" i="125"/>
  <c r="Q40" i="125"/>
  <c r="P40" i="125"/>
  <c r="E40" i="125"/>
  <c r="U40" i="125" s="1"/>
  <c r="S39" i="125"/>
  <c r="R39" i="125"/>
  <c r="Q39" i="125"/>
  <c r="P39" i="125"/>
  <c r="E39" i="125"/>
  <c r="U38" i="125"/>
  <c r="T38" i="125"/>
  <c r="S38" i="125"/>
  <c r="R38" i="125"/>
  <c r="Q38" i="125"/>
  <c r="P38" i="125"/>
  <c r="E38" i="125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S35" i="125"/>
  <c r="R35" i="125"/>
  <c r="Q35" i="125"/>
  <c r="P35" i="125"/>
  <c r="E35" i="125"/>
  <c r="S34" i="125"/>
  <c r="R34" i="125"/>
  <c r="Q34" i="125"/>
  <c r="P34" i="125"/>
  <c r="E34" i="125"/>
  <c r="S33" i="125"/>
  <c r="R33" i="125"/>
  <c r="Q33" i="125"/>
  <c r="P33" i="125"/>
  <c r="E33" i="125"/>
  <c r="T33" i="125" s="1"/>
  <c r="S32" i="125"/>
  <c r="R32" i="125"/>
  <c r="Q32" i="125"/>
  <c r="P32" i="125"/>
  <c r="E32" i="125"/>
  <c r="U32" i="125" s="1"/>
  <c r="S31" i="125"/>
  <c r="R31" i="125"/>
  <c r="Q31" i="125"/>
  <c r="P31" i="125"/>
  <c r="E31" i="125"/>
  <c r="U30" i="125"/>
  <c r="T30" i="125"/>
  <c r="S30" i="125"/>
  <c r="R30" i="125"/>
  <c r="Q30" i="125"/>
  <c r="P30" i="125"/>
  <c r="E30" i="125"/>
  <c r="S29" i="125"/>
  <c r="R29" i="125"/>
  <c r="Q29" i="125"/>
  <c r="P29" i="125"/>
  <c r="E29" i="125"/>
  <c r="U29" i="125" s="1"/>
  <c r="S28" i="125"/>
  <c r="R28" i="125"/>
  <c r="Q28" i="125"/>
  <c r="P28" i="125"/>
  <c r="E28" i="125"/>
  <c r="U28" i="125" s="1"/>
  <c r="S27" i="125"/>
  <c r="S26" i="125"/>
  <c r="R26" i="125"/>
  <c r="Q26" i="125"/>
  <c r="P26" i="125"/>
  <c r="E26" i="125"/>
  <c r="U26" i="125" s="1"/>
  <c r="S25" i="125"/>
  <c r="R25" i="125"/>
  <c r="Q25" i="125"/>
  <c r="P25" i="125"/>
  <c r="E25" i="125"/>
  <c r="U25" i="125" s="1"/>
  <c r="U24" i="125"/>
  <c r="T24" i="125"/>
  <c r="S24" i="125"/>
  <c r="R24" i="125"/>
  <c r="Q24" i="125"/>
  <c r="P24" i="125"/>
  <c r="E24" i="125"/>
  <c r="S23" i="125"/>
  <c r="R23" i="125"/>
  <c r="Q23" i="125"/>
  <c r="P23" i="125"/>
  <c r="E23" i="125"/>
  <c r="S22" i="125"/>
  <c r="R22" i="125"/>
  <c r="Q22" i="125"/>
  <c r="P22" i="125"/>
  <c r="E22" i="125"/>
  <c r="U21" i="125"/>
  <c r="S21" i="125"/>
  <c r="R21" i="125"/>
  <c r="Q21" i="125"/>
  <c r="P21" i="125"/>
  <c r="E21" i="125"/>
  <c r="T21" i="125" s="1"/>
  <c r="U20" i="125"/>
  <c r="T20" i="125"/>
  <c r="S20" i="125"/>
  <c r="R20" i="125"/>
  <c r="Q20" i="125"/>
  <c r="P20" i="125"/>
  <c r="E20" i="125"/>
  <c r="T19" i="125"/>
  <c r="S19" i="125"/>
  <c r="R19" i="125"/>
  <c r="Q19" i="125"/>
  <c r="P19" i="125"/>
  <c r="E19" i="125"/>
  <c r="U19" i="125" s="1"/>
  <c r="S18" i="125"/>
  <c r="R18" i="125"/>
  <c r="Q18" i="125"/>
  <c r="P18" i="125"/>
  <c r="E18" i="125"/>
  <c r="S17" i="125"/>
  <c r="R17" i="125"/>
  <c r="Q17" i="125"/>
  <c r="P17" i="125"/>
  <c r="E17" i="125"/>
  <c r="U17" i="125" s="1"/>
  <c r="S16" i="125"/>
  <c r="R16" i="125"/>
  <c r="Q16" i="125"/>
  <c r="P16" i="125"/>
  <c r="E16" i="125"/>
  <c r="S15" i="125"/>
  <c r="R15" i="125"/>
  <c r="Q15" i="125"/>
  <c r="P15" i="125"/>
  <c r="E15" i="125"/>
  <c r="S14" i="125"/>
  <c r="R14" i="125"/>
  <c r="Q14" i="125"/>
  <c r="P14" i="125"/>
  <c r="E14" i="125"/>
  <c r="S13" i="125"/>
  <c r="R13" i="125"/>
  <c r="Q13" i="125"/>
  <c r="P13" i="125"/>
  <c r="E13" i="125"/>
  <c r="U12" i="125"/>
  <c r="T12" i="125"/>
  <c r="S12" i="125"/>
  <c r="R12" i="125"/>
  <c r="Q12" i="125"/>
  <c r="P12" i="125"/>
  <c r="E12" i="125"/>
  <c r="U11" i="125"/>
  <c r="T11" i="125"/>
  <c r="S11" i="125"/>
  <c r="R11" i="125"/>
  <c r="Q11" i="125"/>
  <c r="P11" i="125"/>
  <c r="E11" i="125"/>
  <c r="T10" i="125"/>
  <c r="S10" i="125"/>
  <c r="R10" i="125"/>
  <c r="Q10" i="125"/>
  <c r="P10" i="125"/>
  <c r="E10" i="125"/>
  <c r="U10" i="125" s="1"/>
  <c r="S9" i="125"/>
  <c r="R9" i="125"/>
  <c r="S8" i="125"/>
  <c r="U62" i="124"/>
  <c r="S62" i="124"/>
  <c r="R62" i="124"/>
  <c r="Q62" i="124"/>
  <c r="P62" i="124"/>
  <c r="E62" i="124"/>
  <c r="T62" i="124" s="1"/>
  <c r="U61" i="124"/>
  <c r="T61" i="124"/>
  <c r="S61" i="124"/>
  <c r="R61" i="124"/>
  <c r="Q61" i="124"/>
  <c r="Q60" i="124" s="1"/>
  <c r="P61" i="124"/>
  <c r="E61" i="124"/>
  <c r="S60" i="124"/>
  <c r="S58" i="124"/>
  <c r="R58" i="124"/>
  <c r="Q58" i="124"/>
  <c r="P58" i="124"/>
  <c r="E58" i="124"/>
  <c r="U58" i="124" s="1"/>
  <c r="S57" i="124"/>
  <c r="R57" i="124"/>
  <c r="Q57" i="124"/>
  <c r="P57" i="124"/>
  <c r="E57" i="124"/>
  <c r="S56" i="124"/>
  <c r="R56" i="124"/>
  <c r="Q56" i="124"/>
  <c r="P56" i="124"/>
  <c r="E56" i="124"/>
  <c r="S55" i="124"/>
  <c r="R55" i="124"/>
  <c r="Q55" i="124"/>
  <c r="P55" i="124"/>
  <c r="E55" i="124"/>
  <c r="S54" i="124"/>
  <c r="U53" i="124"/>
  <c r="T53" i="124"/>
  <c r="S53" i="124"/>
  <c r="R53" i="124"/>
  <c r="Q53" i="124"/>
  <c r="P53" i="124"/>
  <c r="E53" i="124"/>
  <c r="S52" i="124"/>
  <c r="R52" i="124"/>
  <c r="Q52" i="124"/>
  <c r="P52" i="124"/>
  <c r="E52" i="124"/>
  <c r="S51" i="124"/>
  <c r="R51" i="124"/>
  <c r="Q51" i="124"/>
  <c r="P51" i="124"/>
  <c r="E51" i="124"/>
  <c r="S50" i="124"/>
  <c r="R50" i="124"/>
  <c r="Q50" i="124"/>
  <c r="P50" i="124"/>
  <c r="E50" i="124"/>
  <c r="S49" i="124"/>
  <c r="R49" i="124"/>
  <c r="Q49" i="124"/>
  <c r="P49" i="124"/>
  <c r="E49" i="124"/>
  <c r="S48" i="124"/>
  <c r="R48" i="124"/>
  <c r="Q48" i="124"/>
  <c r="P48" i="124"/>
  <c r="E48" i="124"/>
  <c r="U48" i="124" s="1"/>
  <c r="U47" i="124"/>
  <c r="S47" i="124"/>
  <c r="R47" i="124"/>
  <c r="Q47" i="124"/>
  <c r="P47" i="124"/>
  <c r="E47" i="124"/>
  <c r="T47" i="124" s="1"/>
  <c r="S46" i="124"/>
  <c r="R46" i="124"/>
  <c r="Q46" i="124"/>
  <c r="P46" i="124"/>
  <c r="E46" i="124"/>
  <c r="U46" i="124" s="1"/>
  <c r="S45" i="124"/>
  <c r="R45" i="124"/>
  <c r="Q45" i="124"/>
  <c r="P45" i="124"/>
  <c r="E45" i="124"/>
  <c r="S44" i="124"/>
  <c r="R44" i="124"/>
  <c r="Q44" i="124"/>
  <c r="P44" i="124"/>
  <c r="E44" i="124"/>
  <c r="S43" i="124"/>
  <c r="S42" i="124"/>
  <c r="U41" i="124"/>
  <c r="S41" i="124"/>
  <c r="R41" i="124"/>
  <c r="Q41" i="124"/>
  <c r="P41" i="124"/>
  <c r="E41" i="124"/>
  <c r="T41" i="124" s="1"/>
  <c r="T40" i="124"/>
  <c r="S40" i="124"/>
  <c r="R40" i="124"/>
  <c r="Q40" i="124"/>
  <c r="P40" i="124"/>
  <c r="E40" i="124"/>
  <c r="U40" i="124" s="1"/>
  <c r="S39" i="124"/>
  <c r="R39" i="124"/>
  <c r="Q39" i="124"/>
  <c r="P39" i="124"/>
  <c r="E39" i="124"/>
  <c r="S38" i="124"/>
  <c r="R38" i="124"/>
  <c r="Q38" i="124"/>
  <c r="P38" i="124"/>
  <c r="E38" i="124"/>
  <c r="U38" i="124" s="1"/>
  <c r="S37" i="124"/>
  <c r="R37" i="124"/>
  <c r="Q37" i="124"/>
  <c r="P37" i="124"/>
  <c r="E37" i="124"/>
  <c r="S36" i="124"/>
  <c r="R36" i="124"/>
  <c r="Q36" i="124"/>
  <c r="P36" i="124"/>
  <c r="E36" i="124"/>
  <c r="S35" i="124"/>
  <c r="R35" i="124"/>
  <c r="Q35" i="124"/>
  <c r="P35" i="124"/>
  <c r="E35" i="124"/>
  <c r="S34" i="124"/>
  <c r="R34" i="124"/>
  <c r="Q34" i="124"/>
  <c r="P34" i="124"/>
  <c r="E34" i="124"/>
  <c r="T34" i="124" s="1"/>
  <c r="U33" i="124"/>
  <c r="S33" i="124"/>
  <c r="R33" i="124"/>
  <c r="Q33" i="124"/>
  <c r="P33" i="124"/>
  <c r="E33" i="124"/>
  <c r="T33" i="124" s="1"/>
  <c r="T32" i="124"/>
  <c r="S32" i="124"/>
  <c r="R32" i="124"/>
  <c r="Q32" i="124"/>
  <c r="P32" i="124"/>
  <c r="E32" i="124"/>
  <c r="U32" i="124" s="1"/>
  <c r="S31" i="124"/>
  <c r="R31" i="124"/>
  <c r="Q31" i="124"/>
  <c r="P31" i="124"/>
  <c r="E31" i="124"/>
  <c r="S30" i="124"/>
  <c r="R30" i="124"/>
  <c r="Q30" i="124"/>
  <c r="P30" i="124"/>
  <c r="E30" i="124"/>
  <c r="U30" i="124" s="1"/>
  <c r="S29" i="124"/>
  <c r="R29" i="124"/>
  <c r="Q29" i="124"/>
  <c r="P29" i="124"/>
  <c r="E29" i="124"/>
  <c r="S28" i="124"/>
  <c r="R28" i="124"/>
  <c r="Q28" i="124"/>
  <c r="P28" i="124"/>
  <c r="E28" i="124"/>
  <c r="S27" i="124"/>
  <c r="R27" i="124"/>
  <c r="U26" i="124"/>
  <c r="S26" i="124"/>
  <c r="R26" i="124"/>
  <c r="Q26" i="124"/>
  <c r="P26" i="124"/>
  <c r="E26" i="124"/>
  <c r="T26" i="124" s="1"/>
  <c r="S25" i="124"/>
  <c r="R25" i="124"/>
  <c r="Q25" i="124"/>
  <c r="P25" i="124"/>
  <c r="E25" i="124"/>
  <c r="U25" i="124" s="1"/>
  <c r="U24" i="124"/>
  <c r="T24" i="124"/>
  <c r="S24" i="124"/>
  <c r="R24" i="124"/>
  <c r="Q24" i="124"/>
  <c r="P24" i="124"/>
  <c r="E24" i="124"/>
  <c r="S23" i="124"/>
  <c r="R23" i="124"/>
  <c r="Q23" i="124"/>
  <c r="P23" i="124"/>
  <c r="E23" i="124"/>
  <c r="S22" i="124"/>
  <c r="R22" i="124"/>
  <c r="Q22" i="124"/>
  <c r="P22" i="124"/>
  <c r="E22" i="124"/>
  <c r="S21" i="124"/>
  <c r="R21" i="124"/>
  <c r="Q21" i="124"/>
  <c r="P21" i="124"/>
  <c r="E21" i="124"/>
  <c r="T21" i="124" s="1"/>
  <c r="S20" i="124"/>
  <c r="R20" i="124"/>
  <c r="Q20" i="124"/>
  <c r="P20" i="124"/>
  <c r="E20" i="124"/>
  <c r="S19" i="124"/>
  <c r="R19" i="124"/>
  <c r="Q19" i="124"/>
  <c r="P19" i="124"/>
  <c r="E19" i="124"/>
  <c r="U19" i="124" s="1"/>
  <c r="U18" i="124"/>
  <c r="S18" i="124"/>
  <c r="R18" i="124"/>
  <c r="Q18" i="124"/>
  <c r="P18" i="124"/>
  <c r="E18" i="124"/>
  <c r="T18" i="124" s="1"/>
  <c r="S17" i="124"/>
  <c r="R17" i="124"/>
  <c r="Q17" i="124"/>
  <c r="P17" i="124"/>
  <c r="E17" i="124"/>
  <c r="U17" i="124" s="1"/>
  <c r="U16" i="124"/>
  <c r="T16" i="124"/>
  <c r="S16" i="124"/>
  <c r="R16" i="124"/>
  <c r="Q16" i="124"/>
  <c r="P16" i="124"/>
  <c r="E16" i="124"/>
  <c r="S15" i="124"/>
  <c r="R15" i="124"/>
  <c r="Q15" i="124"/>
  <c r="P15" i="124"/>
  <c r="E15" i="124"/>
  <c r="S14" i="124"/>
  <c r="R14" i="124"/>
  <c r="Q14" i="124"/>
  <c r="P14" i="124"/>
  <c r="E14" i="124"/>
  <c r="S13" i="124"/>
  <c r="R13" i="124"/>
  <c r="Q13" i="124"/>
  <c r="U13" i="124" s="1"/>
  <c r="P13" i="124"/>
  <c r="E13" i="124"/>
  <c r="T12" i="124"/>
  <c r="S12" i="124"/>
  <c r="R12" i="124"/>
  <c r="Q12" i="124"/>
  <c r="P12" i="124"/>
  <c r="E12" i="124"/>
  <c r="U12" i="124" s="1"/>
  <c r="S11" i="124"/>
  <c r="R11" i="124"/>
  <c r="Q11" i="124"/>
  <c r="P11" i="124"/>
  <c r="E11" i="124"/>
  <c r="S10" i="124"/>
  <c r="R10" i="124"/>
  <c r="Q10" i="124"/>
  <c r="P10" i="124"/>
  <c r="E10" i="124"/>
  <c r="U10" i="124" s="1"/>
  <c r="S9" i="124"/>
  <c r="R9" i="124"/>
  <c r="T62" i="123"/>
  <c r="S62" i="123"/>
  <c r="R62" i="123"/>
  <c r="Q62" i="123"/>
  <c r="P62" i="123"/>
  <c r="E62" i="123"/>
  <c r="U62" i="123" s="1"/>
  <c r="S61" i="123"/>
  <c r="R61" i="123"/>
  <c r="Q61" i="123"/>
  <c r="Q60" i="123" s="1"/>
  <c r="P61" i="123"/>
  <c r="E61" i="123"/>
  <c r="E60" i="123" s="1"/>
  <c r="U60" i="123" s="1"/>
  <c r="S60" i="123"/>
  <c r="S59" i="123"/>
  <c r="S58" i="123"/>
  <c r="R58" i="123"/>
  <c r="Q58" i="123"/>
  <c r="P58" i="123"/>
  <c r="E58" i="123"/>
  <c r="S57" i="123"/>
  <c r="R57" i="123"/>
  <c r="Q57" i="123"/>
  <c r="P57" i="123"/>
  <c r="E57" i="123"/>
  <c r="T57" i="123" s="1"/>
  <c r="T56" i="123"/>
  <c r="S56" i="123"/>
  <c r="R56" i="123"/>
  <c r="Q56" i="123"/>
  <c r="P56" i="123"/>
  <c r="E56" i="123"/>
  <c r="U56" i="123" s="1"/>
  <c r="S55" i="123"/>
  <c r="R55" i="123"/>
  <c r="Q55" i="123"/>
  <c r="P55" i="123"/>
  <c r="E55" i="123"/>
  <c r="S54" i="123"/>
  <c r="S53" i="123"/>
  <c r="R53" i="123"/>
  <c r="Q53" i="123"/>
  <c r="P53" i="123"/>
  <c r="E53" i="123"/>
  <c r="T53" i="123" s="1"/>
  <c r="U52" i="123"/>
  <c r="S52" i="123"/>
  <c r="R52" i="123"/>
  <c r="Q52" i="123"/>
  <c r="P52" i="123"/>
  <c r="E52" i="123"/>
  <c r="T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S49" i="123"/>
  <c r="R49" i="123"/>
  <c r="Q49" i="123"/>
  <c r="P49" i="123"/>
  <c r="E49" i="123"/>
  <c r="U49" i="123" s="1"/>
  <c r="S48" i="123"/>
  <c r="R48" i="123"/>
  <c r="Q48" i="123"/>
  <c r="P48" i="123"/>
  <c r="E48" i="123"/>
  <c r="S47" i="123"/>
  <c r="R47" i="123"/>
  <c r="Q47" i="123"/>
  <c r="P47" i="123"/>
  <c r="E47" i="123"/>
  <c r="S46" i="123"/>
  <c r="R46" i="123"/>
  <c r="Q46" i="123"/>
  <c r="P46" i="123"/>
  <c r="E46" i="123"/>
  <c r="S45" i="123"/>
  <c r="R45" i="123"/>
  <c r="Q45" i="123"/>
  <c r="P45" i="123"/>
  <c r="E45" i="123"/>
  <c r="S44" i="123"/>
  <c r="R44" i="123"/>
  <c r="Q44" i="123"/>
  <c r="P44" i="123"/>
  <c r="E44" i="123"/>
  <c r="U44" i="123" s="1"/>
  <c r="S43" i="123"/>
  <c r="S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S38" i="123"/>
  <c r="R38" i="123"/>
  <c r="Q38" i="123"/>
  <c r="P38" i="123"/>
  <c r="E38" i="123"/>
  <c r="S37" i="123"/>
  <c r="R37" i="123"/>
  <c r="Q37" i="123"/>
  <c r="P37" i="123"/>
  <c r="E37" i="123"/>
  <c r="T37" i="123" s="1"/>
  <c r="S36" i="123"/>
  <c r="R36" i="123"/>
  <c r="Q36" i="123"/>
  <c r="P36" i="123"/>
  <c r="E36" i="123"/>
  <c r="U35" i="123"/>
  <c r="T35" i="123"/>
  <c r="S35" i="123"/>
  <c r="R35" i="123"/>
  <c r="Q35" i="123"/>
  <c r="P35" i="123"/>
  <c r="E35" i="123"/>
  <c r="U34" i="123"/>
  <c r="T34" i="123"/>
  <c r="S34" i="123"/>
  <c r="R34" i="123"/>
  <c r="Q34" i="123"/>
  <c r="P34" i="123"/>
  <c r="E34" i="123"/>
  <c r="S33" i="123"/>
  <c r="R33" i="123"/>
  <c r="Q33" i="123"/>
  <c r="P33" i="123"/>
  <c r="E33" i="123"/>
  <c r="U33" i="123" s="1"/>
  <c r="S32" i="123"/>
  <c r="R32" i="123"/>
  <c r="Q32" i="123"/>
  <c r="P32" i="123"/>
  <c r="E32" i="123"/>
  <c r="S31" i="123"/>
  <c r="R31" i="123"/>
  <c r="Q31" i="123"/>
  <c r="P31" i="123"/>
  <c r="E31" i="123"/>
  <c r="S30" i="123"/>
  <c r="R30" i="123"/>
  <c r="Q30" i="123"/>
  <c r="P30" i="123"/>
  <c r="E30" i="123"/>
  <c r="S29" i="123"/>
  <c r="R29" i="123"/>
  <c r="Q29" i="123"/>
  <c r="P29" i="123"/>
  <c r="E29" i="123"/>
  <c r="U28" i="123"/>
  <c r="S28" i="123"/>
  <c r="R28" i="123"/>
  <c r="Q28" i="123"/>
  <c r="P28" i="123"/>
  <c r="E28" i="123"/>
  <c r="T28" i="123" s="1"/>
  <c r="S27" i="123"/>
  <c r="S26" i="123"/>
  <c r="R26" i="123"/>
  <c r="Q26" i="123"/>
  <c r="P26" i="123"/>
  <c r="E26" i="123"/>
  <c r="S25" i="123"/>
  <c r="R25" i="123"/>
  <c r="Q25" i="123"/>
  <c r="P25" i="123"/>
  <c r="E25" i="123"/>
  <c r="S24" i="123"/>
  <c r="R24" i="123"/>
  <c r="Q24" i="123"/>
  <c r="P24" i="123"/>
  <c r="E24" i="123"/>
  <c r="U24" i="123" s="1"/>
  <c r="S23" i="123"/>
  <c r="R23" i="123"/>
  <c r="Q23" i="123"/>
  <c r="P23" i="123"/>
  <c r="E23" i="123"/>
  <c r="U22" i="123"/>
  <c r="S22" i="123"/>
  <c r="R22" i="123"/>
  <c r="Q22" i="123"/>
  <c r="P22" i="123"/>
  <c r="E22" i="123"/>
  <c r="T22" i="123" s="1"/>
  <c r="S21" i="123"/>
  <c r="R21" i="123"/>
  <c r="Q21" i="123"/>
  <c r="P21" i="123"/>
  <c r="E21" i="123"/>
  <c r="U21" i="123" s="1"/>
  <c r="T20" i="123"/>
  <c r="S20" i="123"/>
  <c r="R20" i="123"/>
  <c r="Q20" i="123"/>
  <c r="P20" i="123"/>
  <c r="E20" i="123"/>
  <c r="U20" i="123" s="1"/>
  <c r="S19" i="123"/>
  <c r="R19" i="123"/>
  <c r="Q19" i="123"/>
  <c r="P19" i="123"/>
  <c r="E19" i="123"/>
  <c r="S18" i="123"/>
  <c r="R18" i="123"/>
  <c r="Q18" i="123"/>
  <c r="P18" i="123"/>
  <c r="E18" i="123"/>
  <c r="S17" i="123"/>
  <c r="R17" i="123"/>
  <c r="Q17" i="123"/>
  <c r="P17" i="123"/>
  <c r="E17" i="123"/>
  <c r="T17" i="123" s="1"/>
  <c r="S16" i="123"/>
  <c r="R16" i="123"/>
  <c r="Q16" i="123"/>
  <c r="P16" i="123"/>
  <c r="E16" i="123"/>
  <c r="U16" i="123" s="1"/>
  <c r="S15" i="123"/>
  <c r="R15" i="123"/>
  <c r="Q15" i="123"/>
  <c r="P15" i="123"/>
  <c r="E15" i="123"/>
  <c r="U14" i="123"/>
  <c r="S14" i="123"/>
  <c r="R14" i="123"/>
  <c r="Q14" i="123"/>
  <c r="P14" i="123"/>
  <c r="E14" i="123"/>
  <c r="T14" i="123" s="1"/>
  <c r="S13" i="123"/>
  <c r="R13" i="123"/>
  <c r="Q13" i="123"/>
  <c r="P13" i="123"/>
  <c r="E13" i="123"/>
  <c r="T12" i="123"/>
  <c r="S12" i="123"/>
  <c r="R12" i="123"/>
  <c r="Q12" i="123"/>
  <c r="P12" i="123"/>
  <c r="E12" i="123"/>
  <c r="U12" i="123" s="1"/>
  <c r="S11" i="123"/>
  <c r="R11" i="123"/>
  <c r="Q11" i="123"/>
  <c r="P11" i="123"/>
  <c r="E11" i="123"/>
  <c r="S10" i="123"/>
  <c r="R10" i="123"/>
  <c r="Q10" i="123"/>
  <c r="P10" i="123"/>
  <c r="E10" i="123"/>
  <c r="S9" i="123"/>
  <c r="R9" i="123"/>
  <c r="S8" i="123"/>
  <c r="S62" i="122"/>
  <c r="R62" i="122"/>
  <c r="Q62" i="122"/>
  <c r="P62" i="122"/>
  <c r="E62" i="122"/>
  <c r="S61" i="122"/>
  <c r="R61" i="122"/>
  <c r="Q61" i="122"/>
  <c r="P61" i="122"/>
  <c r="E61" i="122"/>
  <c r="U61" i="122" s="1"/>
  <c r="S60" i="122"/>
  <c r="S59" i="122"/>
  <c r="S58" i="122"/>
  <c r="R58" i="122"/>
  <c r="Q58" i="122"/>
  <c r="P58" i="122"/>
  <c r="E58" i="122"/>
  <c r="S57" i="122"/>
  <c r="R57" i="122"/>
  <c r="Q57" i="122"/>
  <c r="P57" i="122"/>
  <c r="E57" i="122"/>
  <c r="U57" i="122" s="1"/>
  <c r="S56" i="122"/>
  <c r="R56" i="122"/>
  <c r="Q56" i="122"/>
  <c r="P56" i="122"/>
  <c r="E56" i="122"/>
  <c r="S55" i="122"/>
  <c r="R55" i="122"/>
  <c r="Q55" i="122"/>
  <c r="Q54" i="122" s="1"/>
  <c r="P55" i="122"/>
  <c r="P54" i="122" s="1"/>
  <c r="E55" i="122"/>
  <c r="S54" i="122"/>
  <c r="S53" i="122"/>
  <c r="R53" i="122"/>
  <c r="Q53" i="122"/>
  <c r="P53" i="122"/>
  <c r="E53" i="122"/>
  <c r="U53" i="122" s="1"/>
  <c r="U52" i="122"/>
  <c r="S52" i="122"/>
  <c r="R52" i="122"/>
  <c r="Q52" i="122"/>
  <c r="P52" i="122"/>
  <c r="E52" i="122"/>
  <c r="T52" i="122" s="1"/>
  <c r="S51" i="122"/>
  <c r="R51" i="122"/>
  <c r="Q51" i="122"/>
  <c r="P51" i="122"/>
  <c r="E51" i="122"/>
  <c r="S50" i="122"/>
  <c r="R50" i="122"/>
  <c r="Q50" i="122"/>
  <c r="P50" i="122"/>
  <c r="E50" i="122"/>
  <c r="S49" i="122"/>
  <c r="R49" i="122"/>
  <c r="Q49" i="122"/>
  <c r="P49" i="122"/>
  <c r="E49" i="122"/>
  <c r="T49" i="122" s="1"/>
  <c r="S48" i="122"/>
  <c r="R48" i="122"/>
  <c r="Q48" i="122"/>
  <c r="P48" i="122"/>
  <c r="E48" i="122"/>
  <c r="U47" i="122"/>
  <c r="S47" i="122"/>
  <c r="R47" i="122"/>
  <c r="Q47" i="122"/>
  <c r="P47" i="122"/>
  <c r="E47" i="122"/>
  <c r="T47" i="122" s="1"/>
  <c r="U46" i="122"/>
  <c r="T46" i="122"/>
  <c r="S46" i="122"/>
  <c r="R46" i="122"/>
  <c r="Q46" i="122"/>
  <c r="P46" i="122"/>
  <c r="E46" i="122"/>
  <c r="S45" i="122"/>
  <c r="R45" i="122"/>
  <c r="Q45" i="122"/>
  <c r="P45" i="122"/>
  <c r="E45" i="122"/>
  <c r="U44" i="122"/>
  <c r="S44" i="122"/>
  <c r="R44" i="122"/>
  <c r="Q44" i="122"/>
  <c r="P44" i="122"/>
  <c r="E44" i="122"/>
  <c r="T44" i="122" s="1"/>
  <c r="S43" i="122"/>
  <c r="S42" i="122"/>
  <c r="S41" i="122"/>
  <c r="R41" i="122"/>
  <c r="Q41" i="122"/>
  <c r="P41" i="122"/>
  <c r="E41" i="122"/>
  <c r="S40" i="122"/>
  <c r="R40" i="122"/>
  <c r="Q40" i="122"/>
  <c r="P40" i="122"/>
  <c r="E40" i="122"/>
  <c r="U39" i="122"/>
  <c r="S39" i="122"/>
  <c r="R39" i="122"/>
  <c r="Q39" i="122"/>
  <c r="P39" i="122"/>
  <c r="E39" i="122"/>
  <c r="T39" i="122" s="1"/>
  <c r="U38" i="122"/>
  <c r="T38" i="122"/>
  <c r="S38" i="122"/>
  <c r="R38" i="122"/>
  <c r="Q38" i="122"/>
  <c r="P38" i="122"/>
  <c r="E38" i="122"/>
  <c r="S37" i="122"/>
  <c r="R37" i="122"/>
  <c r="Q37" i="122"/>
  <c r="P37" i="122"/>
  <c r="E37" i="122"/>
  <c r="U37" i="122" s="1"/>
  <c r="U36" i="122"/>
  <c r="S36" i="122"/>
  <c r="R36" i="122"/>
  <c r="Q36" i="122"/>
  <c r="P36" i="122"/>
  <c r="E36" i="122"/>
  <c r="T36" i="122" s="1"/>
  <c r="S35" i="122"/>
  <c r="R35" i="122"/>
  <c r="Q35" i="122"/>
  <c r="P35" i="122"/>
  <c r="E35" i="122"/>
  <c r="S34" i="122"/>
  <c r="R34" i="122"/>
  <c r="Q34" i="122"/>
  <c r="P34" i="122"/>
  <c r="E34" i="122"/>
  <c r="S33" i="122"/>
  <c r="R33" i="122"/>
  <c r="Q33" i="122"/>
  <c r="P33" i="122"/>
  <c r="E33" i="122"/>
  <c r="T33" i="122" s="1"/>
  <c r="S32" i="122"/>
  <c r="R32" i="122"/>
  <c r="Q32" i="122"/>
  <c r="P32" i="122"/>
  <c r="E32" i="122"/>
  <c r="U31" i="122"/>
  <c r="S31" i="122"/>
  <c r="R31" i="122"/>
  <c r="Q31" i="122"/>
  <c r="P31" i="122"/>
  <c r="E31" i="122"/>
  <c r="T31" i="122" s="1"/>
  <c r="T30" i="122"/>
  <c r="S30" i="122"/>
  <c r="R30" i="122"/>
  <c r="Q30" i="122"/>
  <c r="U30" i="122" s="1"/>
  <c r="P30" i="122"/>
  <c r="E30" i="122"/>
  <c r="S29" i="122"/>
  <c r="R29" i="122"/>
  <c r="Q29" i="122"/>
  <c r="P29" i="122"/>
  <c r="E29" i="122"/>
  <c r="U29" i="122" s="1"/>
  <c r="U28" i="122"/>
  <c r="S28" i="122"/>
  <c r="R28" i="122"/>
  <c r="Q28" i="122"/>
  <c r="P28" i="122"/>
  <c r="E28" i="122"/>
  <c r="T28" i="122" s="1"/>
  <c r="S27" i="122"/>
  <c r="U26" i="122"/>
  <c r="S26" i="122"/>
  <c r="R26" i="122"/>
  <c r="Q26" i="122"/>
  <c r="P26" i="122"/>
  <c r="E26" i="122"/>
  <c r="T26" i="122" s="1"/>
  <c r="S25" i="122"/>
  <c r="R25" i="122"/>
  <c r="Q25" i="122"/>
  <c r="P25" i="122"/>
  <c r="E25" i="122"/>
  <c r="U25" i="122" s="1"/>
  <c r="U24" i="122"/>
  <c r="T24" i="122"/>
  <c r="S24" i="122"/>
  <c r="R24" i="122"/>
  <c r="Q24" i="122"/>
  <c r="P24" i="122"/>
  <c r="E24" i="122"/>
  <c r="S23" i="122"/>
  <c r="R23" i="122"/>
  <c r="Q23" i="122"/>
  <c r="P23" i="122"/>
  <c r="E23" i="122"/>
  <c r="S22" i="122"/>
  <c r="R22" i="122"/>
  <c r="Q22" i="122"/>
  <c r="P22" i="122"/>
  <c r="E22" i="122"/>
  <c r="S21" i="122"/>
  <c r="R21" i="122"/>
  <c r="Q21" i="122"/>
  <c r="P21" i="122"/>
  <c r="E21" i="122"/>
  <c r="T21" i="122" s="1"/>
  <c r="S20" i="122"/>
  <c r="R20" i="122"/>
  <c r="Q20" i="122"/>
  <c r="P20" i="122"/>
  <c r="E20" i="122"/>
  <c r="S19" i="122"/>
  <c r="R19" i="122"/>
  <c r="Q19" i="122"/>
  <c r="P19" i="122"/>
  <c r="E19" i="122"/>
  <c r="U19" i="122" s="1"/>
  <c r="U18" i="122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U16" i="122"/>
  <c r="T16" i="122"/>
  <c r="S16" i="122"/>
  <c r="R16" i="122"/>
  <c r="Q16" i="122"/>
  <c r="P16" i="122"/>
  <c r="E16" i="122"/>
  <c r="S15" i="122"/>
  <c r="R15" i="122"/>
  <c r="Q15" i="122"/>
  <c r="P15" i="122"/>
  <c r="E15" i="122"/>
  <c r="S14" i="122"/>
  <c r="R14" i="122"/>
  <c r="Q14" i="122"/>
  <c r="P14" i="122"/>
  <c r="E14" i="122"/>
  <c r="S13" i="122"/>
  <c r="R13" i="122"/>
  <c r="Q13" i="122"/>
  <c r="P13" i="122"/>
  <c r="E13" i="122"/>
  <c r="S12" i="122"/>
  <c r="R12" i="122"/>
  <c r="Q12" i="122"/>
  <c r="P12" i="122"/>
  <c r="E12" i="122"/>
  <c r="S11" i="122"/>
  <c r="R11" i="122"/>
  <c r="Q11" i="122"/>
  <c r="P11" i="122"/>
  <c r="E11" i="122"/>
  <c r="U11" i="122" s="1"/>
  <c r="S10" i="122"/>
  <c r="R10" i="122"/>
  <c r="Q10" i="122"/>
  <c r="U10" i="122" s="1"/>
  <c r="P10" i="122"/>
  <c r="E10" i="122"/>
  <c r="S9" i="122"/>
  <c r="R9" i="122"/>
  <c r="S8" i="122"/>
  <c r="S62" i="121"/>
  <c r="R62" i="121"/>
  <c r="Q62" i="121"/>
  <c r="P62" i="121"/>
  <c r="E62" i="121"/>
  <c r="S61" i="121"/>
  <c r="R61" i="121"/>
  <c r="Q61" i="121"/>
  <c r="Q60" i="121" s="1"/>
  <c r="P61" i="121"/>
  <c r="E61" i="121"/>
  <c r="E60" i="121" s="1"/>
  <c r="U60" i="121" s="1"/>
  <c r="S60" i="121"/>
  <c r="S59" i="121"/>
  <c r="S58" i="121"/>
  <c r="R58" i="121"/>
  <c r="Q58" i="121"/>
  <c r="P58" i="121"/>
  <c r="E58" i="121"/>
  <c r="U57" i="121"/>
  <c r="S57" i="121"/>
  <c r="R57" i="121"/>
  <c r="Q57" i="121"/>
  <c r="P57" i="121"/>
  <c r="E57" i="121"/>
  <c r="T57" i="121" s="1"/>
  <c r="T56" i="121"/>
  <c r="S56" i="121"/>
  <c r="R56" i="121"/>
  <c r="Q56" i="121"/>
  <c r="P56" i="121"/>
  <c r="E56" i="121"/>
  <c r="U56" i="121" s="1"/>
  <c r="S55" i="121"/>
  <c r="R55" i="121"/>
  <c r="Q55" i="121"/>
  <c r="P55" i="121"/>
  <c r="E55" i="121"/>
  <c r="S54" i="121"/>
  <c r="S53" i="121"/>
  <c r="R53" i="121"/>
  <c r="Q53" i="121"/>
  <c r="P53" i="121"/>
  <c r="E53" i="121"/>
  <c r="T53" i="121" s="1"/>
  <c r="T52" i="121"/>
  <c r="S52" i="121"/>
  <c r="R52" i="121"/>
  <c r="Q52" i="121"/>
  <c r="P52" i="121"/>
  <c r="E52" i="121"/>
  <c r="U52" i="121" s="1"/>
  <c r="S51" i="121"/>
  <c r="R51" i="121"/>
  <c r="Q51" i="121"/>
  <c r="P51" i="121"/>
  <c r="E51" i="121"/>
  <c r="U50" i="121"/>
  <c r="S50" i="121"/>
  <c r="R50" i="121"/>
  <c r="Q50" i="121"/>
  <c r="P50" i="121"/>
  <c r="E50" i="121"/>
  <c r="T50" i="121" s="1"/>
  <c r="S49" i="121"/>
  <c r="R49" i="121"/>
  <c r="Q49" i="121"/>
  <c r="P49" i="121"/>
  <c r="E49" i="121"/>
  <c r="U49" i="121" s="1"/>
  <c r="S48" i="121"/>
  <c r="R48" i="121"/>
  <c r="Q48" i="121"/>
  <c r="P48" i="121"/>
  <c r="E48" i="121"/>
  <c r="U48" i="121" s="1"/>
  <c r="S47" i="121"/>
  <c r="R47" i="121"/>
  <c r="Q47" i="121"/>
  <c r="P47" i="121"/>
  <c r="E47" i="121"/>
  <c r="S46" i="121"/>
  <c r="R46" i="121"/>
  <c r="Q46" i="121"/>
  <c r="P46" i="121"/>
  <c r="E46" i="121"/>
  <c r="S45" i="121"/>
  <c r="R45" i="121"/>
  <c r="Q45" i="121"/>
  <c r="P45" i="121"/>
  <c r="E45" i="121"/>
  <c r="T45" i="121" s="1"/>
  <c r="U44" i="121"/>
  <c r="S44" i="121"/>
  <c r="R44" i="121"/>
  <c r="Q44" i="121"/>
  <c r="P44" i="121"/>
  <c r="E44" i="121"/>
  <c r="T44" i="121" s="1"/>
  <c r="S43" i="121"/>
  <c r="S42" i="121"/>
  <c r="S41" i="121"/>
  <c r="R41" i="121"/>
  <c r="Q41" i="121"/>
  <c r="P41" i="121"/>
  <c r="E41" i="121"/>
  <c r="U41" i="121" s="1"/>
  <c r="S40" i="121"/>
  <c r="R40" i="121"/>
  <c r="Q40" i="121"/>
  <c r="P40" i="121"/>
  <c r="E40" i="121"/>
  <c r="S39" i="121"/>
  <c r="R39" i="121"/>
  <c r="Q39" i="121"/>
  <c r="P39" i="121"/>
  <c r="E39" i="121"/>
  <c r="S38" i="121"/>
  <c r="R38" i="121"/>
  <c r="Q38" i="121"/>
  <c r="P38" i="121"/>
  <c r="E38" i="121"/>
  <c r="S37" i="121"/>
  <c r="R37" i="121"/>
  <c r="Q37" i="121"/>
  <c r="P37" i="121"/>
  <c r="E37" i="121"/>
  <c r="T37" i="121" s="1"/>
  <c r="U36" i="121"/>
  <c r="T36" i="121"/>
  <c r="S36" i="121"/>
  <c r="R36" i="121"/>
  <c r="Q36" i="121"/>
  <c r="P36" i="121"/>
  <c r="E36" i="121"/>
  <c r="T35" i="121"/>
  <c r="S35" i="121"/>
  <c r="R35" i="121"/>
  <c r="Q35" i="121"/>
  <c r="P35" i="121"/>
  <c r="E35" i="121"/>
  <c r="U35" i="121" s="1"/>
  <c r="S34" i="121"/>
  <c r="R34" i="121"/>
  <c r="Q34" i="121"/>
  <c r="P34" i="121"/>
  <c r="E34" i="121"/>
  <c r="S33" i="121"/>
  <c r="R33" i="121"/>
  <c r="Q33" i="121"/>
  <c r="P33" i="121"/>
  <c r="E33" i="121"/>
  <c r="U33" i="121" s="1"/>
  <c r="S32" i="121"/>
  <c r="R32" i="121"/>
  <c r="Q32" i="121"/>
  <c r="U32" i="121" s="1"/>
  <c r="P32" i="121"/>
  <c r="T32" i="121" s="1"/>
  <c r="E32" i="121"/>
  <c r="S31" i="121"/>
  <c r="R31" i="121"/>
  <c r="Q31" i="121"/>
  <c r="P31" i="121"/>
  <c r="E31" i="121"/>
  <c r="S30" i="121"/>
  <c r="R30" i="121"/>
  <c r="Q30" i="121"/>
  <c r="P30" i="121"/>
  <c r="E30" i="121"/>
  <c r="S29" i="121"/>
  <c r="R29" i="121"/>
  <c r="Q29" i="121"/>
  <c r="P29" i="121"/>
  <c r="E29" i="121"/>
  <c r="S28" i="121"/>
  <c r="R28" i="121"/>
  <c r="Q28" i="121"/>
  <c r="P28" i="121"/>
  <c r="E28" i="121"/>
  <c r="S27" i="121"/>
  <c r="S26" i="121"/>
  <c r="R26" i="121"/>
  <c r="Q26" i="121"/>
  <c r="P26" i="121"/>
  <c r="E26" i="121"/>
  <c r="S25" i="121"/>
  <c r="R25" i="121"/>
  <c r="Q25" i="121"/>
  <c r="P25" i="121"/>
  <c r="E25" i="121"/>
  <c r="U24" i="121"/>
  <c r="S24" i="121"/>
  <c r="R24" i="121"/>
  <c r="Q24" i="121"/>
  <c r="P24" i="121"/>
  <c r="E24" i="121"/>
  <c r="T24" i="121" s="1"/>
  <c r="U23" i="121"/>
  <c r="T23" i="121"/>
  <c r="S23" i="121"/>
  <c r="R23" i="121"/>
  <c r="Q23" i="121"/>
  <c r="P23" i="121"/>
  <c r="E23" i="121"/>
  <c r="T22" i="121"/>
  <c r="S22" i="121"/>
  <c r="R22" i="121"/>
  <c r="Q22" i="121"/>
  <c r="P22" i="121"/>
  <c r="E22" i="121"/>
  <c r="U22" i="121" s="1"/>
  <c r="S21" i="121"/>
  <c r="R21" i="121"/>
  <c r="Q21" i="121"/>
  <c r="P21" i="121"/>
  <c r="E21" i="121"/>
  <c r="U21" i="121" s="1"/>
  <c r="T20" i="121"/>
  <c r="S20" i="121"/>
  <c r="R20" i="121"/>
  <c r="Q20" i="121"/>
  <c r="P20" i="121"/>
  <c r="E20" i="121"/>
  <c r="U20" i="121" s="1"/>
  <c r="S19" i="121"/>
  <c r="R19" i="121"/>
  <c r="Q19" i="121"/>
  <c r="P19" i="121"/>
  <c r="E19" i="121"/>
  <c r="S18" i="121"/>
  <c r="R18" i="121"/>
  <c r="Q18" i="121"/>
  <c r="P18" i="121"/>
  <c r="E18" i="121"/>
  <c r="S17" i="121"/>
  <c r="R17" i="121"/>
  <c r="Q17" i="121"/>
  <c r="P17" i="121"/>
  <c r="E17" i="121"/>
  <c r="T17" i="121" s="1"/>
  <c r="U16" i="121"/>
  <c r="S16" i="121"/>
  <c r="R16" i="121"/>
  <c r="Q16" i="121"/>
  <c r="P16" i="121"/>
  <c r="E16" i="121"/>
  <c r="T16" i="121" s="1"/>
  <c r="U15" i="121"/>
  <c r="T15" i="121"/>
  <c r="S15" i="121"/>
  <c r="R15" i="121"/>
  <c r="Q15" i="121"/>
  <c r="P15" i="121"/>
  <c r="E15" i="121"/>
  <c r="T14" i="121"/>
  <c r="S14" i="121"/>
  <c r="R14" i="121"/>
  <c r="Q14" i="121"/>
  <c r="P14" i="121"/>
  <c r="E14" i="121"/>
  <c r="U14" i="121" s="1"/>
  <c r="S13" i="121"/>
  <c r="R13" i="121"/>
  <c r="Q13" i="121"/>
  <c r="P13" i="121"/>
  <c r="E13" i="121"/>
  <c r="S12" i="121"/>
  <c r="R12" i="121"/>
  <c r="Q12" i="121"/>
  <c r="P12" i="121"/>
  <c r="E12" i="121"/>
  <c r="U12" i="121" s="1"/>
  <c r="S11" i="121"/>
  <c r="R11" i="121"/>
  <c r="Q11" i="121"/>
  <c r="P11" i="121"/>
  <c r="E11" i="121"/>
  <c r="S10" i="121"/>
  <c r="R10" i="121"/>
  <c r="Q10" i="121"/>
  <c r="P10" i="121"/>
  <c r="E10" i="121"/>
  <c r="S9" i="121"/>
  <c r="R9" i="121"/>
  <c r="S8" i="121"/>
  <c r="S62" i="120"/>
  <c r="R62" i="120"/>
  <c r="Q62" i="120"/>
  <c r="P62" i="120"/>
  <c r="E62" i="120"/>
  <c r="S61" i="120"/>
  <c r="R61" i="120"/>
  <c r="Q61" i="120"/>
  <c r="P61" i="120"/>
  <c r="P60" i="120" s="1"/>
  <c r="E61" i="120"/>
  <c r="S60" i="120"/>
  <c r="R60" i="120"/>
  <c r="S58" i="120"/>
  <c r="R58" i="120"/>
  <c r="Q58" i="120"/>
  <c r="P58" i="120"/>
  <c r="E58" i="120"/>
  <c r="U58" i="120" s="1"/>
  <c r="U57" i="120"/>
  <c r="S57" i="120"/>
  <c r="R57" i="120"/>
  <c r="Q57" i="120"/>
  <c r="P57" i="120"/>
  <c r="E57" i="120"/>
  <c r="T57" i="120" s="1"/>
  <c r="T56" i="120"/>
  <c r="S56" i="120"/>
  <c r="R56" i="120"/>
  <c r="Q56" i="120"/>
  <c r="P56" i="120"/>
  <c r="E56" i="120"/>
  <c r="U56" i="120" s="1"/>
  <c r="S55" i="120"/>
  <c r="R55" i="120"/>
  <c r="Q55" i="120"/>
  <c r="Q54" i="120" s="1"/>
  <c r="P55" i="120"/>
  <c r="E55" i="120"/>
  <c r="S54" i="120"/>
  <c r="U53" i="120"/>
  <c r="T53" i="120"/>
  <c r="S53" i="120"/>
  <c r="R53" i="120"/>
  <c r="Q53" i="120"/>
  <c r="P53" i="120"/>
  <c r="E53" i="120"/>
  <c r="T52" i="120"/>
  <c r="S52" i="120"/>
  <c r="R52" i="120"/>
  <c r="Q52" i="120"/>
  <c r="P52" i="120"/>
  <c r="E52" i="120"/>
  <c r="U52" i="120" s="1"/>
  <c r="S51" i="120"/>
  <c r="R51" i="120"/>
  <c r="Q51" i="120"/>
  <c r="P51" i="120"/>
  <c r="E51" i="120"/>
  <c r="U51" i="120" s="1"/>
  <c r="S50" i="120"/>
  <c r="R50" i="120"/>
  <c r="Q50" i="120"/>
  <c r="P50" i="120"/>
  <c r="E50" i="120"/>
  <c r="U50" i="120" s="1"/>
  <c r="S49" i="120"/>
  <c r="R49" i="120"/>
  <c r="Q49" i="120"/>
  <c r="P49" i="120"/>
  <c r="E49" i="120"/>
  <c r="S48" i="120"/>
  <c r="R48" i="120"/>
  <c r="Q48" i="120"/>
  <c r="P48" i="120"/>
  <c r="E48" i="120"/>
  <c r="S47" i="120"/>
  <c r="R47" i="120"/>
  <c r="Q47" i="120"/>
  <c r="P47" i="120"/>
  <c r="E47" i="120"/>
  <c r="T47" i="120" s="1"/>
  <c r="S46" i="120"/>
  <c r="R46" i="120"/>
  <c r="Q46" i="120"/>
  <c r="P46" i="120"/>
  <c r="E46" i="120"/>
  <c r="U45" i="120"/>
  <c r="T45" i="120"/>
  <c r="S45" i="120"/>
  <c r="R45" i="120"/>
  <c r="Q45" i="120"/>
  <c r="P45" i="120"/>
  <c r="E45" i="120"/>
  <c r="U44" i="120"/>
  <c r="T44" i="120"/>
  <c r="S44" i="120"/>
  <c r="R44" i="120"/>
  <c r="Q44" i="120"/>
  <c r="P44" i="120"/>
  <c r="E44" i="120"/>
  <c r="S43" i="120"/>
  <c r="S42" i="120"/>
  <c r="S41" i="120"/>
  <c r="R41" i="120"/>
  <c r="Q41" i="120"/>
  <c r="P41" i="120"/>
  <c r="E41" i="120"/>
  <c r="S40" i="120"/>
  <c r="R40" i="120"/>
  <c r="Q40" i="120"/>
  <c r="P40" i="120"/>
  <c r="E40" i="120"/>
  <c r="S39" i="120"/>
  <c r="R39" i="120"/>
  <c r="Q39" i="120"/>
  <c r="P39" i="120"/>
  <c r="E39" i="120"/>
  <c r="U38" i="120"/>
  <c r="S38" i="120"/>
  <c r="R38" i="120"/>
  <c r="Q38" i="120"/>
  <c r="P38" i="120"/>
  <c r="E38" i="120"/>
  <c r="T38" i="120" s="1"/>
  <c r="U37" i="120"/>
  <c r="T37" i="120"/>
  <c r="S37" i="120"/>
  <c r="R37" i="120"/>
  <c r="Q37" i="120"/>
  <c r="P37" i="120"/>
  <c r="E37" i="120"/>
  <c r="T36" i="120"/>
  <c r="S36" i="120"/>
  <c r="R36" i="120"/>
  <c r="Q36" i="120"/>
  <c r="P36" i="120"/>
  <c r="E36" i="120"/>
  <c r="U36" i="120" s="1"/>
  <c r="S35" i="120"/>
  <c r="R35" i="120"/>
  <c r="Q35" i="120"/>
  <c r="P35" i="120"/>
  <c r="E35" i="120"/>
  <c r="T34" i="120"/>
  <c r="S34" i="120"/>
  <c r="R34" i="120"/>
  <c r="Q34" i="120"/>
  <c r="P34" i="120"/>
  <c r="E34" i="120"/>
  <c r="U34" i="120" s="1"/>
  <c r="S33" i="120"/>
  <c r="R33" i="120"/>
  <c r="Q33" i="120"/>
  <c r="P33" i="120"/>
  <c r="E33" i="120"/>
  <c r="S32" i="120"/>
  <c r="R32" i="120"/>
  <c r="Q32" i="120"/>
  <c r="P32" i="120"/>
  <c r="E32" i="120"/>
  <c r="U31" i="120"/>
  <c r="S31" i="120"/>
  <c r="R31" i="120"/>
  <c r="Q31" i="120"/>
  <c r="P31" i="120"/>
  <c r="E31" i="120"/>
  <c r="T31" i="120" s="1"/>
  <c r="S30" i="120"/>
  <c r="R30" i="120"/>
  <c r="Q30" i="120"/>
  <c r="P30" i="120"/>
  <c r="E30" i="120"/>
  <c r="U29" i="120"/>
  <c r="S29" i="120"/>
  <c r="R29" i="120"/>
  <c r="Q29" i="120"/>
  <c r="P29" i="120"/>
  <c r="E29" i="120"/>
  <c r="T29" i="120" s="1"/>
  <c r="U28" i="120"/>
  <c r="T28" i="120"/>
  <c r="S28" i="120"/>
  <c r="R28" i="120"/>
  <c r="Q28" i="120"/>
  <c r="P28" i="120"/>
  <c r="E28" i="120"/>
  <c r="S27" i="120"/>
  <c r="U26" i="120"/>
  <c r="T26" i="120"/>
  <c r="S26" i="120"/>
  <c r="R26" i="120"/>
  <c r="Q26" i="120"/>
  <c r="P26" i="120"/>
  <c r="E26" i="120"/>
  <c r="T25" i="120"/>
  <c r="S25" i="120"/>
  <c r="R25" i="120"/>
  <c r="Q25" i="120"/>
  <c r="P25" i="120"/>
  <c r="E25" i="120"/>
  <c r="U25" i="120" s="1"/>
  <c r="S24" i="120"/>
  <c r="R24" i="120"/>
  <c r="Q24" i="120"/>
  <c r="P24" i="120"/>
  <c r="E24" i="120"/>
  <c r="S23" i="120"/>
  <c r="R23" i="120"/>
  <c r="Q23" i="120"/>
  <c r="P23" i="120"/>
  <c r="E23" i="120"/>
  <c r="U23" i="120" s="1"/>
  <c r="S22" i="120"/>
  <c r="R22" i="120"/>
  <c r="Q22" i="120"/>
  <c r="P22" i="120"/>
  <c r="E22" i="120"/>
  <c r="S21" i="120"/>
  <c r="R21" i="120"/>
  <c r="Q21" i="120"/>
  <c r="P21" i="120"/>
  <c r="E21" i="120"/>
  <c r="S20" i="120"/>
  <c r="R20" i="120"/>
  <c r="Q20" i="120"/>
  <c r="P20" i="120"/>
  <c r="E20" i="120"/>
  <c r="S19" i="120"/>
  <c r="R19" i="120"/>
  <c r="Q19" i="120"/>
  <c r="P19" i="120"/>
  <c r="E19" i="120"/>
  <c r="U18" i="120"/>
  <c r="S18" i="120"/>
  <c r="R18" i="120"/>
  <c r="Q18" i="120"/>
  <c r="P18" i="120"/>
  <c r="E18" i="120"/>
  <c r="T18" i="120" s="1"/>
  <c r="U17" i="120"/>
  <c r="T17" i="120"/>
  <c r="S17" i="120"/>
  <c r="R17" i="120"/>
  <c r="Q17" i="120"/>
  <c r="P17" i="120"/>
  <c r="E17" i="120"/>
  <c r="T16" i="120"/>
  <c r="S16" i="120"/>
  <c r="R16" i="120"/>
  <c r="Q16" i="120"/>
  <c r="P16" i="120"/>
  <c r="E16" i="120"/>
  <c r="U16" i="120" s="1"/>
  <c r="S15" i="120"/>
  <c r="R15" i="120"/>
  <c r="Q15" i="120"/>
  <c r="P15" i="120"/>
  <c r="E15" i="120"/>
  <c r="U15" i="120" s="1"/>
  <c r="T14" i="120"/>
  <c r="S14" i="120"/>
  <c r="R14" i="120"/>
  <c r="Q14" i="120"/>
  <c r="P14" i="120"/>
  <c r="E14" i="120"/>
  <c r="U14" i="120" s="1"/>
  <c r="S13" i="120"/>
  <c r="R13" i="120"/>
  <c r="Q13" i="120"/>
  <c r="P13" i="120"/>
  <c r="E13" i="120"/>
  <c r="S12" i="120"/>
  <c r="R12" i="120"/>
  <c r="Q12" i="120"/>
  <c r="P12" i="120"/>
  <c r="E12" i="120"/>
  <c r="U11" i="120"/>
  <c r="S11" i="120"/>
  <c r="R11" i="120"/>
  <c r="Q11" i="120"/>
  <c r="P11" i="120"/>
  <c r="E11" i="120"/>
  <c r="T11" i="120" s="1"/>
  <c r="S10" i="120"/>
  <c r="R10" i="120"/>
  <c r="Q10" i="120"/>
  <c r="P10" i="120"/>
  <c r="E10" i="120"/>
  <c r="S9" i="120"/>
  <c r="R9" i="120"/>
  <c r="S63" i="119"/>
  <c r="S62" i="119"/>
  <c r="R62" i="119"/>
  <c r="Q62" i="119"/>
  <c r="P62" i="119"/>
  <c r="E62" i="119"/>
  <c r="S61" i="119"/>
  <c r="R61" i="119"/>
  <c r="Q61" i="119"/>
  <c r="P61" i="119"/>
  <c r="E61" i="119"/>
  <c r="S60" i="119"/>
  <c r="S59" i="119"/>
  <c r="U58" i="119"/>
  <c r="S58" i="119"/>
  <c r="R58" i="119"/>
  <c r="Q58" i="119"/>
  <c r="P58" i="119"/>
  <c r="E58" i="119"/>
  <c r="T58" i="119" s="1"/>
  <c r="S57" i="119"/>
  <c r="R57" i="119"/>
  <c r="Q57" i="119"/>
  <c r="P57" i="119"/>
  <c r="E57" i="119"/>
  <c r="U57" i="119" s="1"/>
  <c r="S56" i="119"/>
  <c r="R56" i="119"/>
  <c r="Q56" i="119"/>
  <c r="P56" i="119"/>
  <c r="E56" i="119"/>
  <c r="U56" i="119" s="1"/>
  <c r="S55" i="119"/>
  <c r="R55" i="119"/>
  <c r="Q55" i="119"/>
  <c r="P55" i="119"/>
  <c r="E55" i="119"/>
  <c r="S54" i="119"/>
  <c r="R54" i="119"/>
  <c r="S53" i="119"/>
  <c r="R53" i="119"/>
  <c r="Q53" i="119"/>
  <c r="P53" i="119"/>
  <c r="E53" i="119"/>
  <c r="U53" i="119" s="1"/>
  <c r="S52" i="119"/>
  <c r="R52" i="119"/>
  <c r="Q52" i="119"/>
  <c r="P52" i="119"/>
  <c r="E52" i="119"/>
  <c r="U52" i="119" s="1"/>
  <c r="T51" i="119"/>
  <c r="S51" i="119"/>
  <c r="R51" i="119"/>
  <c r="Q51" i="119"/>
  <c r="P51" i="119"/>
  <c r="E51" i="119"/>
  <c r="U51" i="119" s="1"/>
  <c r="S50" i="119"/>
  <c r="R50" i="119"/>
  <c r="Q50" i="119"/>
  <c r="P50" i="119"/>
  <c r="E50" i="119"/>
  <c r="S49" i="119"/>
  <c r="R49" i="119"/>
  <c r="Q49" i="119"/>
  <c r="P49" i="119"/>
  <c r="E49" i="119"/>
  <c r="S48" i="119"/>
  <c r="R48" i="119"/>
  <c r="Q48" i="119"/>
  <c r="P48" i="119"/>
  <c r="E48" i="119"/>
  <c r="S47" i="119"/>
  <c r="R47" i="119"/>
  <c r="Q47" i="119"/>
  <c r="P47" i="119"/>
  <c r="E47" i="119"/>
  <c r="U47" i="119" s="1"/>
  <c r="U46" i="119"/>
  <c r="S46" i="119"/>
  <c r="R46" i="119"/>
  <c r="Q46" i="119"/>
  <c r="P46" i="119"/>
  <c r="E46" i="119"/>
  <c r="T46" i="119" s="1"/>
  <c r="S45" i="119"/>
  <c r="R45" i="119"/>
  <c r="Q45" i="119"/>
  <c r="P45" i="119"/>
  <c r="T45" i="119" s="1"/>
  <c r="E45" i="119"/>
  <c r="U45" i="119" s="1"/>
  <c r="S44" i="119"/>
  <c r="R44" i="119"/>
  <c r="Q44" i="119"/>
  <c r="Q43" i="119" s="1"/>
  <c r="P44" i="119"/>
  <c r="E44" i="119"/>
  <c r="U44" i="119" s="1"/>
  <c r="S43" i="119"/>
  <c r="S42" i="119"/>
  <c r="S41" i="119"/>
  <c r="R41" i="119"/>
  <c r="Q41" i="119"/>
  <c r="P41" i="119"/>
  <c r="E41" i="119"/>
  <c r="S40" i="119"/>
  <c r="R40" i="119"/>
  <c r="Q40" i="119"/>
  <c r="P40" i="119"/>
  <c r="E40" i="119"/>
  <c r="T40" i="119" s="1"/>
  <c r="S39" i="119"/>
  <c r="R39" i="119"/>
  <c r="Q39" i="119"/>
  <c r="P39" i="119"/>
  <c r="E39" i="119"/>
  <c r="S38" i="119"/>
  <c r="R38" i="119"/>
  <c r="Q38" i="119"/>
  <c r="P38" i="119"/>
  <c r="E38" i="119"/>
  <c r="U37" i="119"/>
  <c r="S37" i="119"/>
  <c r="R37" i="119"/>
  <c r="Q37" i="119"/>
  <c r="P37" i="119"/>
  <c r="E37" i="119"/>
  <c r="T37" i="119" s="1"/>
  <c r="S36" i="119"/>
  <c r="R36" i="119"/>
  <c r="Q36" i="119"/>
  <c r="P36" i="119"/>
  <c r="E36" i="119"/>
  <c r="S35" i="119"/>
  <c r="R35" i="119"/>
  <c r="Q35" i="119"/>
  <c r="P35" i="119"/>
  <c r="E35" i="119"/>
  <c r="U35" i="119" s="1"/>
  <c r="S34" i="119"/>
  <c r="R34" i="119"/>
  <c r="Q34" i="119"/>
  <c r="P34" i="119"/>
  <c r="E34" i="119"/>
  <c r="S33" i="119"/>
  <c r="R33" i="119"/>
  <c r="Q33" i="119"/>
  <c r="P33" i="119"/>
  <c r="E33" i="119"/>
  <c r="S32" i="119"/>
  <c r="R32" i="119"/>
  <c r="Q32" i="119"/>
  <c r="P32" i="119"/>
  <c r="E32" i="119"/>
  <c r="T32" i="119" s="1"/>
  <c r="U31" i="119"/>
  <c r="S31" i="119"/>
  <c r="R31" i="119"/>
  <c r="Q31" i="119"/>
  <c r="P31" i="119"/>
  <c r="E31" i="119"/>
  <c r="T31" i="119" s="1"/>
  <c r="S30" i="119"/>
  <c r="R30" i="119"/>
  <c r="Q30" i="119"/>
  <c r="P30" i="119"/>
  <c r="E30" i="119"/>
  <c r="S29" i="119"/>
  <c r="R29" i="119"/>
  <c r="Q29" i="119"/>
  <c r="P29" i="119"/>
  <c r="E29" i="119"/>
  <c r="S28" i="119"/>
  <c r="R28" i="119"/>
  <c r="Q28" i="119"/>
  <c r="P28" i="119"/>
  <c r="E28" i="119"/>
  <c r="U28" i="119" s="1"/>
  <c r="S27" i="119"/>
  <c r="T26" i="119"/>
  <c r="S26" i="119"/>
  <c r="R26" i="119"/>
  <c r="Q26" i="119"/>
  <c r="P26" i="119"/>
  <c r="E26" i="119"/>
  <c r="U26" i="119" s="1"/>
  <c r="S25" i="119"/>
  <c r="R25" i="119"/>
  <c r="Q25" i="119"/>
  <c r="P25" i="119"/>
  <c r="E25" i="119"/>
  <c r="S24" i="119"/>
  <c r="R24" i="119"/>
  <c r="Q24" i="119"/>
  <c r="P24" i="119"/>
  <c r="E24" i="119"/>
  <c r="U24" i="119" s="1"/>
  <c r="S23" i="119"/>
  <c r="R23" i="119"/>
  <c r="Q23" i="119"/>
  <c r="P23" i="119"/>
  <c r="E23" i="119"/>
  <c r="S22" i="119"/>
  <c r="R22" i="119"/>
  <c r="Q22" i="119"/>
  <c r="P22" i="119"/>
  <c r="E22" i="119"/>
  <c r="S21" i="119"/>
  <c r="R21" i="119"/>
  <c r="Q21" i="119"/>
  <c r="P21" i="119"/>
  <c r="E21" i="119"/>
  <c r="S20" i="119"/>
  <c r="R20" i="119"/>
  <c r="Q20" i="119"/>
  <c r="P20" i="119"/>
  <c r="E20" i="119"/>
  <c r="U19" i="119"/>
  <c r="T19" i="119"/>
  <c r="S19" i="119"/>
  <c r="R19" i="119"/>
  <c r="Q19" i="119"/>
  <c r="P19" i="119"/>
  <c r="E19" i="119"/>
  <c r="T18" i="119"/>
  <c r="S18" i="119"/>
  <c r="R18" i="119"/>
  <c r="Q18" i="119"/>
  <c r="P18" i="119"/>
  <c r="E18" i="119"/>
  <c r="U18" i="119" s="1"/>
  <c r="S17" i="119"/>
  <c r="R17" i="119"/>
  <c r="Q17" i="119"/>
  <c r="P17" i="119"/>
  <c r="E17" i="119"/>
  <c r="S16" i="119"/>
  <c r="R16" i="119"/>
  <c r="Q16" i="119"/>
  <c r="P16" i="119"/>
  <c r="E16" i="119"/>
  <c r="U16" i="119" s="1"/>
  <c r="S15" i="119"/>
  <c r="R15" i="119"/>
  <c r="Q15" i="119"/>
  <c r="P15" i="119"/>
  <c r="E15" i="119"/>
  <c r="S14" i="119"/>
  <c r="R14" i="119"/>
  <c r="Q14" i="119"/>
  <c r="P14" i="119"/>
  <c r="E14" i="119"/>
  <c r="S13" i="119"/>
  <c r="R13" i="119"/>
  <c r="Q13" i="119"/>
  <c r="P13" i="119"/>
  <c r="E13" i="119"/>
  <c r="S12" i="119"/>
  <c r="R12" i="119"/>
  <c r="Q12" i="119"/>
  <c r="P12" i="119"/>
  <c r="E12" i="119"/>
  <c r="U11" i="119"/>
  <c r="T11" i="119"/>
  <c r="S11" i="119"/>
  <c r="R11" i="119"/>
  <c r="Q11" i="119"/>
  <c r="P11" i="119"/>
  <c r="E11" i="119"/>
  <c r="S10" i="119"/>
  <c r="R10" i="119"/>
  <c r="Q10" i="119"/>
  <c r="P10" i="119"/>
  <c r="T10" i="119" s="1"/>
  <c r="E10" i="119"/>
  <c r="U10" i="119" s="1"/>
  <c r="S9" i="119"/>
  <c r="R9" i="119"/>
  <c r="S8" i="119"/>
  <c r="U62" i="118"/>
  <c r="S62" i="118"/>
  <c r="R62" i="118"/>
  <c r="Q62" i="118"/>
  <c r="P62" i="118"/>
  <c r="E62" i="118"/>
  <c r="T62" i="118" s="1"/>
  <c r="U61" i="118"/>
  <c r="T61" i="118"/>
  <c r="S61" i="118"/>
  <c r="R61" i="118"/>
  <c r="Q61" i="118"/>
  <c r="P61" i="118"/>
  <c r="P60" i="118" s="1"/>
  <c r="E61" i="118"/>
  <c r="E60" i="118" s="1"/>
  <c r="U60" i="118" s="1"/>
  <c r="S60" i="118"/>
  <c r="S59" i="118"/>
  <c r="S58" i="118"/>
  <c r="R58" i="118"/>
  <c r="Q58" i="118"/>
  <c r="P58" i="118"/>
  <c r="E58" i="118"/>
  <c r="S57" i="118"/>
  <c r="R57" i="118"/>
  <c r="Q57" i="118"/>
  <c r="P57" i="118"/>
  <c r="E57" i="118"/>
  <c r="U56" i="118"/>
  <c r="S56" i="118"/>
  <c r="R56" i="118"/>
  <c r="Q56" i="118"/>
  <c r="P56" i="118"/>
  <c r="E56" i="118"/>
  <c r="T56" i="118" s="1"/>
  <c r="S55" i="118"/>
  <c r="R55" i="118"/>
  <c r="Q55" i="118"/>
  <c r="P55" i="118"/>
  <c r="E55" i="118"/>
  <c r="S54" i="118"/>
  <c r="S53" i="118"/>
  <c r="R53" i="118"/>
  <c r="Q53" i="118"/>
  <c r="P53" i="118"/>
  <c r="E53" i="118"/>
  <c r="S52" i="118"/>
  <c r="R52" i="118"/>
  <c r="Q52" i="118"/>
  <c r="P52" i="118"/>
  <c r="E52" i="118"/>
  <c r="S51" i="118"/>
  <c r="R51" i="118"/>
  <c r="Q51" i="118"/>
  <c r="P51" i="118"/>
  <c r="E51" i="118"/>
  <c r="U51" i="118" s="1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U49" i="118" s="1"/>
  <c r="S48" i="118"/>
  <c r="R48" i="118"/>
  <c r="Q48" i="118"/>
  <c r="P48" i="118"/>
  <c r="E48" i="118"/>
  <c r="U48" i="118" s="1"/>
  <c r="T47" i="118"/>
  <c r="S47" i="118"/>
  <c r="R47" i="118"/>
  <c r="Q47" i="118"/>
  <c r="P47" i="118"/>
  <c r="E47" i="118"/>
  <c r="U47" i="118" s="1"/>
  <c r="S46" i="118"/>
  <c r="R46" i="118"/>
  <c r="Q46" i="118"/>
  <c r="P46" i="118"/>
  <c r="E46" i="118"/>
  <c r="S45" i="118"/>
  <c r="R45" i="118"/>
  <c r="Q45" i="118"/>
  <c r="P45" i="118"/>
  <c r="E45" i="118"/>
  <c r="U44" i="118"/>
  <c r="S44" i="118"/>
  <c r="R44" i="118"/>
  <c r="Q44" i="118"/>
  <c r="P44" i="118"/>
  <c r="E44" i="118"/>
  <c r="S43" i="118"/>
  <c r="S42" i="118"/>
  <c r="U41" i="118"/>
  <c r="T41" i="118"/>
  <c r="S41" i="118"/>
  <c r="R41" i="118"/>
  <c r="Q41" i="118"/>
  <c r="P41" i="118"/>
  <c r="E41" i="118"/>
  <c r="S40" i="118"/>
  <c r="R40" i="118"/>
  <c r="Q40" i="118"/>
  <c r="P40" i="118"/>
  <c r="E40" i="118"/>
  <c r="U40" i="118" s="1"/>
  <c r="U39" i="118"/>
  <c r="S39" i="118"/>
  <c r="R39" i="118"/>
  <c r="Q39" i="118"/>
  <c r="P39" i="118"/>
  <c r="E39" i="118"/>
  <c r="T39" i="118" s="1"/>
  <c r="S38" i="118"/>
  <c r="R38" i="118"/>
  <c r="Q38" i="118"/>
  <c r="P38" i="118"/>
  <c r="E38" i="118"/>
  <c r="S37" i="118"/>
  <c r="R37" i="118"/>
  <c r="Q37" i="118"/>
  <c r="P37" i="118"/>
  <c r="E37" i="118"/>
  <c r="S36" i="118"/>
  <c r="R36" i="118"/>
  <c r="Q36" i="118"/>
  <c r="P36" i="118"/>
  <c r="E36" i="118"/>
  <c r="T36" i="118" s="1"/>
  <c r="S35" i="118"/>
  <c r="R35" i="118"/>
  <c r="Q35" i="118"/>
  <c r="P35" i="118"/>
  <c r="E35" i="118"/>
  <c r="U35" i="118" s="1"/>
  <c r="S34" i="118"/>
  <c r="R34" i="118"/>
  <c r="Q34" i="118"/>
  <c r="P34" i="118"/>
  <c r="E34" i="118"/>
  <c r="U33" i="118"/>
  <c r="S33" i="118"/>
  <c r="R33" i="118"/>
  <c r="Q33" i="118"/>
  <c r="P33" i="118"/>
  <c r="E33" i="118"/>
  <c r="T33" i="118" s="1"/>
  <c r="S32" i="118"/>
  <c r="R32" i="118"/>
  <c r="Q32" i="118"/>
  <c r="P32" i="118"/>
  <c r="E32" i="118"/>
  <c r="S31" i="118"/>
  <c r="R31" i="118"/>
  <c r="Q31" i="118"/>
  <c r="P31" i="118"/>
  <c r="E31" i="118"/>
  <c r="U31" i="118" s="1"/>
  <c r="S30" i="118"/>
  <c r="R30" i="118"/>
  <c r="Q30" i="118"/>
  <c r="P30" i="118"/>
  <c r="E30" i="118"/>
  <c r="S29" i="118"/>
  <c r="R29" i="118"/>
  <c r="Q29" i="118"/>
  <c r="P29" i="118"/>
  <c r="E29" i="118"/>
  <c r="S28" i="118"/>
  <c r="R28" i="118"/>
  <c r="Q28" i="118"/>
  <c r="P28" i="118"/>
  <c r="E28" i="118"/>
  <c r="U28" i="118" s="1"/>
  <c r="S27" i="118"/>
  <c r="S26" i="118"/>
  <c r="R26" i="118"/>
  <c r="Q26" i="118"/>
  <c r="P26" i="118"/>
  <c r="E26" i="118"/>
  <c r="S25" i="118"/>
  <c r="R25" i="118"/>
  <c r="Q25" i="118"/>
  <c r="P25" i="118"/>
  <c r="E25" i="118"/>
  <c r="S24" i="118"/>
  <c r="R24" i="118"/>
  <c r="Q24" i="118"/>
  <c r="P24" i="118"/>
  <c r="E24" i="118"/>
  <c r="T24" i="118" s="1"/>
  <c r="U23" i="118"/>
  <c r="S23" i="118"/>
  <c r="R23" i="118"/>
  <c r="Q23" i="118"/>
  <c r="P23" i="118"/>
  <c r="E23" i="118"/>
  <c r="T23" i="118" s="1"/>
  <c r="S22" i="118"/>
  <c r="R22" i="118"/>
  <c r="Q22" i="118"/>
  <c r="P22" i="118"/>
  <c r="E22" i="118"/>
  <c r="U22" i="118" s="1"/>
  <c r="S21" i="118"/>
  <c r="R21" i="118"/>
  <c r="Q21" i="118"/>
  <c r="P21" i="118"/>
  <c r="E21" i="118"/>
  <c r="S20" i="118"/>
  <c r="R20" i="118"/>
  <c r="Q20" i="118"/>
  <c r="P20" i="118"/>
  <c r="E20" i="118"/>
  <c r="U20" i="118" s="1"/>
  <c r="S19" i="118"/>
  <c r="R19" i="118"/>
  <c r="Q19" i="118"/>
  <c r="P19" i="118"/>
  <c r="E19" i="118"/>
  <c r="S18" i="118"/>
  <c r="R18" i="118"/>
  <c r="Q18" i="118"/>
  <c r="P18" i="118"/>
  <c r="E18" i="118"/>
  <c r="S17" i="118"/>
  <c r="R17" i="118"/>
  <c r="Q17" i="118"/>
  <c r="P17" i="118"/>
  <c r="E17" i="118"/>
  <c r="S16" i="118"/>
  <c r="R16" i="118"/>
  <c r="Q16" i="118"/>
  <c r="P16" i="118"/>
  <c r="E16" i="118"/>
  <c r="U15" i="118"/>
  <c r="S15" i="118"/>
  <c r="R15" i="118"/>
  <c r="Q15" i="118"/>
  <c r="P15" i="118"/>
  <c r="E15" i="118"/>
  <c r="T15" i="118" s="1"/>
  <c r="S14" i="118"/>
  <c r="R14" i="118"/>
  <c r="Q14" i="118"/>
  <c r="P14" i="118"/>
  <c r="E14" i="118"/>
  <c r="S13" i="118"/>
  <c r="R13" i="118"/>
  <c r="Q13" i="118"/>
  <c r="P13" i="118"/>
  <c r="E13" i="118"/>
  <c r="S12" i="118"/>
  <c r="R12" i="118"/>
  <c r="Q12" i="118"/>
  <c r="P12" i="118"/>
  <c r="E12" i="118"/>
  <c r="U12" i="118" s="1"/>
  <c r="S11" i="118"/>
  <c r="R11" i="118"/>
  <c r="Q11" i="118"/>
  <c r="P11" i="118"/>
  <c r="E11" i="118"/>
  <c r="S10" i="118"/>
  <c r="R10" i="118"/>
  <c r="Q10" i="118"/>
  <c r="P10" i="118"/>
  <c r="E10" i="118"/>
  <c r="S9" i="118"/>
  <c r="R9" i="118"/>
  <c r="S8" i="118"/>
  <c r="S62" i="117"/>
  <c r="R62" i="117"/>
  <c r="Q62" i="117"/>
  <c r="P62" i="117"/>
  <c r="E62" i="117"/>
  <c r="S61" i="117"/>
  <c r="R61" i="117"/>
  <c r="Q61" i="117"/>
  <c r="P61" i="117"/>
  <c r="E61" i="117"/>
  <c r="S60" i="117"/>
  <c r="S59" i="117"/>
  <c r="U58" i="117"/>
  <c r="S58" i="117"/>
  <c r="R58" i="117"/>
  <c r="Q58" i="117"/>
  <c r="P58" i="117"/>
  <c r="E58" i="117"/>
  <c r="T58" i="117" s="1"/>
  <c r="U57" i="117"/>
  <c r="T57" i="117"/>
  <c r="S57" i="117"/>
  <c r="R57" i="117"/>
  <c r="Q57" i="117"/>
  <c r="P57" i="117"/>
  <c r="E57" i="117"/>
  <c r="S56" i="117"/>
  <c r="R56" i="117"/>
  <c r="Q56" i="117"/>
  <c r="P56" i="117"/>
  <c r="E56" i="117"/>
  <c r="U56" i="117" s="1"/>
  <c r="U55" i="117"/>
  <c r="S55" i="117"/>
  <c r="R55" i="117"/>
  <c r="Q55" i="117"/>
  <c r="P55" i="117"/>
  <c r="P54" i="117" s="1"/>
  <c r="E55" i="117"/>
  <c r="T55" i="117" s="1"/>
  <c r="S54" i="117"/>
  <c r="U53" i="117"/>
  <c r="S53" i="117"/>
  <c r="R53" i="117"/>
  <c r="Q53" i="117"/>
  <c r="P53" i="117"/>
  <c r="E53" i="117"/>
  <c r="T53" i="117" s="1"/>
  <c r="S52" i="117"/>
  <c r="R52" i="117"/>
  <c r="Q52" i="117"/>
  <c r="P52" i="117"/>
  <c r="E52" i="117"/>
  <c r="U52" i="117" s="1"/>
  <c r="U51" i="117"/>
  <c r="T51" i="117"/>
  <c r="S51" i="117"/>
  <c r="R51" i="117"/>
  <c r="Q51" i="117"/>
  <c r="P51" i="117"/>
  <c r="E51" i="117"/>
  <c r="S50" i="117"/>
  <c r="R50" i="117"/>
  <c r="Q50" i="117"/>
  <c r="P50" i="117"/>
  <c r="E50" i="117"/>
  <c r="S49" i="117"/>
  <c r="R49" i="117"/>
  <c r="Q49" i="117"/>
  <c r="P49" i="117"/>
  <c r="E49" i="117"/>
  <c r="U48" i="117"/>
  <c r="S48" i="117"/>
  <c r="R48" i="117"/>
  <c r="Q48" i="117"/>
  <c r="P48" i="117"/>
  <c r="E48" i="117"/>
  <c r="T48" i="117" s="1"/>
  <c r="T47" i="117"/>
  <c r="S47" i="117"/>
  <c r="R47" i="117"/>
  <c r="Q47" i="117"/>
  <c r="P47" i="117"/>
  <c r="E47" i="117"/>
  <c r="U47" i="117" s="1"/>
  <c r="S46" i="117"/>
  <c r="R46" i="117"/>
  <c r="Q46" i="117"/>
  <c r="P46" i="117"/>
  <c r="E46" i="117"/>
  <c r="S45" i="117"/>
  <c r="R45" i="117"/>
  <c r="Q45" i="117"/>
  <c r="P45" i="117"/>
  <c r="E45" i="117"/>
  <c r="S44" i="117"/>
  <c r="R44" i="117"/>
  <c r="Q44" i="117"/>
  <c r="P44" i="117"/>
  <c r="E44" i="117"/>
  <c r="U44" i="117" s="1"/>
  <c r="S43" i="117"/>
  <c r="S42" i="117"/>
  <c r="S41" i="117"/>
  <c r="R41" i="117"/>
  <c r="Q41" i="117"/>
  <c r="P41" i="117"/>
  <c r="E41" i="117"/>
  <c r="S40" i="117"/>
  <c r="R40" i="117"/>
  <c r="Q40" i="117"/>
  <c r="P40" i="117"/>
  <c r="E40" i="117"/>
  <c r="T40" i="117" s="1"/>
  <c r="S39" i="117"/>
  <c r="R39" i="117"/>
  <c r="Q39" i="117"/>
  <c r="P39" i="117"/>
  <c r="E39" i="117"/>
  <c r="U39" i="117" s="1"/>
  <c r="U38" i="117"/>
  <c r="S38" i="117"/>
  <c r="R38" i="117"/>
  <c r="Q38" i="117"/>
  <c r="P38" i="117"/>
  <c r="E38" i="117"/>
  <c r="T38" i="117" s="1"/>
  <c r="S37" i="117"/>
  <c r="R37" i="117"/>
  <c r="Q37" i="117"/>
  <c r="P37" i="117"/>
  <c r="E37" i="117"/>
  <c r="S36" i="117"/>
  <c r="R36" i="117"/>
  <c r="Q36" i="117"/>
  <c r="P36" i="117"/>
  <c r="E36" i="117"/>
  <c r="U36" i="117" s="1"/>
  <c r="T35" i="117"/>
  <c r="S35" i="117"/>
  <c r="R35" i="117"/>
  <c r="Q35" i="117"/>
  <c r="P35" i="117"/>
  <c r="E35" i="117"/>
  <c r="U35" i="117" s="1"/>
  <c r="S34" i="117"/>
  <c r="R34" i="117"/>
  <c r="Q34" i="117"/>
  <c r="P34" i="117"/>
  <c r="E34" i="117"/>
  <c r="S33" i="117"/>
  <c r="R33" i="117"/>
  <c r="Q33" i="117"/>
  <c r="P33" i="117"/>
  <c r="E33" i="117"/>
  <c r="S32" i="117"/>
  <c r="R32" i="117"/>
  <c r="Q32" i="117"/>
  <c r="P32" i="117"/>
  <c r="E32" i="117"/>
  <c r="S31" i="117"/>
  <c r="R31" i="117"/>
  <c r="Q31" i="117"/>
  <c r="P31" i="117"/>
  <c r="E31" i="117"/>
  <c r="U31" i="117" s="1"/>
  <c r="U30" i="117"/>
  <c r="S30" i="117"/>
  <c r="R30" i="117"/>
  <c r="Q30" i="117"/>
  <c r="P30" i="117"/>
  <c r="E30" i="117"/>
  <c r="S29" i="117"/>
  <c r="R29" i="117"/>
  <c r="Q29" i="117"/>
  <c r="P29" i="117"/>
  <c r="E29" i="117"/>
  <c r="U29" i="117" s="1"/>
  <c r="S28" i="117"/>
  <c r="R28" i="117"/>
  <c r="Q28" i="117"/>
  <c r="P28" i="117"/>
  <c r="E28" i="117"/>
  <c r="U28" i="117" s="1"/>
  <c r="S27" i="117"/>
  <c r="U26" i="117"/>
  <c r="T26" i="117"/>
  <c r="S26" i="117"/>
  <c r="R26" i="117"/>
  <c r="Q26" i="117"/>
  <c r="P26" i="117"/>
  <c r="E26" i="117"/>
  <c r="T25" i="117"/>
  <c r="S25" i="117"/>
  <c r="R25" i="117"/>
  <c r="Q25" i="117"/>
  <c r="P25" i="117"/>
  <c r="E25" i="117"/>
  <c r="U25" i="117" s="1"/>
  <c r="S24" i="117"/>
  <c r="R24" i="117"/>
  <c r="Q24" i="117"/>
  <c r="P24" i="117"/>
  <c r="E24" i="117"/>
  <c r="U24" i="117" s="1"/>
  <c r="T23" i="117"/>
  <c r="S23" i="117"/>
  <c r="R23" i="117"/>
  <c r="Q23" i="117"/>
  <c r="P23" i="117"/>
  <c r="E23" i="117"/>
  <c r="U23" i="117" s="1"/>
  <c r="S22" i="117"/>
  <c r="R22" i="117"/>
  <c r="Q22" i="117"/>
  <c r="P22" i="117"/>
  <c r="E22" i="117"/>
  <c r="S21" i="117"/>
  <c r="R21" i="117"/>
  <c r="Q21" i="117"/>
  <c r="P21" i="117"/>
  <c r="E21" i="117"/>
  <c r="U20" i="117"/>
  <c r="S20" i="117"/>
  <c r="R20" i="117"/>
  <c r="Q20" i="117"/>
  <c r="P20" i="117"/>
  <c r="E20" i="117"/>
  <c r="S19" i="117"/>
  <c r="R19" i="117"/>
  <c r="Q19" i="117"/>
  <c r="P19" i="117"/>
  <c r="E19" i="117"/>
  <c r="U18" i="117"/>
  <c r="S18" i="117"/>
  <c r="R18" i="117"/>
  <c r="Q18" i="117"/>
  <c r="P18" i="117"/>
  <c r="E18" i="117"/>
  <c r="T18" i="117" s="1"/>
  <c r="U17" i="117"/>
  <c r="T17" i="117"/>
  <c r="S17" i="117"/>
  <c r="R17" i="117"/>
  <c r="Q17" i="117"/>
  <c r="P17" i="117"/>
  <c r="E17" i="117"/>
  <c r="S16" i="117"/>
  <c r="R16" i="117"/>
  <c r="Q16" i="117"/>
  <c r="P16" i="117"/>
  <c r="E16" i="117"/>
  <c r="U16" i="117" s="1"/>
  <c r="U15" i="117"/>
  <c r="S15" i="117"/>
  <c r="R15" i="117"/>
  <c r="Q15" i="117"/>
  <c r="P15" i="117"/>
  <c r="E15" i="117"/>
  <c r="T15" i="117" s="1"/>
  <c r="S14" i="117"/>
  <c r="R14" i="117"/>
  <c r="Q14" i="117"/>
  <c r="P14" i="117"/>
  <c r="E14" i="117"/>
  <c r="S13" i="117"/>
  <c r="R13" i="117"/>
  <c r="Q13" i="117"/>
  <c r="P13" i="117"/>
  <c r="E13" i="117"/>
  <c r="S12" i="117"/>
  <c r="R12" i="117"/>
  <c r="Q12" i="117"/>
  <c r="P12" i="117"/>
  <c r="E12" i="117"/>
  <c r="T12" i="117" s="1"/>
  <c r="S11" i="117"/>
  <c r="R11" i="117"/>
  <c r="Q11" i="117"/>
  <c r="P11" i="117"/>
  <c r="E11" i="117"/>
  <c r="U11" i="117" s="1"/>
  <c r="S10" i="117"/>
  <c r="R10" i="117"/>
  <c r="Q10" i="117"/>
  <c r="P10" i="117"/>
  <c r="E10" i="117"/>
  <c r="S9" i="117"/>
  <c r="R9" i="117"/>
  <c r="S8" i="117"/>
  <c r="U62" i="116"/>
  <c r="T62" i="116"/>
  <c r="S62" i="116"/>
  <c r="R62" i="116"/>
  <c r="Q62" i="116"/>
  <c r="P62" i="116"/>
  <c r="E62" i="116"/>
  <c r="S61" i="116"/>
  <c r="R61" i="116"/>
  <c r="Q61" i="116"/>
  <c r="P61" i="116"/>
  <c r="P60" i="116" s="1"/>
  <c r="E61" i="116"/>
  <c r="S60" i="116"/>
  <c r="U58" i="116"/>
  <c r="T58" i="116"/>
  <c r="S58" i="116"/>
  <c r="R58" i="116"/>
  <c r="Q58" i="116"/>
  <c r="P58" i="116"/>
  <c r="E58" i="116"/>
  <c r="S57" i="116"/>
  <c r="R57" i="116"/>
  <c r="Q57" i="116"/>
  <c r="P57" i="116"/>
  <c r="E57" i="116"/>
  <c r="S56" i="116"/>
  <c r="R56" i="116"/>
  <c r="Q56" i="116"/>
  <c r="P56" i="116"/>
  <c r="E56" i="116"/>
  <c r="S55" i="116"/>
  <c r="R55" i="116"/>
  <c r="Q55" i="116"/>
  <c r="P55" i="116"/>
  <c r="E55" i="116"/>
  <c r="U55" i="116" s="1"/>
  <c r="S54" i="116"/>
  <c r="S53" i="116"/>
  <c r="R53" i="116"/>
  <c r="Q53" i="116"/>
  <c r="P53" i="116"/>
  <c r="E53" i="116"/>
  <c r="S52" i="116"/>
  <c r="R52" i="116"/>
  <c r="Q52" i="116"/>
  <c r="P52" i="116"/>
  <c r="E52" i="116"/>
  <c r="U51" i="116"/>
  <c r="S51" i="116"/>
  <c r="R51" i="116"/>
  <c r="Q51" i="116"/>
  <c r="P51" i="116"/>
  <c r="E51" i="116"/>
  <c r="T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U48" i="116"/>
  <c r="S48" i="116"/>
  <c r="R48" i="116"/>
  <c r="Q48" i="116"/>
  <c r="P48" i="116"/>
  <c r="E48" i="116"/>
  <c r="T48" i="116" s="1"/>
  <c r="S47" i="116"/>
  <c r="R47" i="116"/>
  <c r="Q47" i="116"/>
  <c r="P47" i="116"/>
  <c r="E47" i="116"/>
  <c r="U47" i="116" s="1"/>
  <c r="U46" i="116"/>
  <c r="T46" i="116"/>
  <c r="S46" i="116"/>
  <c r="R46" i="116"/>
  <c r="Q46" i="116"/>
  <c r="P46" i="116"/>
  <c r="E46" i="116"/>
  <c r="S45" i="116"/>
  <c r="R45" i="116"/>
  <c r="Q45" i="116"/>
  <c r="P45" i="116"/>
  <c r="E45" i="116"/>
  <c r="S44" i="116"/>
  <c r="R44" i="116"/>
  <c r="Q44" i="116"/>
  <c r="P44" i="116"/>
  <c r="E44" i="116"/>
  <c r="S43" i="116"/>
  <c r="S42" i="116"/>
  <c r="U41" i="116"/>
  <c r="T41" i="116"/>
  <c r="S41" i="116"/>
  <c r="R41" i="116"/>
  <c r="Q41" i="116"/>
  <c r="P41" i="116"/>
  <c r="E41" i="116"/>
  <c r="T40" i="116"/>
  <c r="S40" i="116"/>
  <c r="R40" i="116"/>
  <c r="Q40" i="116"/>
  <c r="P40" i="116"/>
  <c r="E40" i="116"/>
  <c r="U40" i="116" s="1"/>
  <c r="S39" i="116"/>
  <c r="R39" i="116"/>
  <c r="Q39" i="116"/>
  <c r="P39" i="116"/>
  <c r="E39" i="116"/>
  <c r="U39" i="116" s="1"/>
  <c r="T38" i="116"/>
  <c r="S38" i="116"/>
  <c r="R38" i="116"/>
  <c r="Q38" i="116"/>
  <c r="P38" i="116"/>
  <c r="E38" i="116"/>
  <c r="U38" i="116" s="1"/>
  <c r="S37" i="116"/>
  <c r="R37" i="116"/>
  <c r="Q37" i="116"/>
  <c r="P37" i="116"/>
  <c r="E37" i="116"/>
  <c r="S36" i="116"/>
  <c r="R36" i="116"/>
  <c r="Q36" i="116"/>
  <c r="P36" i="116"/>
  <c r="E36" i="116"/>
  <c r="U35" i="116"/>
  <c r="S35" i="116"/>
  <c r="R35" i="116"/>
  <c r="Q35" i="116"/>
  <c r="P35" i="116"/>
  <c r="E35" i="116"/>
  <c r="T35" i="116" s="1"/>
  <c r="S34" i="116"/>
  <c r="R34" i="116"/>
  <c r="Q34" i="116"/>
  <c r="P34" i="116"/>
  <c r="E34" i="116"/>
  <c r="U33" i="116"/>
  <c r="S33" i="116"/>
  <c r="R33" i="116"/>
  <c r="Q33" i="116"/>
  <c r="P33" i="116"/>
  <c r="E33" i="116"/>
  <c r="T33" i="116" s="1"/>
  <c r="T32" i="116"/>
  <c r="S32" i="116"/>
  <c r="R32" i="116"/>
  <c r="Q32" i="116"/>
  <c r="U32" i="116" s="1"/>
  <c r="P32" i="116"/>
  <c r="E32" i="116"/>
  <c r="S31" i="116"/>
  <c r="R31" i="116"/>
  <c r="Q31" i="116"/>
  <c r="P31" i="116"/>
  <c r="E31" i="116"/>
  <c r="U31" i="116" s="1"/>
  <c r="S30" i="116"/>
  <c r="R30" i="116"/>
  <c r="Q30" i="116"/>
  <c r="P30" i="116"/>
  <c r="E30" i="116"/>
  <c r="S29" i="116"/>
  <c r="R29" i="116"/>
  <c r="Q29" i="116"/>
  <c r="P29" i="116"/>
  <c r="E29" i="116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S24" i="116"/>
  <c r="R24" i="116"/>
  <c r="Q24" i="116"/>
  <c r="P24" i="116"/>
  <c r="E24" i="116"/>
  <c r="S23" i="116"/>
  <c r="R23" i="116"/>
  <c r="Q23" i="116"/>
  <c r="P23" i="116"/>
  <c r="E23" i="116"/>
  <c r="S22" i="116"/>
  <c r="R22" i="116"/>
  <c r="Q22" i="116"/>
  <c r="P22" i="116"/>
  <c r="E22" i="116"/>
  <c r="U21" i="116"/>
  <c r="S21" i="116"/>
  <c r="R21" i="116"/>
  <c r="Q21" i="116"/>
  <c r="P21" i="116"/>
  <c r="E21" i="116"/>
  <c r="T21" i="116" s="1"/>
  <c r="U20" i="116"/>
  <c r="T20" i="116"/>
  <c r="S20" i="116"/>
  <c r="R20" i="116"/>
  <c r="Q20" i="116"/>
  <c r="P20" i="116"/>
  <c r="E20" i="116"/>
  <c r="U19" i="116"/>
  <c r="T19" i="116"/>
  <c r="S19" i="116"/>
  <c r="R19" i="116"/>
  <c r="Q19" i="116"/>
  <c r="P19" i="116"/>
  <c r="E19" i="116"/>
  <c r="S18" i="116"/>
  <c r="R18" i="116"/>
  <c r="Q18" i="116"/>
  <c r="P18" i="116"/>
  <c r="E18" i="116"/>
  <c r="U18" i="116" s="1"/>
  <c r="T17" i="116"/>
  <c r="S17" i="116"/>
  <c r="R17" i="116"/>
  <c r="Q17" i="116"/>
  <c r="P17" i="116"/>
  <c r="E17" i="116"/>
  <c r="U17" i="116" s="1"/>
  <c r="S16" i="116"/>
  <c r="R16" i="116"/>
  <c r="Q16" i="116"/>
  <c r="P16" i="116"/>
  <c r="E16" i="116"/>
  <c r="S15" i="116"/>
  <c r="R15" i="116"/>
  <c r="Q15" i="116"/>
  <c r="P15" i="116"/>
  <c r="E15" i="116"/>
  <c r="U14" i="116"/>
  <c r="S14" i="116"/>
  <c r="R14" i="116"/>
  <c r="Q14" i="116"/>
  <c r="P14" i="116"/>
  <c r="E14" i="116"/>
  <c r="T14" i="116" s="1"/>
  <c r="S13" i="116"/>
  <c r="R13" i="116"/>
  <c r="Q13" i="116"/>
  <c r="P13" i="116"/>
  <c r="E13" i="116"/>
  <c r="U12" i="116"/>
  <c r="S12" i="116"/>
  <c r="R12" i="116"/>
  <c r="Q12" i="116"/>
  <c r="P12" i="116"/>
  <c r="E12" i="116"/>
  <c r="T12" i="116" s="1"/>
  <c r="U11" i="116"/>
  <c r="T11" i="116"/>
  <c r="S11" i="116"/>
  <c r="R11" i="116"/>
  <c r="Q11" i="116"/>
  <c r="P11" i="116"/>
  <c r="E11" i="116"/>
  <c r="S10" i="116"/>
  <c r="R10" i="116"/>
  <c r="Q10" i="116"/>
  <c r="P10" i="116"/>
  <c r="E10" i="116"/>
  <c r="S9" i="116"/>
  <c r="R9" i="116"/>
  <c r="S62" i="115"/>
  <c r="R62" i="115"/>
  <c r="Q62" i="115"/>
  <c r="P62" i="115"/>
  <c r="E62" i="115"/>
  <c r="U62" i="115" s="1"/>
  <c r="U61" i="115"/>
  <c r="T61" i="115"/>
  <c r="S61" i="115"/>
  <c r="R61" i="115"/>
  <c r="Q61" i="115"/>
  <c r="P61" i="115"/>
  <c r="P60" i="115" s="1"/>
  <c r="E61" i="115"/>
  <c r="S60" i="115"/>
  <c r="S59" i="115"/>
  <c r="S58" i="115"/>
  <c r="R58" i="115"/>
  <c r="Q58" i="115"/>
  <c r="P58" i="115"/>
  <c r="E58" i="115"/>
  <c r="T58" i="115" s="1"/>
  <c r="S57" i="115"/>
  <c r="R57" i="115"/>
  <c r="Q57" i="115"/>
  <c r="P57" i="115"/>
  <c r="E57" i="115"/>
  <c r="U56" i="115"/>
  <c r="S56" i="115"/>
  <c r="R56" i="115"/>
  <c r="Q56" i="115"/>
  <c r="P56" i="115"/>
  <c r="E56" i="115"/>
  <c r="T56" i="115" s="1"/>
  <c r="U55" i="115"/>
  <c r="T55" i="115"/>
  <c r="S55" i="115"/>
  <c r="R55" i="115"/>
  <c r="Q55" i="115"/>
  <c r="P55" i="115"/>
  <c r="E55" i="115"/>
  <c r="S54" i="115"/>
  <c r="U53" i="115"/>
  <c r="T53" i="115"/>
  <c r="S53" i="115"/>
  <c r="R53" i="115"/>
  <c r="Q53" i="115"/>
  <c r="P53" i="115"/>
  <c r="E53" i="115"/>
  <c r="T52" i="115"/>
  <c r="S52" i="115"/>
  <c r="R52" i="115"/>
  <c r="Q52" i="115"/>
  <c r="P52" i="115"/>
  <c r="E52" i="115"/>
  <c r="U52" i="115" s="1"/>
  <c r="S51" i="115"/>
  <c r="R51" i="115"/>
  <c r="Q51" i="115"/>
  <c r="P51" i="115"/>
  <c r="E51" i="115"/>
  <c r="S50" i="115"/>
  <c r="R50" i="115"/>
  <c r="Q50" i="115"/>
  <c r="P50" i="115"/>
  <c r="E50" i="115"/>
  <c r="U50" i="115" s="1"/>
  <c r="S49" i="115"/>
  <c r="R49" i="115"/>
  <c r="Q49" i="115"/>
  <c r="P49" i="115"/>
  <c r="E49" i="115"/>
  <c r="S48" i="115"/>
  <c r="R48" i="115"/>
  <c r="Q48" i="115"/>
  <c r="P48" i="115"/>
  <c r="E48" i="115"/>
  <c r="S47" i="115"/>
  <c r="R47" i="115"/>
  <c r="Q47" i="115"/>
  <c r="P47" i="115"/>
  <c r="E47" i="115"/>
  <c r="S46" i="115"/>
  <c r="R46" i="115"/>
  <c r="Q46" i="115"/>
  <c r="P46" i="115"/>
  <c r="E46" i="115"/>
  <c r="U45" i="115"/>
  <c r="T45" i="115"/>
  <c r="S45" i="115"/>
  <c r="R45" i="115"/>
  <c r="Q45" i="115"/>
  <c r="P45" i="115"/>
  <c r="E45" i="115"/>
  <c r="T44" i="115"/>
  <c r="S44" i="115"/>
  <c r="R44" i="115"/>
  <c r="Q44" i="115"/>
  <c r="P44" i="115"/>
  <c r="E44" i="115"/>
  <c r="U44" i="115" s="1"/>
  <c r="S43" i="115"/>
  <c r="S42" i="115"/>
  <c r="U41" i="115"/>
  <c r="T41" i="115"/>
  <c r="S41" i="115"/>
  <c r="R41" i="115"/>
  <c r="Q41" i="115"/>
  <c r="P41" i="115"/>
  <c r="E41" i="115"/>
  <c r="S40" i="115"/>
  <c r="R40" i="115"/>
  <c r="Q40" i="115"/>
  <c r="P40" i="115"/>
  <c r="E40" i="115"/>
  <c r="S39" i="115"/>
  <c r="R39" i="115"/>
  <c r="Q39" i="115"/>
  <c r="P39" i="115"/>
  <c r="E39" i="115"/>
  <c r="S38" i="115"/>
  <c r="R38" i="115"/>
  <c r="Q38" i="115"/>
  <c r="P38" i="115"/>
  <c r="E38" i="115"/>
  <c r="T38" i="115" s="1"/>
  <c r="S37" i="115"/>
  <c r="R37" i="115"/>
  <c r="Q37" i="115"/>
  <c r="P37" i="115"/>
  <c r="E37" i="115"/>
  <c r="U36" i="115"/>
  <c r="S36" i="115"/>
  <c r="R36" i="115"/>
  <c r="Q36" i="115"/>
  <c r="P36" i="115"/>
  <c r="E36" i="115"/>
  <c r="T36" i="115" s="1"/>
  <c r="U35" i="115"/>
  <c r="T35" i="115"/>
  <c r="S35" i="115"/>
  <c r="R35" i="115"/>
  <c r="Q35" i="115"/>
  <c r="P35" i="115"/>
  <c r="E35" i="115"/>
  <c r="S34" i="115"/>
  <c r="R34" i="115"/>
  <c r="Q34" i="115"/>
  <c r="P34" i="115"/>
  <c r="E34" i="115"/>
  <c r="U34" i="115" s="1"/>
  <c r="U33" i="115"/>
  <c r="T33" i="115"/>
  <c r="S33" i="115"/>
  <c r="R33" i="115"/>
  <c r="Q33" i="115"/>
  <c r="P33" i="115"/>
  <c r="E33" i="115"/>
  <c r="S32" i="115"/>
  <c r="R32" i="115"/>
  <c r="Q32" i="115"/>
  <c r="P32" i="115"/>
  <c r="E32" i="115"/>
  <c r="S31" i="115"/>
  <c r="R31" i="115"/>
  <c r="Q31" i="115"/>
  <c r="P31" i="115"/>
  <c r="E31" i="115"/>
  <c r="S30" i="115"/>
  <c r="R30" i="115"/>
  <c r="Q30" i="115"/>
  <c r="U30" i="115" s="1"/>
  <c r="P30" i="115"/>
  <c r="E30" i="115"/>
  <c r="T29" i="115"/>
  <c r="S29" i="115"/>
  <c r="R29" i="115"/>
  <c r="Q29" i="115"/>
  <c r="P29" i="115"/>
  <c r="E29" i="115"/>
  <c r="U29" i="115" s="1"/>
  <c r="S28" i="115"/>
  <c r="R28" i="115"/>
  <c r="Q28" i="115"/>
  <c r="P28" i="115"/>
  <c r="E28" i="115"/>
  <c r="S27" i="115"/>
  <c r="S26" i="115"/>
  <c r="R26" i="115"/>
  <c r="Q26" i="115"/>
  <c r="P26" i="115"/>
  <c r="E26" i="115"/>
  <c r="T25" i="115"/>
  <c r="S25" i="115"/>
  <c r="R25" i="115"/>
  <c r="Q25" i="115"/>
  <c r="P25" i="115"/>
  <c r="E25" i="115"/>
  <c r="U25" i="115" s="1"/>
  <c r="S24" i="115"/>
  <c r="R24" i="115"/>
  <c r="Q24" i="115"/>
  <c r="P24" i="115"/>
  <c r="E24" i="115"/>
  <c r="U23" i="115"/>
  <c r="S23" i="115"/>
  <c r="R23" i="115"/>
  <c r="Q23" i="115"/>
  <c r="P23" i="115"/>
  <c r="E23" i="115"/>
  <c r="T23" i="115" s="1"/>
  <c r="S22" i="115"/>
  <c r="R22" i="115"/>
  <c r="Q22" i="115"/>
  <c r="P22" i="115"/>
  <c r="E22" i="115"/>
  <c r="U22" i="115" s="1"/>
  <c r="S21" i="115"/>
  <c r="R21" i="115"/>
  <c r="Q21" i="115"/>
  <c r="P21" i="115"/>
  <c r="E21" i="115"/>
  <c r="U21" i="115" s="1"/>
  <c r="S20" i="115"/>
  <c r="R20" i="115"/>
  <c r="Q20" i="115"/>
  <c r="P20" i="115"/>
  <c r="E20" i="115"/>
  <c r="S19" i="115"/>
  <c r="R19" i="115"/>
  <c r="Q19" i="115"/>
  <c r="P19" i="115"/>
  <c r="E19" i="115"/>
  <c r="S18" i="115"/>
  <c r="R18" i="115"/>
  <c r="Q18" i="115"/>
  <c r="P18" i="115"/>
  <c r="E18" i="115"/>
  <c r="T18" i="115" s="1"/>
  <c r="S17" i="115"/>
  <c r="R17" i="115"/>
  <c r="Q17" i="115"/>
  <c r="P17" i="115"/>
  <c r="E17" i="115"/>
  <c r="U17" i="115" s="1"/>
  <c r="S16" i="115"/>
  <c r="R16" i="115"/>
  <c r="Q16" i="115"/>
  <c r="P16" i="115"/>
  <c r="E16" i="115"/>
  <c r="U15" i="115"/>
  <c r="S15" i="115"/>
  <c r="R15" i="115"/>
  <c r="Q15" i="115"/>
  <c r="P15" i="115"/>
  <c r="E15" i="115"/>
  <c r="T15" i="115" s="1"/>
  <c r="S14" i="115"/>
  <c r="R14" i="115"/>
  <c r="Q14" i="115"/>
  <c r="P14" i="115"/>
  <c r="E14" i="115"/>
  <c r="U14" i="115" s="1"/>
  <c r="S13" i="115"/>
  <c r="R13" i="115"/>
  <c r="Q13" i="115"/>
  <c r="P13" i="115"/>
  <c r="E13" i="115"/>
  <c r="S12" i="115"/>
  <c r="R12" i="115"/>
  <c r="Q12" i="115"/>
  <c r="P12" i="115"/>
  <c r="E12" i="115"/>
  <c r="S11" i="115"/>
  <c r="R11" i="115"/>
  <c r="Q11" i="115"/>
  <c r="P11" i="115"/>
  <c r="E11" i="115"/>
  <c r="S10" i="115"/>
  <c r="R10" i="115"/>
  <c r="Q10" i="115"/>
  <c r="P10" i="115"/>
  <c r="E10" i="115"/>
  <c r="S9" i="115"/>
  <c r="R9" i="115"/>
  <c r="S8" i="115"/>
  <c r="S63" i="114"/>
  <c r="S62" i="114"/>
  <c r="R62" i="114"/>
  <c r="Q62" i="114"/>
  <c r="P62" i="114"/>
  <c r="E62" i="114"/>
  <c r="U61" i="114"/>
  <c r="S61" i="114"/>
  <c r="R61" i="114"/>
  <c r="Q61" i="114"/>
  <c r="P61" i="114"/>
  <c r="E61" i="114"/>
  <c r="S60" i="114"/>
  <c r="S59" i="114"/>
  <c r="S58" i="114"/>
  <c r="R58" i="114"/>
  <c r="Q58" i="114"/>
  <c r="P58" i="114"/>
  <c r="E58" i="114"/>
  <c r="S57" i="114"/>
  <c r="R57" i="114"/>
  <c r="Q57" i="114"/>
  <c r="P57" i="114"/>
  <c r="E57" i="114"/>
  <c r="U57" i="114" s="1"/>
  <c r="S56" i="114"/>
  <c r="R56" i="114"/>
  <c r="Q56" i="114"/>
  <c r="P56" i="114"/>
  <c r="E56" i="114"/>
  <c r="S55" i="114"/>
  <c r="R55" i="114"/>
  <c r="Q55" i="114"/>
  <c r="P55" i="114"/>
  <c r="P54" i="114" s="1"/>
  <c r="E55" i="114"/>
  <c r="S54" i="114"/>
  <c r="S53" i="114"/>
  <c r="R53" i="114"/>
  <c r="Q53" i="114"/>
  <c r="P53" i="114"/>
  <c r="E53" i="114"/>
  <c r="U53" i="114" s="1"/>
  <c r="U52" i="114"/>
  <c r="T52" i="114"/>
  <c r="S52" i="114"/>
  <c r="R52" i="114"/>
  <c r="Q52" i="114"/>
  <c r="P52" i="114"/>
  <c r="E52" i="114"/>
  <c r="S51" i="114"/>
  <c r="R51" i="114"/>
  <c r="Q51" i="114"/>
  <c r="P51" i="114"/>
  <c r="E51" i="114"/>
  <c r="S50" i="114"/>
  <c r="R50" i="114"/>
  <c r="Q50" i="114"/>
  <c r="P50" i="114"/>
  <c r="E50" i="114"/>
  <c r="U49" i="114"/>
  <c r="S49" i="114"/>
  <c r="R49" i="114"/>
  <c r="Q49" i="114"/>
  <c r="P49" i="114"/>
  <c r="E49" i="114"/>
  <c r="T49" i="114" s="1"/>
  <c r="T48" i="114"/>
  <c r="S48" i="114"/>
  <c r="R48" i="114"/>
  <c r="Q48" i="114"/>
  <c r="P48" i="114"/>
  <c r="E48" i="114"/>
  <c r="U48" i="114" s="1"/>
  <c r="S47" i="114"/>
  <c r="R47" i="114"/>
  <c r="Q47" i="114"/>
  <c r="P47" i="114"/>
  <c r="E47" i="114"/>
  <c r="T46" i="114"/>
  <c r="S46" i="114"/>
  <c r="R46" i="114"/>
  <c r="Q46" i="114"/>
  <c r="P46" i="114"/>
  <c r="E46" i="114"/>
  <c r="S45" i="114"/>
  <c r="R45" i="114"/>
  <c r="Q45" i="114"/>
  <c r="P45" i="114"/>
  <c r="E45" i="114"/>
  <c r="U45" i="114" s="1"/>
  <c r="U44" i="114"/>
  <c r="S44" i="114"/>
  <c r="R44" i="114"/>
  <c r="Q44" i="114"/>
  <c r="P44" i="114"/>
  <c r="E44" i="114"/>
  <c r="T44" i="114" s="1"/>
  <c r="S43" i="114"/>
  <c r="R43" i="114"/>
  <c r="S42" i="114"/>
  <c r="S41" i="114"/>
  <c r="R41" i="114"/>
  <c r="Q41" i="114"/>
  <c r="P41" i="114"/>
  <c r="E41" i="114"/>
  <c r="U40" i="114"/>
  <c r="S40" i="114"/>
  <c r="R40" i="114"/>
  <c r="Q40" i="114"/>
  <c r="P40" i="114"/>
  <c r="E40" i="114"/>
  <c r="T40" i="114" s="1"/>
  <c r="S39" i="114"/>
  <c r="R39" i="114"/>
  <c r="Q39" i="114"/>
  <c r="P39" i="114"/>
  <c r="E39" i="114"/>
  <c r="S38" i="114"/>
  <c r="R38" i="114"/>
  <c r="Q38" i="114"/>
  <c r="P38" i="114"/>
  <c r="E38" i="114"/>
  <c r="U38" i="114" s="1"/>
  <c r="U37" i="114"/>
  <c r="T37" i="114"/>
  <c r="S37" i="114"/>
  <c r="R37" i="114"/>
  <c r="Q37" i="114"/>
  <c r="P37" i="114"/>
  <c r="E37" i="114"/>
  <c r="S36" i="114"/>
  <c r="R36" i="114"/>
  <c r="Q36" i="114"/>
  <c r="P36" i="114"/>
  <c r="E36" i="114"/>
  <c r="U36" i="114" s="1"/>
  <c r="S35" i="114"/>
  <c r="R35" i="114"/>
  <c r="Q35" i="114"/>
  <c r="P35" i="114"/>
  <c r="E35" i="114"/>
  <c r="S34" i="114"/>
  <c r="R34" i="114"/>
  <c r="Q34" i="114"/>
  <c r="P34" i="114"/>
  <c r="E34" i="114"/>
  <c r="S33" i="114"/>
  <c r="R33" i="114"/>
  <c r="Q33" i="114"/>
  <c r="P33" i="114"/>
  <c r="E33" i="114"/>
  <c r="S32" i="114"/>
  <c r="R32" i="114"/>
  <c r="Q32" i="114"/>
  <c r="P32" i="114"/>
  <c r="E32" i="114"/>
  <c r="S31" i="114"/>
  <c r="R31" i="114"/>
  <c r="Q31" i="114"/>
  <c r="P31" i="114"/>
  <c r="E31" i="114"/>
  <c r="U31" i="114" s="1"/>
  <c r="S30" i="114"/>
  <c r="R30" i="114"/>
  <c r="Q30" i="114"/>
  <c r="U30" i="114" s="1"/>
  <c r="P30" i="114"/>
  <c r="E30" i="114"/>
  <c r="T30" i="114" s="1"/>
  <c r="S29" i="114"/>
  <c r="R29" i="114"/>
  <c r="Q29" i="114"/>
  <c r="P29" i="114"/>
  <c r="E29" i="114"/>
  <c r="U29" i="114" s="1"/>
  <c r="S28" i="114"/>
  <c r="R28" i="114"/>
  <c r="Q28" i="114"/>
  <c r="P28" i="114"/>
  <c r="E28" i="114"/>
  <c r="U28" i="114" s="1"/>
  <c r="S27" i="114"/>
  <c r="U26" i="114"/>
  <c r="T26" i="114"/>
  <c r="S26" i="114"/>
  <c r="R26" i="114"/>
  <c r="Q26" i="114"/>
  <c r="P26" i="114"/>
  <c r="E26" i="114"/>
  <c r="T25" i="114"/>
  <c r="S25" i="114"/>
  <c r="R25" i="114"/>
  <c r="Q25" i="114"/>
  <c r="P25" i="114"/>
  <c r="E25" i="114"/>
  <c r="U25" i="114" s="1"/>
  <c r="S24" i="114"/>
  <c r="R24" i="114"/>
  <c r="Q24" i="114"/>
  <c r="P24" i="114"/>
  <c r="E24" i="114"/>
  <c r="U24" i="114" s="1"/>
  <c r="S23" i="114"/>
  <c r="R23" i="114"/>
  <c r="Q23" i="114"/>
  <c r="P23" i="114"/>
  <c r="T23" i="114" s="1"/>
  <c r="E23" i="114"/>
  <c r="S22" i="114"/>
  <c r="R22" i="114"/>
  <c r="Q22" i="114"/>
  <c r="P22" i="114"/>
  <c r="E22" i="114"/>
  <c r="S21" i="114"/>
  <c r="R21" i="114"/>
  <c r="Q21" i="114"/>
  <c r="P21" i="114"/>
  <c r="E21" i="114"/>
  <c r="S20" i="114"/>
  <c r="R20" i="114"/>
  <c r="Q20" i="114"/>
  <c r="P20" i="114"/>
  <c r="E20" i="114"/>
  <c r="T19" i="114"/>
  <c r="S19" i="114"/>
  <c r="R19" i="114"/>
  <c r="Q19" i="114"/>
  <c r="P19" i="114"/>
  <c r="E19" i="114"/>
  <c r="U19" i="114" s="1"/>
  <c r="S18" i="114"/>
  <c r="R18" i="114"/>
  <c r="Q18" i="114"/>
  <c r="P18" i="114"/>
  <c r="E18" i="114"/>
  <c r="S17" i="114"/>
  <c r="R17" i="114"/>
  <c r="Q17" i="114"/>
  <c r="P17" i="114"/>
  <c r="E17" i="114"/>
  <c r="U17" i="114" s="1"/>
  <c r="S16" i="114"/>
  <c r="R16" i="114"/>
  <c r="Q16" i="114"/>
  <c r="P16" i="114"/>
  <c r="E16" i="114"/>
  <c r="U16" i="114" s="1"/>
  <c r="U15" i="114"/>
  <c r="S15" i="114"/>
  <c r="R15" i="114"/>
  <c r="Q15" i="114"/>
  <c r="P15" i="114"/>
  <c r="E15" i="114"/>
  <c r="T15" i="114" s="1"/>
  <c r="S14" i="114"/>
  <c r="R14" i="114"/>
  <c r="Q14" i="114"/>
  <c r="P14" i="114"/>
  <c r="E14" i="114"/>
  <c r="S13" i="114"/>
  <c r="R13" i="114"/>
  <c r="Q13" i="114"/>
  <c r="P13" i="114"/>
  <c r="E13" i="114"/>
  <c r="S12" i="114"/>
  <c r="R12" i="114"/>
  <c r="Q12" i="114"/>
  <c r="P12" i="114"/>
  <c r="E12" i="114"/>
  <c r="T11" i="114"/>
  <c r="S11" i="114"/>
  <c r="R11" i="114"/>
  <c r="Q11" i="114"/>
  <c r="P11" i="114"/>
  <c r="E11" i="114"/>
  <c r="U11" i="114" s="1"/>
  <c r="S10" i="114"/>
  <c r="R10" i="114"/>
  <c r="Q10" i="114"/>
  <c r="P10" i="114"/>
  <c r="E10" i="114"/>
  <c r="S9" i="114"/>
  <c r="R9" i="114"/>
  <c r="S8" i="114"/>
  <c r="S63" i="113"/>
  <c r="U62" i="113"/>
  <c r="S62" i="113"/>
  <c r="R62" i="113"/>
  <c r="Q62" i="113"/>
  <c r="P62" i="113"/>
  <c r="E62" i="113"/>
  <c r="T62" i="113" s="1"/>
  <c r="T61" i="113"/>
  <c r="S61" i="113"/>
  <c r="R61" i="113"/>
  <c r="Q61" i="113"/>
  <c r="P61" i="113"/>
  <c r="E61" i="113"/>
  <c r="U61" i="113" s="1"/>
  <c r="S60" i="113"/>
  <c r="S59" i="113"/>
  <c r="S58" i="113"/>
  <c r="R58" i="113"/>
  <c r="Q58" i="113"/>
  <c r="P58" i="113"/>
  <c r="E58" i="113"/>
  <c r="U58" i="113" s="1"/>
  <c r="S57" i="113"/>
  <c r="R57" i="113"/>
  <c r="Q57" i="113"/>
  <c r="P57" i="113"/>
  <c r="E57" i="113"/>
  <c r="U57" i="113" s="1"/>
  <c r="S56" i="113"/>
  <c r="R56" i="113"/>
  <c r="Q56" i="113"/>
  <c r="P56" i="113"/>
  <c r="E56" i="113"/>
  <c r="S55" i="113"/>
  <c r="R55" i="113"/>
  <c r="Q55" i="113"/>
  <c r="P55" i="113"/>
  <c r="E55" i="113"/>
  <c r="S54" i="113"/>
  <c r="T53" i="113"/>
  <c r="S53" i="113"/>
  <c r="R53" i="113"/>
  <c r="Q53" i="113"/>
  <c r="P53" i="113"/>
  <c r="E53" i="113"/>
  <c r="U53" i="113" s="1"/>
  <c r="S52" i="113"/>
  <c r="R52" i="113"/>
  <c r="Q52" i="113"/>
  <c r="P52" i="113"/>
  <c r="E52" i="113"/>
  <c r="S51" i="113"/>
  <c r="R51" i="113"/>
  <c r="Q51" i="113"/>
  <c r="P51" i="113"/>
  <c r="E51" i="113"/>
  <c r="U50" i="113"/>
  <c r="S50" i="113"/>
  <c r="R50" i="113"/>
  <c r="Q50" i="113"/>
  <c r="P50" i="113"/>
  <c r="E50" i="113"/>
  <c r="T50" i="113" s="1"/>
  <c r="S49" i="113"/>
  <c r="R49" i="113"/>
  <c r="Q49" i="113"/>
  <c r="P49" i="113"/>
  <c r="E49" i="113"/>
  <c r="S48" i="113"/>
  <c r="R48" i="113"/>
  <c r="Q48" i="113"/>
  <c r="P48" i="113"/>
  <c r="E48" i="113"/>
  <c r="U48" i="113" s="1"/>
  <c r="U47" i="113"/>
  <c r="T47" i="113"/>
  <c r="S47" i="113"/>
  <c r="R47" i="113"/>
  <c r="Q47" i="113"/>
  <c r="P47" i="113"/>
  <c r="E47" i="113"/>
  <c r="S46" i="113"/>
  <c r="R46" i="113"/>
  <c r="Q46" i="113"/>
  <c r="P46" i="113"/>
  <c r="E46" i="113"/>
  <c r="U46" i="113" s="1"/>
  <c r="S45" i="113"/>
  <c r="R45" i="113"/>
  <c r="Q45" i="113"/>
  <c r="P45" i="113"/>
  <c r="E45" i="113"/>
  <c r="S44" i="113"/>
  <c r="R44" i="113"/>
  <c r="Q44" i="113"/>
  <c r="P44" i="113"/>
  <c r="E44" i="113"/>
  <c r="S43" i="113"/>
  <c r="S42" i="113"/>
  <c r="U41" i="113"/>
  <c r="S41" i="113"/>
  <c r="R41" i="113"/>
  <c r="Q41" i="113"/>
  <c r="P41" i="113"/>
  <c r="E41" i="113"/>
  <c r="T41" i="113" s="1"/>
  <c r="S40" i="113"/>
  <c r="R40" i="113"/>
  <c r="Q40" i="113"/>
  <c r="P40" i="113"/>
  <c r="E40" i="113"/>
  <c r="U40" i="113" s="1"/>
  <c r="S39" i="113"/>
  <c r="R39" i="113"/>
  <c r="Q39" i="113"/>
  <c r="P39" i="113"/>
  <c r="E39" i="113"/>
  <c r="S38" i="113"/>
  <c r="R38" i="113"/>
  <c r="Q38" i="113"/>
  <c r="P38" i="113"/>
  <c r="E38" i="113"/>
  <c r="U38" i="113" s="1"/>
  <c r="S37" i="113"/>
  <c r="R37" i="113"/>
  <c r="Q37" i="113"/>
  <c r="P37" i="113"/>
  <c r="E37" i="113"/>
  <c r="S36" i="113"/>
  <c r="R36" i="113"/>
  <c r="Q36" i="113"/>
  <c r="P36" i="113"/>
  <c r="E36" i="113"/>
  <c r="S35" i="113"/>
  <c r="R35" i="113"/>
  <c r="Q35" i="113"/>
  <c r="P35" i="113"/>
  <c r="E35" i="113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U32" i="113" s="1"/>
  <c r="P32" i="113"/>
  <c r="E32" i="113"/>
  <c r="T32" i="113" s="1"/>
  <c r="T31" i="113"/>
  <c r="S31" i="113"/>
  <c r="R31" i="113"/>
  <c r="Q31" i="113"/>
  <c r="P31" i="113"/>
  <c r="E31" i="113"/>
  <c r="U31" i="113" s="1"/>
  <c r="S30" i="113"/>
  <c r="R30" i="113"/>
  <c r="Q30" i="113"/>
  <c r="P30" i="113"/>
  <c r="E30" i="113"/>
  <c r="T29" i="113"/>
  <c r="S29" i="113"/>
  <c r="R29" i="113"/>
  <c r="Q29" i="113"/>
  <c r="P29" i="113"/>
  <c r="E29" i="113"/>
  <c r="U29" i="113" s="1"/>
  <c r="S28" i="113"/>
  <c r="R28" i="113"/>
  <c r="Q28" i="113"/>
  <c r="P28" i="113"/>
  <c r="E28" i="113"/>
  <c r="S27" i="113"/>
  <c r="S26" i="113"/>
  <c r="R26" i="113"/>
  <c r="Q26" i="113"/>
  <c r="P26" i="113"/>
  <c r="E26" i="113"/>
  <c r="U26" i="113" s="1"/>
  <c r="U25" i="113"/>
  <c r="S25" i="113"/>
  <c r="R25" i="113"/>
  <c r="Q25" i="113"/>
  <c r="P25" i="113"/>
  <c r="E25" i="113"/>
  <c r="T25" i="113" s="1"/>
  <c r="S24" i="113"/>
  <c r="R24" i="113"/>
  <c r="Q24" i="113"/>
  <c r="P24" i="113"/>
  <c r="E24" i="113"/>
  <c r="S23" i="113"/>
  <c r="R23" i="113"/>
  <c r="Q23" i="113"/>
  <c r="P23" i="113"/>
  <c r="E23" i="113"/>
  <c r="S22" i="113"/>
  <c r="R22" i="113"/>
  <c r="Q22" i="113"/>
  <c r="P22" i="113"/>
  <c r="E22" i="113"/>
  <c r="T22" i="113" s="1"/>
  <c r="T21" i="113"/>
  <c r="S21" i="113"/>
  <c r="R21" i="113"/>
  <c r="Q21" i="113"/>
  <c r="P21" i="113"/>
  <c r="E21" i="113"/>
  <c r="U21" i="113" s="1"/>
  <c r="S20" i="113"/>
  <c r="R20" i="113"/>
  <c r="Q20" i="113"/>
  <c r="P20" i="113"/>
  <c r="E20" i="113"/>
  <c r="S19" i="113"/>
  <c r="R19" i="113"/>
  <c r="Q19" i="113"/>
  <c r="P19" i="113"/>
  <c r="E19" i="113"/>
  <c r="U19" i="113" s="1"/>
  <c r="S18" i="113"/>
  <c r="R18" i="113"/>
  <c r="Q18" i="113"/>
  <c r="P18" i="113"/>
  <c r="E18" i="113"/>
  <c r="U18" i="113" s="1"/>
  <c r="U17" i="113"/>
  <c r="S17" i="113"/>
  <c r="R17" i="113"/>
  <c r="Q17" i="113"/>
  <c r="P17" i="113"/>
  <c r="E17" i="113"/>
  <c r="T17" i="113" s="1"/>
  <c r="S16" i="113"/>
  <c r="R16" i="113"/>
  <c r="Q16" i="113"/>
  <c r="P16" i="113"/>
  <c r="E16" i="113"/>
  <c r="S15" i="113"/>
  <c r="R15" i="113"/>
  <c r="Q15" i="113"/>
  <c r="P15" i="113"/>
  <c r="E15" i="113"/>
  <c r="S14" i="113"/>
  <c r="R14" i="113"/>
  <c r="Q14" i="113"/>
  <c r="P14" i="113"/>
  <c r="E14" i="113"/>
  <c r="T13" i="113"/>
  <c r="S13" i="113"/>
  <c r="R13" i="113"/>
  <c r="Q13" i="113"/>
  <c r="P13" i="113"/>
  <c r="E13" i="113"/>
  <c r="U13" i="113" s="1"/>
  <c r="S12" i="113"/>
  <c r="R12" i="113"/>
  <c r="Q12" i="113"/>
  <c r="P12" i="113"/>
  <c r="E12" i="113"/>
  <c r="S11" i="113"/>
  <c r="R11" i="113"/>
  <c r="Q11" i="113"/>
  <c r="P11" i="113"/>
  <c r="E11" i="113"/>
  <c r="U11" i="113" s="1"/>
  <c r="S10" i="113"/>
  <c r="R10" i="113"/>
  <c r="Q10" i="113"/>
  <c r="P10" i="113"/>
  <c r="E10" i="113"/>
  <c r="S9" i="113"/>
  <c r="R9" i="113"/>
  <c r="S8" i="113"/>
  <c r="S62" i="112"/>
  <c r="R62" i="112"/>
  <c r="Q62" i="112"/>
  <c r="P62" i="112"/>
  <c r="E62" i="112"/>
  <c r="U62" i="112" s="1"/>
  <c r="U61" i="112"/>
  <c r="S61" i="112"/>
  <c r="R61" i="112"/>
  <c r="Q61" i="112"/>
  <c r="Q60" i="112" s="1"/>
  <c r="P61" i="112"/>
  <c r="P60" i="112" s="1"/>
  <c r="E61" i="112"/>
  <c r="T61" i="112" s="1"/>
  <c r="S60" i="112"/>
  <c r="S58" i="112"/>
  <c r="R58" i="112"/>
  <c r="Q58" i="112"/>
  <c r="P58" i="112"/>
  <c r="E58" i="112"/>
  <c r="S57" i="112"/>
  <c r="R57" i="112"/>
  <c r="Q57" i="112"/>
  <c r="P57" i="112"/>
  <c r="E57" i="112"/>
  <c r="T57" i="112" s="1"/>
  <c r="U56" i="112"/>
  <c r="T56" i="112"/>
  <c r="S56" i="112"/>
  <c r="R56" i="112"/>
  <c r="Q56" i="112"/>
  <c r="P56" i="112"/>
  <c r="E56" i="112"/>
  <c r="S55" i="112"/>
  <c r="R55" i="112"/>
  <c r="Q55" i="112"/>
  <c r="P55" i="112"/>
  <c r="E55" i="112"/>
  <c r="U55" i="112" s="1"/>
  <c r="S54" i="112"/>
  <c r="S53" i="112"/>
  <c r="R53" i="112"/>
  <c r="Q53" i="112"/>
  <c r="P53" i="112"/>
  <c r="E53" i="112"/>
  <c r="U52" i="112"/>
  <c r="T52" i="112"/>
  <c r="S52" i="112"/>
  <c r="R52" i="112"/>
  <c r="Q52" i="112"/>
  <c r="P52" i="112"/>
  <c r="E52" i="112"/>
  <c r="T51" i="112"/>
  <c r="S51" i="112"/>
  <c r="R51" i="112"/>
  <c r="Q51" i="112"/>
  <c r="P51" i="112"/>
  <c r="E51" i="112"/>
  <c r="U51" i="112" s="1"/>
  <c r="S50" i="112"/>
  <c r="R50" i="112"/>
  <c r="Q50" i="112"/>
  <c r="P50" i="112"/>
  <c r="E50" i="112"/>
  <c r="S49" i="112"/>
  <c r="R49" i="112"/>
  <c r="Q49" i="112"/>
  <c r="P49" i="112"/>
  <c r="E49" i="112"/>
  <c r="U49" i="112" s="1"/>
  <c r="S48" i="112"/>
  <c r="R48" i="112"/>
  <c r="Q48" i="112"/>
  <c r="P48" i="112"/>
  <c r="E48" i="112"/>
  <c r="S47" i="112"/>
  <c r="R47" i="112"/>
  <c r="Q47" i="112"/>
  <c r="P47" i="112"/>
  <c r="E47" i="112"/>
  <c r="S46" i="112"/>
  <c r="R46" i="112"/>
  <c r="Q46" i="112"/>
  <c r="P46" i="112"/>
  <c r="E46" i="112"/>
  <c r="S45" i="112"/>
  <c r="R45" i="112"/>
  <c r="Q45" i="112"/>
  <c r="P45" i="112"/>
  <c r="E45" i="112"/>
  <c r="U44" i="112"/>
  <c r="T44" i="112"/>
  <c r="S44" i="112"/>
  <c r="R44" i="112"/>
  <c r="Q44" i="112"/>
  <c r="P44" i="112"/>
  <c r="E44" i="112"/>
  <c r="S43" i="112"/>
  <c r="S42" i="112"/>
  <c r="S41" i="112"/>
  <c r="R41" i="112"/>
  <c r="Q41" i="112"/>
  <c r="P41" i="112"/>
  <c r="E41" i="112"/>
  <c r="U41" i="112" s="1"/>
  <c r="S40" i="112"/>
  <c r="R40" i="112"/>
  <c r="Q40" i="112"/>
  <c r="P40" i="112"/>
  <c r="E40" i="112"/>
  <c r="S39" i="112"/>
  <c r="R39" i="112"/>
  <c r="Q39" i="112"/>
  <c r="P39" i="112"/>
  <c r="E39" i="112"/>
  <c r="S38" i="112"/>
  <c r="R38" i="112"/>
  <c r="Q38" i="112"/>
  <c r="P38" i="112"/>
  <c r="E38" i="112"/>
  <c r="S37" i="112"/>
  <c r="R37" i="112"/>
  <c r="Q37" i="112"/>
  <c r="P37" i="112"/>
  <c r="E37" i="112"/>
  <c r="U36" i="112"/>
  <c r="S36" i="112"/>
  <c r="R36" i="112"/>
  <c r="Q36" i="112"/>
  <c r="P36" i="112"/>
  <c r="T36" i="112" s="1"/>
  <c r="E36" i="112"/>
  <c r="T35" i="112"/>
  <c r="S35" i="112"/>
  <c r="R35" i="112"/>
  <c r="Q35" i="112"/>
  <c r="P35" i="112"/>
  <c r="E35" i="112"/>
  <c r="U35" i="112" s="1"/>
  <c r="S34" i="112"/>
  <c r="R34" i="112"/>
  <c r="Q34" i="112"/>
  <c r="P34" i="112"/>
  <c r="E34" i="112"/>
  <c r="S33" i="112"/>
  <c r="R33" i="112"/>
  <c r="Q33" i="112"/>
  <c r="P33" i="112"/>
  <c r="E33" i="112"/>
  <c r="U33" i="112" s="1"/>
  <c r="S32" i="112"/>
  <c r="R32" i="112"/>
  <c r="Q32" i="112"/>
  <c r="U32" i="112" s="1"/>
  <c r="P32" i="112"/>
  <c r="T32" i="112" s="1"/>
  <c r="E32" i="112"/>
  <c r="S31" i="112"/>
  <c r="R31" i="112"/>
  <c r="Q31" i="112"/>
  <c r="P31" i="112"/>
  <c r="E31" i="112"/>
  <c r="S30" i="112"/>
  <c r="R30" i="112"/>
  <c r="Q30" i="112"/>
  <c r="P30" i="112"/>
  <c r="E30" i="112"/>
  <c r="S29" i="112"/>
  <c r="R29" i="112"/>
  <c r="Q29" i="112"/>
  <c r="P29" i="112"/>
  <c r="E29" i="112"/>
  <c r="T29" i="112" s="1"/>
  <c r="S28" i="112"/>
  <c r="R28" i="112"/>
  <c r="Q28" i="112"/>
  <c r="P28" i="112"/>
  <c r="E28" i="112"/>
  <c r="S27" i="112"/>
  <c r="S26" i="112"/>
  <c r="R26" i="112"/>
  <c r="Q26" i="112"/>
  <c r="P26" i="112"/>
  <c r="E26" i="112"/>
  <c r="S25" i="112"/>
  <c r="R25" i="112"/>
  <c r="Q25" i="112"/>
  <c r="P25" i="112"/>
  <c r="E25" i="112"/>
  <c r="U24" i="112"/>
  <c r="S24" i="112"/>
  <c r="R24" i="112"/>
  <c r="Q24" i="112"/>
  <c r="P24" i="112"/>
  <c r="E24" i="112"/>
  <c r="T24" i="112" s="1"/>
  <c r="U23" i="112"/>
  <c r="T23" i="112"/>
  <c r="S23" i="112"/>
  <c r="R23" i="112"/>
  <c r="Q23" i="112"/>
  <c r="P23" i="112"/>
  <c r="E23" i="112"/>
  <c r="S22" i="112"/>
  <c r="R22" i="112"/>
  <c r="Q22" i="112"/>
  <c r="P22" i="112"/>
  <c r="E22" i="112"/>
  <c r="U22" i="112" s="1"/>
  <c r="S21" i="112"/>
  <c r="R21" i="112"/>
  <c r="Q21" i="112"/>
  <c r="P21" i="112"/>
  <c r="E21" i="112"/>
  <c r="U21" i="112" s="1"/>
  <c r="T20" i="112"/>
  <c r="S20" i="112"/>
  <c r="R20" i="112"/>
  <c r="Q20" i="112"/>
  <c r="P20" i="112"/>
  <c r="E20" i="112"/>
  <c r="U20" i="112" s="1"/>
  <c r="S19" i="112"/>
  <c r="R19" i="112"/>
  <c r="Q19" i="112"/>
  <c r="P19" i="112"/>
  <c r="E19" i="112"/>
  <c r="S18" i="112"/>
  <c r="R18" i="112"/>
  <c r="Q18" i="112"/>
  <c r="P18" i="112"/>
  <c r="E18" i="112"/>
  <c r="U17" i="112"/>
  <c r="S17" i="112"/>
  <c r="R17" i="112"/>
  <c r="Q17" i="112"/>
  <c r="P17" i="112"/>
  <c r="E17" i="112"/>
  <c r="T17" i="112" s="1"/>
  <c r="S16" i="112"/>
  <c r="R16" i="112"/>
  <c r="Q16" i="112"/>
  <c r="P16" i="112"/>
  <c r="E16" i="112"/>
  <c r="U15" i="112"/>
  <c r="S15" i="112"/>
  <c r="R15" i="112"/>
  <c r="Q15" i="112"/>
  <c r="P15" i="112"/>
  <c r="E15" i="112"/>
  <c r="T15" i="112" s="1"/>
  <c r="U14" i="112"/>
  <c r="T14" i="112"/>
  <c r="S14" i="112"/>
  <c r="R14" i="112"/>
  <c r="Q14" i="112"/>
  <c r="P14" i="112"/>
  <c r="E14" i="112"/>
  <c r="S13" i="112"/>
  <c r="R13" i="112"/>
  <c r="Q13" i="112"/>
  <c r="P13" i="112"/>
  <c r="E13" i="112"/>
  <c r="U12" i="112"/>
  <c r="T12" i="112"/>
  <c r="S12" i="112"/>
  <c r="R12" i="112"/>
  <c r="Q12" i="112"/>
  <c r="P12" i="112"/>
  <c r="E12" i="112"/>
  <c r="S11" i="112"/>
  <c r="R11" i="112"/>
  <c r="Q11" i="112"/>
  <c r="P11" i="112"/>
  <c r="E11" i="112"/>
  <c r="S10" i="112"/>
  <c r="R10" i="112"/>
  <c r="Q10" i="112"/>
  <c r="P10" i="112"/>
  <c r="E10" i="112"/>
  <c r="S9" i="112"/>
  <c r="R9" i="112"/>
  <c r="S62" i="111"/>
  <c r="R62" i="111"/>
  <c r="Q62" i="111"/>
  <c r="P62" i="111"/>
  <c r="E62" i="111"/>
  <c r="S61" i="111"/>
  <c r="R61" i="111"/>
  <c r="Q61" i="111"/>
  <c r="P61" i="111"/>
  <c r="E61" i="111"/>
  <c r="S60" i="111"/>
  <c r="S59" i="111"/>
  <c r="U58" i="111"/>
  <c r="T58" i="111"/>
  <c r="S58" i="111"/>
  <c r="R58" i="111"/>
  <c r="Q58" i="111"/>
  <c r="P58" i="111"/>
  <c r="E58" i="111"/>
  <c r="S57" i="111"/>
  <c r="R57" i="111"/>
  <c r="Q57" i="111"/>
  <c r="P57" i="111"/>
  <c r="E57" i="111"/>
  <c r="U57" i="111" s="1"/>
  <c r="U56" i="111"/>
  <c r="S56" i="111"/>
  <c r="R56" i="111"/>
  <c r="Q56" i="111"/>
  <c r="P56" i="111"/>
  <c r="E56" i="111"/>
  <c r="T56" i="111" s="1"/>
  <c r="S55" i="111"/>
  <c r="R55" i="111"/>
  <c r="Q55" i="111"/>
  <c r="P55" i="111"/>
  <c r="E55" i="111"/>
  <c r="S54" i="111"/>
  <c r="S53" i="111"/>
  <c r="R53" i="111"/>
  <c r="Q53" i="111"/>
  <c r="P53" i="111"/>
  <c r="E53" i="111"/>
  <c r="U53" i="111" s="1"/>
  <c r="S52" i="111"/>
  <c r="R52" i="111"/>
  <c r="Q52" i="111"/>
  <c r="P52" i="111"/>
  <c r="E52" i="111"/>
  <c r="S51" i="111"/>
  <c r="R51" i="111"/>
  <c r="Q51" i="111"/>
  <c r="P51" i="111"/>
  <c r="E51" i="111"/>
  <c r="S50" i="111"/>
  <c r="R50" i="111"/>
  <c r="Q50" i="111"/>
  <c r="P50" i="111"/>
  <c r="E50" i="111"/>
  <c r="S49" i="111"/>
  <c r="R49" i="111"/>
  <c r="Q49" i="111"/>
  <c r="P49" i="111"/>
  <c r="E49" i="111"/>
  <c r="T49" i="111" s="1"/>
  <c r="U48" i="111"/>
  <c r="S48" i="111"/>
  <c r="R48" i="111"/>
  <c r="Q48" i="111"/>
  <c r="P48" i="111"/>
  <c r="E48" i="111"/>
  <c r="T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S45" i="111"/>
  <c r="R45" i="111"/>
  <c r="Q45" i="111"/>
  <c r="P45" i="111"/>
  <c r="E45" i="111"/>
  <c r="U45" i="111" s="1"/>
  <c r="S44" i="111"/>
  <c r="R44" i="111"/>
  <c r="Q44" i="111"/>
  <c r="P44" i="111"/>
  <c r="E44" i="111"/>
  <c r="S43" i="111"/>
  <c r="S42" i="111"/>
  <c r="S41" i="111"/>
  <c r="R41" i="111"/>
  <c r="Q41" i="111"/>
  <c r="P41" i="111"/>
  <c r="E41" i="111"/>
  <c r="S40" i="111"/>
  <c r="R40" i="111"/>
  <c r="Q40" i="111"/>
  <c r="P40" i="111"/>
  <c r="E40" i="111"/>
  <c r="U40" i="111" s="1"/>
  <c r="U39" i="111"/>
  <c r="S39" i="111"/>
  <c r="R39" i="111"/>
  <c r="Q39" i="111"/>
  <c r="P39" i="111"/>
  <c r="E39" i="111"/>
  <c r="T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T36" i="111"/>
  <c r="S36" i="111"/>
  <c r="R36" i="111"/>
  <c r="Q36" i="111"/>
  <c r="P36" i="111"/>
  <c r="E36" i="111"/>
  <c r="U36" i="111" s="1"/>
  <c r="S35" i="111"/>
  <c r="R35" i="111"/>
  <c r="Q35" i="111"/>
  <c r="P35" i="111"/>
  <c r="E35" i="111"/>
  <c r="S34" i="111"/>
  <c r="R34" i="111"/>
  <c r="Q34" i="111"/>
  <c r="P34" i="111"/>
  <c r="E34" i="111"/>
  <c r="U33" i="111"/>
  <c r="S33" i="111"/>
  <c r="R33" i="111"/>
  <c r="Q33" i="111"/>
  <c r="P33" i="111"/>
  <c r="E33" i="111"/>
  <c r="T33" i="111" s="1"/>
  <c r="S32" i="111"/>
  <c r="R32" i="111"/>
  <c r="Q32" i="111"/>
  <c r="P32" i="111"/>
  <c r="E32" i="111"/>
  <c r="S31" i="111"/>
  <c r="R31" i="111"/>
  <c r="Q31" i="111"/>
  <c r="P31" i="111"/>
  <c r="E31" i="111"/>
  <c r="U31" i="111" s="1"/>
  <c r="S30" i="111"/>
  <c r="R30" i="111"/>
  <c r="Q30" i="111"/>
  <c r="U30" i="111" s="1"/>
  <c r="P30" i="111"/>
  <c r="E30" i="111"/>
  <c r="S29" i="111"/>
  <c r="R29" i="111"/>
  <c r="Q29" i="111"/>
  <c r="P29" i="111"/>
  <c r="E29" i="111"/>
  <c r="U29" i="111" s="1"/>
  <c r="U28" i="111"/>
  <c r="T28" i="111"/>
  <c r="S28" i="111"/>
  <c r="R28" i="111"/>
  <c r="Q28" i="111"/>
  <c r="P28" i="111"/>
  <c r="E28" i="111"/>
  <c r="S27" i="111"/>
  <c r="U26" i="111"/>
  <c r="T26" i="111"/>
  <c r="S26" i="111"/>
  <c r="R26" i="111"/>
  <c r="Q26" i="111"/>
  <c r="P26" i="111"/>
  <c r="E26" i="111"/>
  <c r="S25" i="111"/>
  <c r="R25" i="111"/>
  <c r="Q25" i="111"/>
  <c r="P25" i="111"/>
  <c r="E25" i="111"/>
  <c r="U25" i="111" s="1"/>
  <c r="U24" i="111"/>
  <c r="S24" i="111"/>
  <c r="R24" i="111"/>
  <c r="Q24" i="111"/>
  <c r="P24" i="111"/>
  <c r="E24" i="111"/>
  <c r="T24" i="111" s="1"/>
  <c r="S23" i="111"/>
  <c r="R23" i="111"/>
  <c r="Q23" i="111"/>
  <c r="P23" i="111"/>
  <c r="E23" i="111"/>
  <c r="S22" i="111"/>
  <c r="R22" i="111"/>
  <c r="Q22" i="111"/>
  <c r="P22" i="111"/>
  <c r="E22" i="111"/>
  <c r="S21" i="111"/>
  <c r="R21" i="111"/>
  <c r="Q21" i="111"/>
  <c r="P21" i="111"/>
  <c r="E21" i="111"/>
  <c r="T21" i="111" s="1"/>
  <c r="S20" i="111"/>
  <c r="R20" i="111"/>
  <c r="Q20" i="111"/>
  <c r="P20" i="111"/>
  <c r="E20" i="111"/>
  <c r="U19" i="111"/>
  <c r="S19" i="111"/>
  <c r="R19" i="111"/>
  <c r="Q19" i="111"/>
  <c r="P19" i="111"/>
  <c r="E19" i="111"/>
  <c r="T19" i="111" s="1"/>
  <c r="U18" i="111"/>
  <c r="T18" i="111"/>
  <c r="S18" i="111"/>
  <c r="R18" i="111"/>
  <c r="Q18" i="111"/>
  <c r="P18" i="111"/>
  <c r="E18" i="111"/>
  <c r="S17" i="111"/>
  <c r="R17" i="111"/>
  <c r="Q17" i="111"/>
  <c r="P17" i="111"/>
  <c r="E17" i="111"/>
  <c r="U17" i="111" s="1"/>
  <c r="U16" i="111"/>
  <c r="S16" i="111"/>
  <c r="R16" i="111"/>
  <c r="Q16" i="111"/>
  <c r="P16" i="111"/>
  <c r="E16" i="111"/>
  <c r="T16" i="111" s="1"/>
  <c r="S15" i="111"/>
  <c r="R15" i="111"/>
  <c r="Q15" i="111"/>
  <c r="P15" i="111"/>
  <c r="E15" i="111"/>
  <c r="S14" i="111"/>
  <c r="R14" i="111"/>
  <c r="Q14" i="111"/>
  <c r="P14" i="111"/>
  <c r="E14" i="111"/>
  <c r="S13" i="111"/>
  <c r="R13" i="111"/>
  <c r="Q13" i="111"/>
  <c r="P13" i="111"/>
  <c r="E13" i="111"/>
  <c r="U13" i="111" s="1"/>
  <c r="T12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0" i="111"/>
  <c r="S10" i="111"/>
  <c r="R10" i="111"/>
  <c r="Q10" i="111"/>
  <c r="P10" i="111"/>
  <c r="E10" i="111"/>
  <c r="T10" i="111" s="1"/>
  <c r="S9" i="111"/>
  <c r="R9" i="111"/>
  <c r="S8" i="111"/>
  <c r="T62" i="110"/>
  <c r="S62" i="110"/>
  <c r="R62" i="110"/>
  <c r="Q62" i="110"/>
  <c r="P62" i="110"/>
  <c r="E62" i="110"/>
  <c r="U62" i="110" s="1"/>
  <c r="S61" i="110"/>
  <c r="R61" i="110"/>
  <c r="Q61" i="110"/>
  <c r="Q60" i="110" s="1"/>
  <c r="P61" i="110"/>
  <c r="E61" i="110"/>
  <c r="S60" i="110"/>
  <c r="S59" i="110"/>
  <c r="S58" i="110"/>
  <c r="R58" i="110"/>
  <c r="Q58" i="110"/>
  <c r="P58" i="110"/>
  <c r="E58" i="110"/>
  <c r="S57" i="110"/>
  <c r="R57" i="110"/>
  <c r="Q57" i="110"/>
  <c r="P57" i="110"/>
  <c r="E57" i="110"/>
  <c r="T57" i="110" s="1"/>
  <c r="T56" i="110"/>
  <c r="S56" i="110"/>
  <c r="R56" i="110"/>
  <c r="Q56" i="110"/>
  <c r="P56" i="110"/>
  <c r="E56" i="110"/>
  <c r="U56" i="110" s="1"/>
  <c r="S55" i="110"/>
  <c r="R55" i="110"/>
  <c r="Q55" i="110"/>
  <c r="P55" i="110"/>
  <c r="E55" i="110"/>
  <c r="S54" i="110"/>
  <c r="S53" i="110"/>
  <c r="R53" i="110"/>
  <c r="Q53" i="110"/>
  <c r="P53" i="110"/>
  <c r="E53" i="110"/>
  <c r="T53" i="110" s="1"/>
  <c r="U52" i="110"/>
  <c r="T52" i="110"/>
  <c r="S52" i="110"/>
  <c r="R52" i="110"/>
  <c r="Q52" i="110"/>
  <c r="P52" i="110"/>
  <c r="E52" i="110"/>
  <c r="U51" i="110"/>
  <c r="T51" i="110"/>
  <c r="S51" i="110"/>
  <c r="R51" i="110"/>
  <c r="Q51" i="110"/>
  <c r="P51" i="110"/>
  <c r="E51" i="110"/>
  <c r="S50" i="110"/>
  <c r="R50" i="110"/>
  <c r="Q50" i="110"/>
  <c r="P50" i="110"/>
  <c r="E50" i="110"/>
  <c r="S49" i="110"/>
  <c r="R49" i="110"/>
  <c r="Q49" i="110"/>
  <c r="P49" i="110"/>
  <c r="E49" i="110"/>
  <c r="U49" i="110" s="1"/>
  <c r="S48" i="110"/>
  <c r="R48" i="110"/>
  <c r="Q48" i="110"/>
  <c r="P48" i="110"/>
  <c r="E48" i="110"/>
  <c r="S47" i="110"/>
  <c r="R47" i="110"/>
  <c r="Q47" i="110"/>
  <c r="P47" i="110"/>
  <c r="E47" i="110"/>
  <c r="S46" i="110"/>
  <c r="R46" i="110"/>
  <c r="Q46" i="110"/>
  <c r="P46" i="110"/>
  <c r="E46" i="110"/>
  <c r="S45" i="110"/>
  <c r="R45" i="110"/>
  <c r="Q45" i="110"/>
  <c r="P45" i="110"/>
  <c r="E45" i="110"/>
  <c r="U44" i="110"/>
  <c r="S44" i="110"/>
  <c r="R44" i="110"/>
  <c r="Q44" i="110"/>
  <c r="P44" i="110"/>
  <c r="E44" i="110"/>
  <c r="T44" i="110" s="1"/>
  <c r="S43" i="110"/>
  <c r="S42" i="110"/>
  <c r="S41" i="110"/>
  <c r="R41" i="110"/>
  <c r="Q41" i="110"/>
  <c r="P41" i="110"/>
  <c r="E41" i="110"/>
  <c r="U41" i="110" s="1"/>
  <c r="T40" i="110"/>
  <c r="S40" i="110"/>
  <c r="R40" i="110"/>
  <c r="Q40" i="110"/>
  <c r="P40" i="110"/>
  <c r="E40" i="110"/>
  <c r="U40" i="110" s="1"/>
  <c r="S39" i="110"/>
  <c r="R39" i="110"/>
  <c r="Q39" i="110"/>
  <c r="P39" i="110"/>
  <c r="E39" i="110"/>
  <c r="S38" i="110"/>
  <c r="R38" i="110"/>
  <c r="Q38" i="110"/>
  <c r="P38" i="110"/>
  <c r="E38" i="110"/>
  <c r="U37" i="110"/>
  <c r="S37" i="110"/>
  <c r="R37" i="110"/>
  <c r="Q37" i="110"/>
  <c r="P37" i="110"/>
  <c r="E37" i="110"/>
  <c r="T37" i="110" s="1"/>
  <c r="S36" i="110"/>
  <c r="R36" i="110"/>
  <c r="Q36" i="110"/>
  <c r="P36" i="110"/>
  <c r="E36" i="110"/>
  <c r="S35" i="110"/>
  <c r="R35" i="110"/>
  <c r="Q35" i="110"/>
  <c r="P35" i="110"/>
  <c r="E35" i="110"/>
  <c r="U35" i="110" s="1"/>
  <c r="U34" i="110"/>
  <c r="S34" i="110"/>
  <c r="R34" i="110"/>
  <c r="Q34" i="110"/>
  <c r="P34" i="110"/>
  <c r="E34" i="110"/>
  <c r="T34" i="110" s="1"/>
  <c r="S33" i="110"/>
  <c r="R33" i="110"/>
  <c r="Q33" i="110"/>
  <c r="P33" i="110"/>
  <c r="E33" i="110"/>
  <c r="U33" i="110" s="1"/>
  <c r="S32" i="110"/>
  <c r="R32" i="110"/>
  <c r="Q32" i="110"/>
  <c r="P32" i="110"/>
  <c r="E32" i="110"/>
  <c r="S31" i="110"/>
  <c r="R31" i="110"/>
  <c r="Q31" i="110"/>
  <c r="P31" i="110"/>
  <c r="E31" i="110"/>
  <c r="S30" i="110"/>
  <c r="R30" i="110"/>
  <c r="Q30" i="110"/>
  <c r="P30" i="110"/>
  <c r="E30" i="110"/>
  <c r="S29" i="110"/>
  <c r="R29" i="110"/>
  <c r="Q29" i="110"/>
  <c r="P29" i="110"/>
  <c r="E29" i="110"/>
  <c r="S28" i="110"/>
  <c r="R28" i="110"/>
  <c r="Q28" i="110"/>
  <c r="P28" i="110"/>
  <c r="E28" i="110"/>
  <c r="U28" i="110" s="1"/>
  <c r="S27" i="110"/>
  <c r="S26" i="110"/>
  <c r="R26" i="110"/>
  <c r="Q26" i="110"/>
  <c r="P26" i="110"/>
  <c r="E26" i="110"/>
  <c r="S25" i="110"/>
  <c r="R25" i="110"/>
  <c r="Q25" i="110"/>
  <c r="P25" i="110"/>
  <c r="E25" i="110"/>
  <c r="T24" i="110"/>
  <c r="S24" i="110"/>
  <c r="R24" i="110"/>
  <c r="Q24" i="110"/>
  <c r="P24" i="110"/>
  <c r="E24" i="110"/>
  <c r="U24" i="110" s="1"/>
  <c r="S23" i="110"/>
  <c r="R23" i="110"/>
  <c r="Q23" i="110"/>
  <c r="P23" i="110"/>
  <c r="E23" i="110"/>
  <c r="S22" i="110"/>
  <c r="R22" i="110"/>
  <c r="Q22" i="110"/>
  <c r="P22" i="110"/>
  <c r="E22" i="110"/>
  <c r="U22" i="110" s="1"/>
  <c r="S21" i="110"/>
  <c r="R21" i="110"/>
  <c r="Q21" i="110"/>
  <c r="P21" i="110"/>
  <c r="E21" i="110"/>
  <c r="U21" i="110" s="1"/>
  <c r="U20" i="110"/>
  <c r="T20" i="110"/>
  <c r="S20" i="110"/>
  <c r="R20" i="110"/>
  <c r="Q20" i="110"/>
  <c r="P20" i="110"/>
  <c r="E20" i="110"/>
  <c r="S19" i="110"/>
  <c r="R19" i="110"/>
  <c r="Q19" i="110"/>
  <c r="P19" i="110"/>
  <c r="E19" i="110"/>
  <c r="S18" i="110"/>
  <c r="R18" i="110"/>
  <c r="Q18" i="110"/>
  <c r="P18" i="110"/>
  <c r="E18" i="110"/>
  <c r="S17" i="110"/>
  <c r="R17" i="110"/>
  <c r="Q17" i="110"/>
  <c r="P17" i="110"/>
  <c r="E17" i="110"/>
  <c r="T17" i="110" s="1"/>
  <c r="T16" i="110"/>
  <c r="S16" i="110"/>
  <c r="R16" i="110"/>
  <c r="Q16" i="110"/>
  <c r="P16" i="110"/>
  <c r="E16" i="110"/>
  <c r="U16" i="110" s="1"/>
  <c r="S15" i="110"/>
  <c r="R15" i="110"/>
  <c r="Q15" i="110"/>
  <c r="P15" i="110"/>
  <c r="E15" i="110"/>
  <c r="S14" i="110"/>
  <c r="R14" i="110"/>
  <c r="Q14" i="110"/>
  <c r="P14" i="110"/>
  <c r="E14" i="110"/>
  <c r="U14" i="110" s="1"/>
  <c r="S13" i="110"/>
  <c r="R13" i="110"/>
  <c r="Q13" i="110"/>
  <c r="P13" i="110"/>
  <c r="E13" i="110"/>
  <c r="U13" i="110" s="1"/>
  <c r="U12" i="110"/>
  <c r="S12" i="110"/>
  <c r="R12" i="110"/>
  <c r="Q12" i="110"/>
  <c r="P12" i="110"/>
  <c r="E12" i="110"/>
  <c r="T12" i="110" s="1"/>
  <c r="S11" i="110"/>
  <c r="R11" i="110"/>
  <c r="Q11" i="110"/>
  <c r="P11" i="110"/>
  <c r="E11" i="110"/>
  <c r="S10" i="110"/>
  <c r="R10" i="110"/>
  <c r="Q10" i="110"/>
  <c r="P10" i="110"/>
  <c r="E10" i="110"/>
  <c r="S9" i="110"/>
  <c r="R9" i="110"/>
  <c r="S8" i="110"/>
  <c r="S63" i="109"/>
  <c r="S62" i="109"/>
  <c r="R62" i="109"/>
  <c r="Q62" i="109"/>
  <c r="P62" i="109"/>
  <c r="E62" i="109"/>
  <c r="S61" i="109"/>
  <c r="R61" i="109"/>
  <c r="Q61" i="109"/>
  <c r="P61" i="109"/>
  <c r="E61" i="109"/>
  <c r="S60" i="109"/>
  <c r="S59" i="109"/>
  <c r="S58" i="109"/>
  <c r="R58" i="109"/>
  <c r="Q58" i="109"/>
  <c r="P58" i="109"/>
  <c r="E58" i="109"/>
  <c r="U57" i="109"/>
  <c r="S57" i="109"/>
  <c r="R57" i="109"/>
  <c r="Q57" i="109"/>
  <c r="P57" i="109"/>
  <c r="E57" i="109"/>
  <c r="T57" i="109" s="1"/>
  <c r="S56" i="109"/>
  <c r="R56" i="109"/>
  <c r="Q56" i="109"/>
  <c r="P56" i="109"/>
  <c r="E56" i="109"/>
  <c r="U56" i="109" s="1"/>
  <c r="T55" i="109"/>
  <c r="S55" i="109"/>
  <c r="R55" i="109"/>
  <c r="Q55" i="109"/>
  <c r="Q54" i="109" s="1"/>
  <c r="P55" i="109"/>
  <c r="P54" i="109" s="1"/>
  <c r="E55" i="109"/>
  <c r="U55" i="109" s="1"/>
  <c r="S54" i="109"/>
  <c r="R54" i="109"/>
  <c r="S53" i="109"/>
  <c r="R53" i="109"/>
  <c r="Q53" i="109"/>
  <c r="P53" i="109"/>
  <c r="E53" i="109"/>
  <c r="T52" i="109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U50" i="109"/>
  <c r="S50" i="109"/>
  <c r="R50" i="109"/>
  <c r="Q50" i="109"/>
  <c r="P50" i="109"/>
  <c r="E50" i="109"/>
  <c r="T50" i="109" s="1"/>
  <c r="S49" i="109"/>
  <c r="R49" i="109"/>
  <c r="Q49" i="109"/>
  <c r="P49" i="109"/>
  <c r="E49" i="109"/>
  <c r="S48" i="109"/>
  <c r="R48" i="109"/>
  <c r="Q48" i="109"/>
  <c r="P48" i="109"/>
  <c r="E48" i="109"/>
  <c r="S47" i="109"/>
  <c r="R47" i="109"/>
  <c r="Q47" i="109"/>
  <c r="P47" i="109"/>
  <c r="E47" i="109"/>
  <c r="T47" i="109" s="1"/>
  <c r="U46" i="109"/>
  <c r="T46" i="109"/>
  <c r="S46" i="109"/>
  <c r="R46" i="109"/>
  <c r="Q46" i="109"/>
  <c r="P46" i="109"/>
  <c r="E46" i="109"/>
  <c r="S45" i="109"/>
  <c r="R45" i="109"/>
  <c r="Q45" i="109"/>
  <c r="P45" i="109"/>
  <c r="E45" i="109"/>
  <c r="T44" i="109"/>
  <c r="S44" i="109"/>
  <c r="R44" i="109"/>
  <c r="Q44" i="109"/>
  <c r="P44" i="109"/>
  <c r="E44" i="109"/>
  <c r="U44" i="109" s="1"/>
  <c r="S43" i="109"/>
  <c r="S42" i="109"/>
  <c r="S41" i="109"/>
  <c r="R41" i="109"/>
  <c r="Q41" i="109"/>
  <c r="P41" i="109"/>
  <c r="E41" i="109"/>
  <c r="S40" i="109"/>
  <c r="R40" i="109"/>
  <c r="Q40" i="109"/>
  <c r="P40" i="109"/>
  <c r="E40" i="109"/>
  <c r="S39" i="109"/>
  <c r="R39" i="109"/>
  <c r="Q39" i="109"/>
  <c r="P39" i="109"/>
  <c r="E39" i="109"/>
  <c r="S38" i="109"/>
  <c r="R38" i="109"/>
  <c r="Q38" i="109"/>
  <c r="P38" i="109"/>
  <c r="E38" i="109"/>
  <c r="U38" i="109" s="1"/>
  <c r="U37" i="109"/>
  <c r="S37" i="109"/>
  <c r="R37" i="109"/>
  <c r="Q37" i="109"/>
  <c r="P37" i="109"/>
  <c r="E37" i="109"/>
  <c r="T37" i="109" s="1"/>
  <c r="T36" i="109"/>
  <c r="S36" i="109"/>
  <c r="R36" i="109"/>
  <c r="Q36" i="109"/>
  <c r="P36" i="109"/>
  <c r="E36" i="109"/>
  <c r="U36" i="109" s="1"/>
  <c r="S35" i="109"/>
  <c r="R35" i="109"/>
  <c r="Q35" i="109"/>
  <c r="P35" i="109"/>
  <c r="E35" i="109"/>
  <c r="U35" i="109" s="1"/>
  <c r="T34" i="109"/>
  <c r="S34" i="109"/>
  <c r="R34" i="109"/>
  <c r="Q34" i="109"/>
  <c r="P34" i="109"/>
  <c r="E34" i="109"/>
  <c r="U34" i="109" s="1"/>
  <c r="S33" i="109"/>
  <c r="R33" i="109"/>
  <c r="Q33" i="109"/>
  <c r="P33" i="109"/>
  <c r="E33" i="109"/>
  <c r="S32" i="109"/>
  <c r="R32" i="109"/>
  <c r="Q32" i="109"/>
  <c r="P32" i="109"/>
  <c r="E32" i="109"/>
  <c r="S31" i="109"/>
  <c r="R31" i="109"/>
  <c r="Q31" i="109"/>
  <c r="P31" i="109"/>
  <c r="E31" i="109"/>
  <c r="S30" i="109"/>
  <c r="R30" i="109"/>
  <c r="Q30" i="109"/>
  <c r="P30" i="109"/>
  <c r="E30" i="109"/>
  <c r="U30" i="109" s="1"/>
  <c r="U29" i="109"/>
  <c r="S29" i="109"/>
  <c r="R29" i="109"/>
  <c r="Q29" i="109"/>
  <c r="P29" i="109"/>
  <c r="E29" i="109"/>
  <c r="T29" i="109" s="1"/>
  <c r="S28" i="109"/>
  <c r="R28" i="109"/>
  <c r="Q28" i="109"/>
  <c r="P28" i="109"/>
  <c r="E28" i="109"/>
  <c r="S27" i="109"/>
  <c r="S26" i="109"/>
  <c r="R26" i="109"/>
  <c r="Q26" i="109"/>
  <c r="P26" i="109"/>
  <c r="E26" i="109"/>
  <c r="U26" i="109" s="1"/>
  <c r="S25" i="109"/>
  <c r="R25" i="109"/>
  <c r="Q25" i="109"/>
  <c r="P25" i="109"/>
  <c r="E25" i="109"/>
  <c r="U24" i="109"/>
  <c r="S24" i="109"/>
  <c r="R24" i="109"/>
  <c r="Q24" i="109"/>
  <c r="P24" i="109"/>
  <c r="E24" i="109"/>
  <c r="T24" i="109" s="1"/>
  <c r="S23" i="109"/>
  <c r="R23" i="109"/>
  <c r="Q23" i="109"/>
  <c r="P23" i="109"/>
  <c r="E23" i="109"/>
  <c r="U23" i="109" s="1"/>
  <c r="S22" i="109"/>
  <c r="R22" i="109"/>
  <c r="Q22" i="109"/>
  <c r="P22" i="109"/>
  <c r="E22" i="109"/>
  <c r="U22" i="109" s="1"/>
  <c r="S21" i="109"/>
  <c r="R21" i="109"/>
  <c r="Q21" i="109"/>
  <c r="P21" i="109"/>
  <c r="E21" i="109"/>
  <c r="S20" i="109"/>
  <c r="R20" i="109"/>
  <c r="Q20" i="109"/>
  <c r="P20" i="109"/>
  <c r="E20" i="109"/>
  <c r="S19" i="109"/>
  <c r="R19" i="109"/>
  <c r="Q19" i="109"/>
  <c r="P19" i="109"/>
  <c r="E19" i="109"/>
  <c r="T18" i="109"/>
  <c r="S18" i="109"/>
  <c r="R18" i="109"/>
  <c r="Q18" i="109"/>
  <c r="P18" i="109"/>
  <c r="E18" i="109"/>
  <c r="U18" i="109" s="1"/>
  <c r="S17" i="109"/>
  <c r="R17" i="109"/>
  <c r="Q17" i="109"/>
  <c r="P17" i="109"/>
  <c r="E17" i="109"/>
  <c r="U16" i="109"/>
  <c r="S16" i="109"/>
  <c r="R16" i="109"/>
  <c r="Q16" i="109"/>
  <c r="P16" i="109"/>
  <c r="E16" i="109"/>
  <c r="T16" i="109" s="1"/>
  <c r="S15" i="109"/>
  <c r="R15" i="109"/>
  <c r="Q15" i="109"/>
  <c r="P15" i="109"/>
  <c r="E15" i="109"/>
  <c r="U15" i="109" s="1"/>
  <c r="S14" i="109"/>
  <c r="R14" i="109"/>
  <c r="Q14" i="109"/>
  <c r="P14" i="109"/>
  <c r="T14" i="109" s="1"/>
  <c r="E14" i="109"/>
  <c r="S13" i="109"/>
  <c r="R13" i="109"/>
  <c r="Q13" i="109"/>
  <c r="P13" i="109"/>
  <c r="E13" i="109"/>
  <c r="S12" i="109"/>
  <c r="R12" i="109"/>
  <c r="Q12" i="109"/>
  <c r="P12" i="109"/>
  <c r="E12" i="109"/>
  <c r="S11" i="109"/>
  <c r="R11" i="109"/>
  <c r="Q11" i="109"/>
  <c r="P11" i="109"/>
  <c r="E11" i="109"/>
  <c r="T11" i="109" s="1"/>
  <c r="U10" i="109"/>
  <c r="S10" i="109"/>
  <c r="R10" i="109"/>
  <c r="Q10" i="109"/>
  <c r="P10" i="109"/>
  <c r="E10" i="109"/>
  <c r="T10" i="109" s="1"/>
  <c r="S9" i="109"/>
  <c r="R9" i="109"/>
  <c r="S8" i="109"/>
  <c r="S62" i="108"/>
  <c r="R62" i="108"/>
  <c r="Q62" i="108"/>
  <c r="P62" i="108"/>
  <c r="E62" i="108"/>
  <c r="S61" i="108"/>
  <c r="R61" i="108"/>
  <c r="Q61" i="108"/>
  <c r="P61" i="108"/>
  <c r="E61" i="108"/>
  <c r="S60" i="108"/>
  <c r="U58" i="108"/>
  <c r="T58" i="108"/>
  <c r="S58" i="108"/>
  <c r="R58" i="108"/>
  <c r="Q58" i="108"/>
  <c r="P58" i="108"/>
  <c r="E58" i="108"/>
  <c r="S57" i="108"/>
  <c r="R57" i="108"/>
  <c r="Q57" i="108"/>
  <c r="P57" i="108"/>
  <c r="E57" i="108"/>
  <c r="U57" i="108" s="1"/>
  <c r="U56" i="108"/>
  <c r="S56" i="108"/>
  <c r="R56" i="108"/>
  <c r="Q56" i="108"/>
  <c r="P56" i="108"/>
  <c r="E56" i="108"/>
  <c r="T56" i="108" s="1"/>
  <c r="S55" i="108"/>
  <c r="R55" i="108"/>
  <c r="Q55" i="108"/>
  <c r="P55" i="108"/>
  <c r="E55" i="108"/>
  <c r="S54" i="108"/>
  <c r="S53" i="108"/>
  <c r="R53" i="108"/>
  <c r="Q53" i="108"/>
  <c r="P53" i="108"/>
  <c r="E53" i="108"/>
  <c r="U53" i="108" s="1"/>
  <c r="S52" i="108"/>
  <c r="R52" i="108"/>
  <c r="Q52" i="108"/>
  <c r="P52" i="108"/>
  <c r="E52" i="108"/>
  <c r="S51" i="108"/>
  <c r="R51" i="108"/>
  <c r="Q51" i="108"/>
  <c r="P51" i="108"/>
  <c r="E51" i="108"/>
  <c r="S50" i="108"/>
  <c r="R50" i="108"/>
  <c r="Q50" i="108"/>
  <c r="P50" i="108"/>
  <c r="E50" i="108"/>
  <c r="S49" i="108"/>
  <c r="R49" i="108"/>
  <c r="Q49" i="108"/>
  <c r="P49" i="108"/>
  <c r="E49" i="108"/>
  <c r="T49" i="108" s="1"/>
  <c r="U48" i="108"/>
  <c r="S48" i="108"/>
  <c r="R48" i="108"/>
  <c r="Q48" i="108"/>
  <c r="P48" i="108"/>
  <c r="E48" i="108"/>
  <c r="T48" i="108" s="1"/>
  <c r="S47" i="108"/>
  <c r="R47" i="108"/>
  <c r="Q47" i="108"/>
  <c r="P47" i="108"/>
  <c r="E47" i="108"/>
  <c r="U47" i="108" s="1"/>
  <c r="S46" i="108"/>
  <c r="R46" i="108"/>
  <c r="Q46" i="108"/>
  <c r="P46" i="108"/>
  <c r="E46" i="108"/>
  <c r="S45" i="108"/>
  <c r="R45" i="108"/>
  <c r="Q45" i="108"/>
  <c r="P45" i="108"/>
  <c r="E45" i="108"/>
  <c r="S44" i="108"/>
  <c r="R44" i="108"/>
  <c r="Q44" i="108"/>
  <c r="P44" i="108"/>
  <c r="E44" i="108"/>
  <c r="S43" i="108"/>
  <c r="S42" i="108"/>
  <c r="S41" i="108"/>
  <c r="R41" i="108"/>
  <c r="Q41" i="108"/>
  <c r="P41" i="108"/>
  <c r="E41" i="108"/>
  <c r="S40" i="108"/>
  <c r="R40" i="108"/>
  <c r="Q40" i="108"/>
  <c r="P40" i="108"/>
  <c r="E40" i="108"/>
  <c r="U40" i="108" s="1"/>
  <c r="U39" i="108"/>
  <c r="S39" i="108"/>
  <c r="R39" i="108"/>
  <c r="Q39" i="108"/>
  <c r="P39" i="108"/>
  <c r="E39" i="108"/>
  <c r="T39" i="108" s="1"/>
  <c r="T38" i="108"/>
  <c r="S38" i="108"/>
  <c r="R38" i="108"/>
  <c r="Q38" i="108"/>
  <c r="P38" i="108"/>
  <c r="E38" i="108"/>
  <c r="U38" i="108" s="1"/>
  <c r="S37" i="108"/>
  <c r="R37" i="108"/>
  <c r="Q37" i="108"/>
  <c r="P37" i="108"/>
  <c r="E37" i="108"/>
  <c r="U37" i="108" s="1"/>
  <c r="T36" i="108"/>
  <c r="S36" i="108"/>
  <c r="R36" i="108"/>
  <c r="Q36" i="108"/>
  <c r="P36" i="108"/>
  <c r="E36" i="108"/>
  <c r="U36" i="108" s="1"/>
  <c r="S35" i="108"/>
  <c r="R35" i="108"/>
  <c r="Q35" i="108"/>
  <c r="P35" i="108"/>
  <c r="E35" i="108"/>
  <c r="S34" i="108"/>
  <c r="R34" i="108"/>
  <c r="Q34" i="108"/>
  <c r="P34" i="108"/>
  <c r="E34" i="108"/>
  <c r="U33" i="108"/>
  <c r="S33" i="108"/>
  <c r="R33" i="108"/>
  <c r="Q33" i="108"/>
  <c r="P33" i="108"/>
  <c r="E33" i="108"/>
  <c r="T33" i="108" s="1"/>
  <c r="S32" i="108"/>
  <c r="R32" i="108"/>
  <c r="Q32" i="108"/>
  <c r="P32" i="108"/>
  <c r="E32" i="108"/>
  <c r="S31" i="108"/>
  <c r="R31" i="108"/>
  <c r="Q31" i="108"/>
  <c r="P31" i="108"/>
  <c r="E31" i="108"/>
  <c r="U31" i="108" s="1"/>
  <c r="U30" i="108"/>
  <c r="S30" i="108"/>
  <c r="R30" i="108"/>
  <c r="Q30" i="108"/>
  <c r="P30" i="108"/>
  <c r="E30" i="108"/>
  <c r="T30" i="108" s="1"/>
  <c r="S29" i="108"/>
  <c r="R29" i="108"/>
  <c r="Q29" i="108"/>
  <c r="P29" i="108"/>
  <c r="E29" i="108"/>
  <c r="U29" i="108" s="1"/>
  <c r="U28" i="108"/>
  <c r="T28" i="108"/>
  <c r="S28" i="108"/>
  <c r="R28" i="108"/>
  <c r="Q28" i="108"/>
  <c r="P28" i="108"/>
  <c r="E28" i="108"/>
  <c r="S27" i="108"/>
  <c r="R27" i="108"/>
  <c r="U26" i="108"/>
  <c r="S26" i="108"/>
  <c r="R26" i="108"/>
  <c r="Q26" i="108"/>
  <c r="P26" i="108"/>
  <c r="E26" i="108"/>
  <c r="T26" i="108" s="1"/>
  <c r="U25" i="108"/>
  <c r="T25" i="108"/>
  <c r="S25" i="108"/>
  <c r="R25" i="108"/>
  <c r="Q25" i="108"/>
  <c r="P25" i="108"/>
  <c r="E25" i="108"/>
  <c r="S24" i="108"/>
  <c r="R24" i="108"/>
  <c r="Q24" i="108"/>
  <c r="P24" i="108"/>
  <c r="E24" i="108"/>
  <c r="U24" i="108" s="1"/>
  <c r="U23" i="108"/>
  <c r="S23" i="108"/>
  <c r="R23" i="108"/>
  <c r="Q23" i="108"/>
  <c r="P23" i="108"/>
  <c r="E23" i="108"/>
  <c r="T23" i="108" s="1"/>
  <c r="S22" i="108"/>
  <c r="R22" i="108"/>
  <c r="Q22" i="108"/>
  <c r="P22" i="108"/>
  <c r="E22" i="108"/>
  <c r="S21" i="108"/>
  <c r="R21" i="108"/>
  <c r="Q21" i="108"/>
  <c r="P21" i="108"/>
  <c r="E21" i="108"/>
  <c r="S20" i="108"/>
  <c r="R20" i="108"/>
  <c r="Q20" i="108"/>
  <c r="P20" i="108"/>
  <c r="E20" i="108"/>
  <c r="S19" i="108"/>
  <c r="R19" i="108"/>
  <c r="Q19" i="108"/>
  <c r="P19" i="108"/>
  <c r="E19" i="108"/>
  <c r="U18" i="108"/>
  <c r="S18" i="108"/>
  <c r="R18" i="108"/>
  <c r="Q18" i="108"/>
  <c r="P18" i="108"/>
  <c r="E18" i="108"/>
  <c r="T18" i="108" s="1"/>
  <c r="U17" i="108"/>
  <c r="T17" i="108"/>
  <c r="S17" i="108"/>
  <c r="R17" i="108"/>
  <c r="Q17" i="108"/>
  <c r="P17" i="108"/>
  <c r="E17" i="108"/>
  <c r="S16" i="108"/>
  <c r="R16" i="108"/>
  <c r="Q16" i="108"/>
  <c r="P16" i="108"/>
  <c r="E16" i="108"/>
  <c r="U16" i="108" s="1"/>
  <c r="U15" i="108"/>
  <c r="S15" i="108"/>
  <c r="R15" i="108"/>
  <c r="Q15" i="108"/>
  <c r="P15" i="108"/>
  <c r="E15" i="108"/>
  <c r="T15" i="108" s="1"/>
  <c r="S14" i="108"/>
  <c r="R14" i="108"/>
  <c r="Q14" i="108"/>
  <c r="P14" i="108"/>
  <c r="E14" i="108"/>
  <c r="S13" i="108"/>
  <c r="R13" i="108"/>
  <c r="Q13" i="108"/>
  <c r="P13" i="108"/>
  <c r="E13" i="108"/>
  <c r="S12" i="108"/>
  <c r="R12" i="108"/>
  <c r="Q12" i="108"/>
  <c r="P12" i="108"/>
  <c r="E12" i="108"/>
  <c r="T12" i="108" s="1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62" i="107"/>
  <c r="R62" i="107"/>
  <c r="Q62" i="107"/>
  <c r="P62" i="107"/>
  <c r="E62" i="107"/>
  <c r="T62" i="107" s="1"/>
  <c r="S61" i="107"/>
  <c r="R61" i="107"/>
  <c r="Q61" i="107"/>
  <c r="Q60" i="107" s="1"/>
  <c r="P61" i="107"/>
  <c r="E61" i="107"/>
  <c r="S60" i="107"/>
  <c r="S58" i="107"/>
  <c r="R58" i="107"/>
  <c r="Q58" i="107"/>
  <c r="P58" i="107"/>
  <c r="E58" i="107"/>
  <c r="U58" i="107" s="1"/>
  <c r="T57" i="107"/>
  <c r="S57" i="107"/>
  <c r="R57" i="107"/>
  <c r="Q57" i="107"/>
  <c r="P57" i="107"/>
  <c r="E57" i="107"/>
  <c r="U57" i="107" s="1"/>
  <c r="S56" i="107"/>
  <c r="R56" i="107"/>
  <c r="Q56" i="107"/>
  <c r="P56" i="107"/>
  <c r="E56" i="107"/>
  <c r="S55" i="107"/>
  <c r="R55" i="107"/>
  <c r="Q55" i="107"/>
  <c r="P55" i="107"/>
  <c r="E55" i="107"/>
  <c r="S54" i="107"/>
  <c r="U53" i="107"/>
  <c r="S53" i="107"/>
  <c r="R53" i="107"/>
  <c r="Q53" i="107"/>
  <c r="P53" i="107"/>
  <c r="E53" i="107"/>
  <c r="T53" i="107" s="1"/>
  <c r="S52" i="107"/>
  <c r="R52" i="107"/>
  <c r="Q52" i="107"/>
  <c r="P52" i="107"/>
  <c r="E52" i="107"/>
  <c r="S51" i="107"/>
  <c r="R51" i="107"/>
  <c r="Q51" i="107"/>
  <c r="P51" i="107"/>
  <c r="E51" i="107"/>
  <c r="S50" i="107"/>
  <c r="R50" i="107"/>
  <c r="Q50" i="107"/>
  <c r="P50" i="107"/>
  <c r="E50" i="107"/>
  <c r="T50" i="107" s="1"/>
  <c r="U49" i="107"/>
  <c r="T49" i="107"/>
  <c r="S49" i="107"/>
  <c r="R49" i="107"/>
  <c r="Q49" i="107"/>
  <c r="P49" i="107"/>
  <c r="E49" i="107"/>
  <c r="T48" i="107"/>
  <c r="S48" i="107"/>
  <c r="R48" i="107"/>
  <c r="Q48" i="107"/>
  <c r="P48" i="107"/>
  <c r="E48" i="107"/>
  <c r="U48" i="107" s="1"/>
  <c r="S47" i="107"/>
  <c r="R47" i="107"/>
  <c r="Q47" i="107"/>
  <c r="P47" i="107"/>
  <c r="E47" i="107"/>
  <c r="S46" i="107"/>
  <c r="R46" i="107"/>
  <c r="Q46" i="107"/>
  <c r="P46" i="107"/>
  <c r="E46" i="107"/>
  <c r="U46" i="107" s="1"/>
  <c r="S45" i="107"/>
  <c r="R45" i="107"/>
  <c r="Q45" i="107"/>
  <c r="U45" i="107" s="1"/>
  <c r="P45" i="107"/>
  <c r="E45" i="107"/>
  <c r="S44" i="107"/>
  <c r="R44" i="107"/>
  <c r="Q44" i="107"/>
  <c r="P44" i="107"/>
  <c r="E44" i="107"/>
  <c r="S43" i="107"/>
  <c r="S42" i="107"/>
  <c r="S41" i="107"/>
  <c r="R41" i="107"/>
  <c r="Q41" i="107"/>
  <c r="P41" i="107"/>
  <c r="E41" i="107"/>
  <c r="S40" i="107"/>
  <c r="R40" i="107"/>
  <c r="Q40" i="107"/>
  <c r="P40" i="107"/>
  <c r="E40" i="107"/>
  <c r="U40" i="107" s="1"/>
  <c r="U39" i="107"/>
  <c r="S39" i="107"/>
  <c r="R39" i="107"/>
  <c r="Q39" i="107"/>
  <c r="P39" i="107"/>
  <c r="E39" i="107"/>
  <c r="T39" i="107" s="1"/>
  <c r="S38" i="107"/>
  <c r="R38" i="107"/>
  <c r="Q38" i="107"/>
  <c r="P38" i="107"/>
  <c r="E38" i="107"/>
  <c r="U38" i="107" s="1"/>
  <c r="U37" i="107"/>
  <c r="T37" i="107"/>
  <c r="S37" i="107"/>
  <c r="R37" i="107"/>
  <c r="Q37" i="107"/>
  <c r="P37" i="107"/>
  <c r="E37" i="107"/>
  <c r="S36" i="107"/>
  <c r="R36" i="107"/>
  <c r="Q36" i="107"/>
  <c r="P36" i="107"/>
  <c r="E36" i="107"/>
  <c r="S35" i="107"/>
  <c r="R35" i="107"/>
  <c r="Q35" i="107"/>
  <c r="P35" i="107"/>
  <c r="E35" i="107"/>
  <c r="U34" i="107"/>
  <c r="S34" i="107"/>
  <c r="R34" i="107"/>
  <c r="Q34" i="107"/>
  <c r="P34" i="107"/>
  <c r="E34" i="107"/>
  <c r="T34" i="107" s="1"/>
  <c r="T33" i="107"/>
  <c r="S33" i="107"/>
  <c r="R33" i="107"/>
  <c r="Q33" i="107"/>
  <c r="P33" i="107"/>
  <c r="E33" i="107"/>
  <c r="U33" i="107" s="1"/>
  <c r="S32" i="107"/>
  <c r="R32" i="107"/>
  <c r="Q32" i="107"/>
  <c r="P32" i="107"/>
  <c r="E32" i="107"/>
  <c r="S31" i="107"/>
  <c r="R31" i="107"/>
  <c r="Q31" i="107"/>
  <c r="P31" i="107"/>
  <c r="E31" i="107"/>
  <c r="U31" i="107" s="1"/>
  <c r="S30" i="107"/>
  <c r="R30" i="107"/>
  <c r="Q30" i="107"/>
  <c r="P30" i="107"/>
  <c r="E30" i="107"/>
  <c r="U30" i="107" s="1"/>
  <c r="U29" i="107"/>
  <c r="S29" i="107"/>
  <c r="R29" i="107"/>
  <c r="Q29" i="107"/>
  <c r="P29" i="107"/>
  <c r="E29" i="107"/>
  <c r="T29" i="107" s="1"/>
  <c r="S28" i="107"/>
  <c r="R28" i="107"/>
  <c r="Q28" i="107"/>
  <c r="P28" i="107"/>
  <c r="E28" i="107"/>
  <c r="S27" i="107"/>
  <c r="S26" i="107"/>
  <c r="R26" i="107"/>
  <c r="Q26" i="107"/>
  <c r="P26" i="107"/>
  <c r="E26" i="107"/>
  <c r="U26" i="107" s="1"/>
  <c r="S25" i="107"/>
  <c r="R25" i="107"/>
  <c r="Q25" i="107"/>
  <c r="P25" i="107"/>
  <c r="E25" i="107"/>
  <c r="S24" i="107"/>
  <c r="R24" i="107"/>
  <c r="Q24" i="107"/>
  <c r="P24" i="107"/>
  <c r="E24" i="107"/>
  <c r="S23" i="107"/>
  <c r="R23" i="107"/>
  <c r="Q23" i="107"/>
  <c r="P23" i="107"/>
  <c r="E23" i="107"/>
  <c r="S22" i="107"/>
  <c r="R22" i="107"/>
  <c r="Q22" i="107"/>
  <c r="P22" i="107"/>
  <c r="E22" i="107"/>
  <c r="U21" i="107"/>
  <c r="T21" i="107"/>
  <c r="S21" i="107"/>
  <c r="R21" i="107"/>
  <c r="Q21" i="107"/>
  <c r="P21" i="107"/>
  <c r="E21" i="107"/>
  <c r="U20" i="107"/>
  <c r="T20" i="107"/>
  <c r="S20" i="107"/>
  <c r="R20" i="107"/>
  <c r="Q20" i="107"/>
  <c r="P20" i="107"/>
  <c r="E20" i="107"/>
  <c r="T19" i="107"/>
  <c r="S19" i="107"/>
  <c r="R19" i="107"/>
  <c r="Q19" i="107"/>
  <c r="P19" i="107"/>
  <c r="E19" i="107"/>
  <c r="U19" i="107" s="1"/>
  <c r="S18" i="107"/>
  <c r="R18" i="107"/>
  <c r="Q18" i="107"/>
  <c r="P18" i="107"/>
  <c r="E18" i="107"/>
  <c r="U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S15" i="107"/>
  <c r="R15" i="107"/>
  <c r="Q15" i="107"/>
  <c r="P15" i="107"/>
  <c r="E15" i="107"/>
  <c r="S14" i="107"/>
  <c r="R14" i="107"/>
  <c r="Q14" i="107"/>
  <c r="P14" i="107"/>
  <c r="E14" i="107"/>
  <c r="U13" i="107"/>
  <c r="T13" i="107"/>
  <c r="S13" i="107"/>
  <c r="R13" i="107"/>
  <c r="Q13" i="107"/>
  <c r="P13" i="107"/>
  <c r="E13" i="107"/>
  <c r="U12" i="107"/>
  <c r="T12" i="107"/>
  <c r="S12" i="107"/>
  <c r="R12" i="107"/>
  <c r="Q12" i="107"/>
  <c r="P12" i="107"/>
  <c r="E12" i="107"/>
  <c r="T11" i="107"/>
  <c r="S11" i="107"/>
  <c r="R11" i="107"/>
  <c r="Q11" i="107"/>
  <c r="P11" i="107"/>
  <c r="E11" i="107"/>
  <c r="U11" i="107" s="1"/>
  <c r="S10" i="107"/>
  <c r="R10" i="107"/>
  <c r="Q10" i="107"/>
  <c r="P10" i="107"/>
  <c r="E10" i="107"/>
  <c r="S9" i="107"/>
  <c r="R9" i="107"/>
  <c r="S8" i="107"/>
  <c r="S62" i="106"/>
  <c r="R62" i="106"/>
  <c r="Q62" i="106"/>
  <c r="P62" i="106"/>
  <c r="E62" i="106"/>
  <c r="U62" i="106" s="1"/>
  <c r="S61" i="106"/>
  <c r="R61" i="106"/>
  <c r="Q61" i="106"/>
  <c r="P61" i="106"/>
  <c r="E61" i="106"/>
  <c r="U61" i="106" s="1"/>
  <c r="S60" i="106"/>
  <c r="S59" i="106"/>
  <c r="S58" i="106"/>
  <c r="R58" i="106"/>
  <c r="Q58" i="106"/>
  <c r="P58" i="106"/>
  <c r="E58" i="106"/>
  <c r="T58" i="106" s="1"/>
  <c r="S57" i="106"/>
  <c r="R57" i="106"/>
  <c r="Q57" i="106"/>
  <c r="P57" i="106"/>
  <c r="E57" i="106"/>
  <c r="U56" i="106"/>
  <c r="S56" i="106"/>
  <c r="R56" i="106"/>
  <c r="Q56" i="106"/>
  <c r="P56" i="106"/>
  <c r="E56" i="106"/>
  <c r="T56" i="106" s="1"/>
  <c r="U55" i="106"/>
  <c r="T55" i="106"/>
  <c r="S55" i="106"/>
  <c r="R55" i="106"/>
  <c r="Q55" i="106"/>
  <c r="P55" i="106"/>
  <c r="E55" i="106"/>
  <c r="S54" i="106"/>
  <c r="R54" i="106"/>
  <c r="S53" i="106"/>
  <c r="R53" i="106"/>
  <c r="Q53" i="106"/>
  <c r="P53" i="106"/>
  <c r="E53" i="106"/>
  <c r="T53" i="106" s="1"/>
  <c r="S52" i="106"/>
  <c r="R52" i="106"/>
  <c r="Q52" i="106"/>
  <c r="P52" i="106"/>
  <c r="E52" i="106"/>
  <c r="U51" i="106"/>
  <c r="T51" i="106"/>
  <c r="S51" i="106"/>
  <c r="R51" i="106"/>
  <c r="Q51" i="106"/>
  <c r="P51" i="106"/>
  <c r="E51" i="106"/>
  <c r="U50" i="106"/>
  <c r="S50" i="106"/>
  <c r="R50" i="106"/>
  <c r="Q50" i="106"/>
  <c r="P50" i="106"/>
  <c r="E50" i="106"/>
  <c r="T50" i="106" s="1"/>
  <c r="S49" i="106"/>
  <c r="R49" i="106"/>
  <c r="Q49" i="106"/>
  <c r="P49" i="106"/>
  <c r="E49" i="106"/>
  <c r="U49" i="106" s="1"/>
  <c r="U48" i="106"/>
  <c r="T48" i="106"/>
  <c r="S48" i="106"/>
  <c r="R48" i="106"/>
  <c r="Q48" i="106"/>
  <c r="P48" i="106"/>
  <c r="E48" i="106"/>
  <c r="S47" i="106"/>
  <c r="R47" i="106"/>
  <c r="Q47" i="106"/>
  <c r="P47" i="106"/>
  <c r="E47" i="106"/>
  <c r="S46" i="106"/>
  <c r="R46" i="106"/>
  <c r="Q46" i="106"/>
  <c r="P46" i="106"/>
  <c r="E46" i="106"/>
  <c r="U45" i="106"/>
  <c r="S45" i="106"/>
  <c r="R45" i="106"/>
  <c r="Q45" i="106"/>
  <c r="P45" i="106"/>
  <c r="E45" i="106"/>
  <c r="T45" i="106" s="1"/>
  <c r="T44" i="106"/>
  <c r="S44" i="106"/>
  <c r="R44" i="106"/>
  <c r="Q44" i="106"/>
  <c r="P44" i="106"/>
  <c r="E44" i="106"/>
  <c r="U44" i="106" s="1"/>
  <c r="S43" i="106"/>
  <c r="S42" i="106"/>
  <c r="S41" i="106"/>
  <c r="R41" i="106"/>
  <c r="Q41" i="106"/>
  <c r="P41" i="106"/>
  <c r="E41" i="106"/>
  <c r="U41" i="106" s="1"/>
  <c r="T40" i="106"/>
  <c r="S40" i="106"/>
  <c r="R40" i="106"/>
  <c r="Q40" i="106"/>
  <c r="P40" i="106"/>
  <c r="E40" i="106"/>
  <c r="U40" i="106" s="1"/>
  <c r="S39" i="106"/>
  <c r="R39" i="106"/>
  <c r="Q39" i="106"/>
  <c r="P39" i="106"/>
  <c r="E39" i="106"/>
  <c r="S38" i="106"/>
  <c r="R38" i="106"/>
  <c r="Q38" i="106"/>
  <c r="P38" i="106"/>
  <c r="E38" i="106"/>
  <c r="S37" i="106"/>
  <c r="R37" i="106"/>
  <c r="Q37" i="106"/>
  <c r="P37" i="106"/>
  <c r="E37" i="106"/>
  <c r="T37" i="106" s="1"/>
  <c r="T36" i="106"/>
  <c r="S36" i="106"/>
  <c r="R36" i="106"/>
  <c r="Q36" i="106"/>
  <c r="P36" i="106"/>
  <c r="E36" i="106"/>
  <c r="U36" i="106" s="1"/>
  <c r="S35" i="106"/>
  <c r="R35" i="106"/>
  <c r="Q35" i="106"/>
  <c r="P35" i="106"/>
  <c r="E35" i="106"/>
  <c r="U34" i="106"/>
  <c r="S34" i="106"/>
  <c r="R34" i="106"/>
  <c r="Q34" i="106"/>
  <c r="P34" i="106"/>
  <c r="E34" i="106"/>
  <c r="T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S31" i="106"/>
  <c r="R31" i="106"/>
  <c r="Q31" i="106"/>
  <c r="P31" i="106"/>
  <c r="E31" i="106"/>
  <c r="S30" i="106"/>
  <c r="R30" i="106"/>
  <c r="Q30" i="106"/>
  <c r="P30" i="106"/>
  <c r="E30" i="106"/>
  <c r="S29" i="106"/>
  <c r="R29" i="106"/>
  <c r="Q29" i="106"/>
  <c r="P29" i="106"/>
  <c r="E29" i="106"/>
  <c r="U28" i="106"/>
  <c r="S28" i="106"/>
  <c r="R28" i="106"/>
  <c r="Q28" i="106"/>
  <c r="P28" i="106"/>
  <c r="E28" i="106"/>
  <c r="T28" i="106" s="1"/>
  <c r="S27" i="106"/>
  <c r="S26" i="106"/>
  <c r="R26" i="106"/>
  <c r="Q26" i="106"/>
  <c r="P26" i="106"/>
  <c r="E26" i="106"/>
  <c r="S25" i="106"/>
  <c r="R25" i="106"/>
  <c r="Q25" i="106"/>
  <c r="P25" i="106"/>
  <c r="E25" i="106"/>
  <c r="T25" i="106" s="1"/>
  <c r="U24" i="106"/>
  <c r="S24" i="106"/>
  <c r="R24" i="106"/>
  <c r="Q24" i="106"/>
  <c r="P24" i="106"/>
  <c r="E24" i="106"/>
  <c r="T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S21" i="106"/>
  <c r="R21" i="106"/>
  <c r="Q21" i="106"/>
  <c r="P21" i="106"/>
  <c r="E21" i="106"/>
  <c r="U21" i="106" s="1"/>
  <c r="S20" i="106"/>
  <c r="R20" i="106"/>
  <c r="Q20" i="106"/>
  <c r="P20" i="106"/>
  <c r="E20" i="106"/>
  <c r="S19" i="106"/>
  <c r="R19" i="106"/>
  <c r="Q19" i="106"/>
  <c r="P19" i="106"/>
  <c r="E19" i="106"/>
  <c r="S18" i="106"/>
  <c r="R18" i="106"/>
  <c r="Q18" i="106"/>
  <c r="P18" i="106"/>
  <c r="E18" i="106"/>
  <c r="S17" i="106"/>
  <c r="R17" i="106"/>
  <c r="Q17" i="106"/>
  <c r="P17" i="106"/>
  <c r="E17" i="106"/>
  <c r="T17" i="106" s="1"/>
  <c r="U16" i="106"/>
  <c r="S16" i="106"/>
  <c r="R16" i="106"/>
  <c r="Q16" i="106"/>
  <c r="P16" i="106"/>
  <c r="E16" i="106"/>
  <c r="T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S13" i="106"/>
  <c r="R13" i="106"/>
  <c r="Q13" i="106"/>
  <c r="P13" i="106"/>
  <c r="E13" i="106"/>
  <c r="U13" i="106" s="1"/>
  <c r="S12" i="106"/>
  <c r="R12" i="106"/>
  <c r="Q12" i="106"/>
  <c r="P12" i="106"/>
  <c r="E12" i="106"/>
  <c r="S11" i="106"/>
  <c r="R11" i="106"/>
  <c r="Q11" i="106"/>
  <c r="P11" i="106"/>
  <c r="E11" i="106"/>
  <c r="S10" i="106"/>
  <c r="R10" i="106"/>
  <c r="Q10" i="106"/>
  <c r="P10" i="106"/>
  <c r="E10" i="106"/>
  <c r="S9" i="106"/>
  <c r="R9" i="106"/>
  <c r="S8" i="106"/>
  <c r="S62" i="105"/>
  <c r="R62" i="105"/>
  <c r="Q62" i="105"/>
  <c r="P62" i="105"/>
  <c r="E62" i="105"/>
  <c r="S61" i="105"/>
  <c r="R61" i="105"/>
  <c r="Q61" i="105"/>
  <c r="P61" i="105"/>
  <c r="E61" i="105"/>
  <c r="U61" i="105" s="1"/>
  <c r="S60" i="105"/>
  <c r="S59" i="105"/>
  <c r="T58" i="105"/>
  <c r="S58" i="105"/>
  <c r="R58" i="105"/>
  <c r="Q58" i="105"/>
  <c r="P58" i="105"/>
  <c r="E58" i="105"/>
  <c r="U58" i="105" s="1"/>
  <c r="S57" i="105"/>
  <c r="R57" i="105"/>
  <c r="Q57" i="105"/>
  <c r="P57" i="105"/>
  <c r="E57" i="105"/>
  <c r="U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S54" i="105"/>
  <c r="S53" i="105"/>
  <c r="R53" i="105"/>
  <c r="Q53" i="105"/>
  <c r="P53" i="105"/>
  <c r="E53" i="105"/>
  <c r="U53" i="105" s="1"/>
  <c r="S52" i="105"/>
  <c r="R52" i="105"/>
  <c r="Q52" i="105"/>
  <c r="P52" i="105"/>
  <c r="E52" i="105"/>
  <c r="U52" i="105" s="1"/>
  <c r="S51" i="105"/>
  <c r="R51" i="105"/>
  <c r="Q51" i="105"/>
  <c r="P51" i="105"/>
  <c r="E51" i="105"/>
  <c r="S50" i="105"/>
  <c r="R50" i="105"/>
  <c r="Q50" i="105"/>
  <c r="P50" i="105"/>
  <c r="E50" i="105"/>
  <c r="S49" i="105"/>
  <c r="R49" i="105"/>
  <c r="Q49" i="105"/>
  <c r="P49" i="105"/>
  <c r="E49" i="105"/>
  <c r="T49" i="105" s="1"/>
  <c r="U48" i="105"/>
  <c r="S48" i="105"/>
  <c r="R48" i="105"/>
  <c r="Q48" i="105"/>
  <c r="P48" i="105"/>
  <c r="E48" i="105"/>
  <c r="T48" i="105" s="1"/>
  <c r="T47" i="105"/>
  <c r="S47" i="105"/>
  <c r="R47" i="105"/>
  <c r="Q47" i="105"/>
  <c r="P47" i="105"/>
  <c r="E47" i="105"/>
  <c r="U47" i="105" s="1"/>
  <c r="S46" i="105"/>
  <c r="R46" i="105"/>
  <c r="Q46" i="105"/>
  <c r="P46" i="105"/>
  <c r="E46" i="105"/>
  <c r="S45" i="105"/>
  <c r="R45" i="105"/>
  <c r="Q45" i="105"/>
  <c r="P45" i="105"/>
  <c r="E45" i="105"/>
  <c r="U45" i="105" s="1"/>
  <c r="S44" i="105"/>
  <c r="R44" i="105"/>
  <c r="Q44" i="105"/>
  <c r="P44" i="105"/>
  <c r="E44" i="105"/>
  <c r="S43" i="105"/>
  <c r="S42" i="105"/>
  <c r="S41" i="105"/>
  <c r="R41" i="105"/>
  <c r="Q41" i="105"/>
  <c r="P41" i="105"/>
  <c r="E41" i="105"/>
  <c r="S40" i="105"/>
  <c r="R40" i="105"/>
  <c r="Q40" i="105"/>
  <c r="P40" i="105"/>
  <c r="E40" i="105"/>
  <c r="U40" i="105" s="1"/>
  <c r="U39" i="105"/>
  <c r="S39" i="105"/>
  <c r="R39" i="105"/>
  <c r="Q39" i="105"/>
  <c r="P39" i="105"/>
  <c r="E39" i="105"/>
  <c r="T39" i="105" s="1"/>
  <c r="T38" i="105"/>
  <c r="S38" i="105"/>
  <c r="R38" i="105"/>
  <c r="Q38" i="105"/>
  <c r="P38" i="105"/>
  <c r="E38" i="105"/>
  <c r="U38" i="105" s="1"/>
  <c r="S37" i="105"/>
  <c r="R37" i="105"/>
  <c r="Q37" i="105"/>
  <c r="P37" i="105"/>
  <c r="E37" i="105"/>
  <c r="U37" i="105" s="1"/>
  <c r="S36" i="105"/>
  <c r="R36" i="105"/>
  <c r="Q36" i="105"/>
  <c r="U36" i="105" s="1"/>
  <c r="P36" i="105"/>
  <c r="T36" i="105" s="1"/>
  <c r="E36" i="105"/>
  <c r="S35" i="105"/>
  <c r="R35" i="105"/>
  <c r="Q35" i="105"/>
  <c r="P35" i="105"/>
  <c r="E35" i="105"/>
  <c r="S34" i="105"/>
  <c r="R34" i="105"/>
  <c r="Q34" i="105"/>
  <c r="P34" i="105"/>
  <c r="E34" i="105"/>
  <c r="S33" i="105"/>
  <c r="R33" i="105"/>
  <c r="Q33" i="105"/>
  <c r="P33" i="105"/>
  <c r="E33" i="105"/>
  <c r="U32" i="105"/>
  <c r="S32" i="105"/>
  <c r="R32" i="105"/>
  <c r="Q32" i="105"/>
  <c r="P32" i="105"/>
  <c r="E32" i="105"/>
  <c r="T32" i="105" s="1"/>
  <c r="S31" i="105"/>
  <c r="R31" i="105"/>
  <c r="Q31" i="105"/>
  <c r="P31" i="105"/>
  <c r="E31" i="105"/>
  <c r="U31" i="105" s="1"/>
  <c r="S30" i="105"/>
  <c r="R30" i="105"/>
  <c r="Q30" i="105"/>
  <c r="P30" i="105"/>
  <c r="E30" i="105"/>
  <c r="S29" i="105"/>
  <c r="R29" i="105"/>
  <c r="Q29" i="105"/>
  <c r="P29" i="105"/>
  <c r="E29" i="105"/>
  <c r="U29" i="105" s="1"/>
  <c r="S28" i="105"/>
  <c r="R28" i="105"/>
  <c r="Q28" i="105"/>
  <c r="P28" i="105"/>
  <c r="E28" i="105"/>
  <c r="S27" i="105"/>
  <c r="S26" i="105"/>
  <c r="R26" i="105"/>
  <c r="Q26" i="105"/>
  <c r="P26" i="105"/>
  <c r="E26" i="105"/>
  <c r="S25" i="105"/>
  <c r="R25" i="105"/>
  <c r="Q25" i="105"/>
  <c r="P25" i="105"/>
  <c r="E25" i="105"/>
  <c r="U25" i="105" s="1"/>
  <c r="S24" i="105"/>
  <c r="R24" i="105"/>
  <c r="Q24" i="105"/>
  <c r="P24" i="105"/>
  <c r="E24" i="105"/>
  <c r="T24" i="105" s="1"/>
  <c r="S23" i="105"/>
  <c r="R23" i="105"/>
  <c r="Q23" i="105"/>
  <c r="P23" i="105"/>
  <c r="E23" i="105"/>
  <c r="S22" i="105"/>
  <c r="R22" i="105"/>
  <c r="Q22" i="105"/>
  <c r="P22" i="105"/>
  <c r="E22" i="105"/>
  <c r="S21" i="105"/>
  <c r="R21" i="105"/>
  <c r="Q21" i="105"/>
  <c r="P21" i="105"/>
  <c r="E21" i="105"/>
  <c r="T21" i="105" s="1"/>
  <c r="S20" i="105"/>
  <c r="R20" i="105"/>
  <c r="Q20" i="105"/>
  <c r="P20" i="105"/>
  <c r="E20" i="105"/>
  <c r="U20" i="105" s="1"/>
  <c r="S19" i="105"/>
  <c r="R19" i="105"/>
  <c r="Q19" i="105"/>
  <c r="P19" i="105"/>
  <c r="E19" i="105"/>
  <c r="U19" i="105" s="1"/>
  <c r="U18" i="105"/>
  <c r="T18" i="105"/>
  <c r="S18" i="105"/>
  <c r="R18" i="105"/>
  <c r="Q18" i="105"/>
  <c r="P18" i="105"/>
  <c r="E18" i="105"/>
  <c r="S17" i="105"/>
  <c r="R17" i="105"/>
  <c r="Q17" i="105"/>
  <c r="P17" i="105"/>
  <c r="E17" i="105"/>
  <c r="U17" i="105" s="1"/>
  <c r="U16" i="105"/>
  <c r="S16" i="105"/>
  <c r="R16" i="105"/>
  <c r="Q16" i="105"/>
  <c r="P16" i="105"/>
  <c r="E16" i="105"/>
  <c r="T16" i="105" s="1"/>
  <c r="S15" i="105"/>
  <c r="R15" i="105"/>
  <c r="Q15" i="105"/>
  <c r="P15" i="105"/>
  <c r="E15" i="105"/>
  <c r="S14" i="105"/>
  <c r="R14" i="105"/>
  <c r="Q14" i="105"/>
  <c r="P14" i="105"/>
  <c r="E14" i="105"/>
  <c r="S13" i="105"/>
  <c r="R13" i="105"/>
  <c r="Q13" i="105"/>
  <c r="P13" i="105"/>
  <c r="E13" i="105"/>
  <c r="T13" i="105" s="1"/>
  <c r="U12" i="105"/>
  <c r="T12" i="105"/>
  <c r="S12" i="105"/>
  <c r="R12" i="105"/>
  <c r="Q12" i="105"/>
  <c r="P12" i="105"/>
  <c r="E12" i="105"/>
  <c r="S11" i="105"/>
  <c r="R11" i="105"/>
  <c r="Q11" i="105"/>
  <c r="P11" i="105"/>
  <c r="E11" i="105"/>
  <c r="U11" i="105" s="1"/>
  <c r="S10" i="105"/>
  <c r="R10" i="105"/>
  <c r="Q10" i="105"/>
  <c r="P10" i="105"/>
  <c r="E10" i="105"/>
  <c r="U10" i="105" s="1"/>
  <c r="S9" i="105"/>
  <c r="R9" i="105"/>
  <c r="S8" i="105"/>
  <c r="U62" i="104"/>
  <c r="T62" i="104"/>
  <c r="S62" i="104"/>
  <c r="R62" i="104"/>
  <c r="Q62" i="104"/>
  <c r="P62" i="104"/>
  <c r="E62" i="104"/>
  <c r="S61" i="104"/>
  <c r="R61" i="104"/>
  <c r="Q61" i="104"/>
  <c r="Q60" i="104" s="1"/>
  <c r="P61" i="104"/>
  <c r="E61" i="104"/>
  <c r="S60" i="104"/>
  <c r="R60" i="104"/>
  <c r="S58" i="104"/>
  <c r="R58" i="104"/>
  <c r="Q58" i="104"/>
  <c r="P58" i="104"/>
  <c r="E58" i="104"/>
  <c r="S57" i="104"/>
  <c r="R57" i="104"/>
  <c r="Q57" i="104"/>
  <c r="P57" i="104"/>
  <c r="E57" i="104"/>
  <c r="U56" i="104"/>
  <c r="S56" i="104"/>
  <c r="R56" i="104"/>
  <c r="Q56" i="104"/>
  <c r="P56" i="104"/>
  <c r="E56" i="104"/>
  <c r="T56" i="104" s="1"/>
  <c r="S55" i="104"/>
  <c r="R55" i="104"/>
  <c r="Q55" i="104"/>
  <c r="P55" i="104"/>
  <c r="E55" i="104"/>
  <c r="U55" i="104" s="1"/>
  <c r="S54" i="104"/>
  <c r="S53" i="104"/>
  <c r="R53" i="104"/>
  <c r="Q53" i="104"/>
  <c r="P53" i="104"/>
  <c r="E53" i="104"/>
  <c r="S52" i="104"/>
  <c r="R52" i="104"/>
  <c r="Q52" i="104"/>
  <c r="P52" i="104"/>
  <c r="E52" i="104"/>
  <c r="T52" i="104" s="1"/>
  <c r="U51" i="104"/>
  <c r="S51" i="104"/>
  <c r="R51" i="104"/>
  <c r="Q51" i="104"/>
  <c r="P51" i="104"/>
  <c r="E51" i="104"/>
  <c r="T51" i="104" s="1"/>
  <c r="T50" i="104"/>
  <c r="S50" i="104"/>
  <c r="R50" i="104"/>
  <c r="Q50" i="104"/>
  <c r="P50" i="104"/>
  <c r="E50" i="104"/>
  <c r="U50" i="104" s="1"/>
  <c r="S49" i="104"/>
  <c r="R49" i="104"/>
  <c r="Q49" i="104"/>
  <c r="P49" i="104"/>
  <c r="E49" i="104"/>
  <c r="U49" i="104" s="1"/>
  <c r="S48" i="104"/>
  <c r="R48" i="104"/>
  <c r="Q48" i="104"/>
  <c r="P48" i="104"/>
  <c r="E48" i="104"/>
  <c r="U48" i="104" s="1"/>
  <c r="S47" i="104"/>
  <c r="R47" i="104"/>
  <c r="Q47" i="104"/>
  <c r="P47" i="104"/>
  <c r="E47" i="104"/>
  <c r="S46" i="104"/>
  <c r="R46" i="104"/>
  <c r="Q46" i="104"/>
  <c r="P46" i="104"/>
  <c r="E46" i="104"/>
  <c r="S45" i="104"/>
  <c r="R45" i="104"/>
  <c r="Q45" i="104"/>
  <c r="P45" i="104"/>
  <c r="E45" i="104"/>
  <c r="S44" i="104"/>
  <c r="R44" i="104"/>
  <c r="Q44" i="104"/>
  <c r="P44" i="104"/>
  <c r="E44" i="104"/>
  <c r="U44" i="104" s="1"/>
  <c r="S43" i="104"/>
  <c r="R43" i="104"/>
  <c r="S42" i="104"/>
  <c r="U41" i="104"/>
  <c r="T41" i="104"/>
  <c r="S41" i="104"/>
  <c r="R41" i="104"/>
  <c r="Q41" i="104"/>
  <c r="P41" i="104"/>
  <c r="E41" i="104"/>
  <c r="U40" i="104"/>
  <c r="T40" i="104"/>
  <c r="S40" i="104"/>
  <c r="R40" i="104"/>
  <c r="Q40" i="104"/>
  <c r="P40" i="104"/>
  <c r="E40" i="104"/>
  <c r="S39" i="104"/>
  <c r="R39" i="104"/>
  <c r="Q39" i="104"/>
  <c r="P39" i="104"/>
  <c r="E39" i="104"/>
  <c r="U39" i="104" s="1"/>
  <c r="T38" i="104"/>
  <c r="S38" i="104"/>
  <c r="R38" i="104"/>
  <c r="Q38" i="104"/>
  <c r="P38" i="104"/>
  <c r="E38" i="104"/>
  <c r="U38" i="104" s="1"/>
  <c r="S37" i="104"/>
  <c r="R37" i="104"/>
  <c r="Q37" i="104"/>
  <c r="P37" i="104"/>
  <c r="E37" i="104"/>
  <c r="S36" i="104"/>
  <c r="R36" i="104"/>
  <c r="Q36" i="104"/>
  <c r="P36" i="104"/>
  <c r="E36" i="104"/>
  <c r="S35" i="104"/>
  <c r="R35" i="104"/>
  <c r="Q35" i="104"/>
  <c r="P35" i="104"/>
  <c r="E35" i="104"/>
  <c r="T35" i="104" s="1"/>
  <c r="S34" i="104"/>
  <c r="R34" i="104"/>
  <c r="Q34" i="104"/>
  <c r="P34" i="104"/>
  <c r="E34" i="104"/>
  <c r="U34" i="104" s="1"/>
  <c r="U33" i="104"/>
  <c r="T33" i="104"/>
  <c r="S33" i="104"/>
  <c r="R33" i="104"/>
  <c r="Q33" i="104"/>
  <c r="P33" i="104"/>
  <c r="E33" i="104"/>
  <c r="U32" i="104"/>
  <c r="S32" i="104"/>
  <c r="R32" i="104"/>
  <c r="Q32" i="104"/>
  <c r="P32" i="104"/>
  <c r="T32" i="104" s="1"/>
  <c r="E32" i="104"/>
  <c r="S31" i="104"/>
  <c r="R31" i="104"/>
  <c r="Q31" i="104"/>
  <c r="P31" i="104"/>
  <c r="E31" i="104"/>
  <c r="U31" i="104" s="1"/>
  <c r="S30" i="104"/>
  <c r="R30" i="104"/>
  <c r="Q30" i="104"/>
  <c r="P30" i="104"/>
  <c r="E30" i="104"/>
  <c r="S29" i="104"/>
  <c r="R29" i="104"/>
  <c r="Q29" i="104"/>
  <c r="P29" i="104"/>
  <c r="E29" i="104"/>
  <c r="S28" i="104"/>
  <c r="R28" i="104"/>
  <c r="Q28" i="104"/>
  <c r="P28" i="104"/>
  <c r="E28" i="104"/>
  <c r="S27" i="104"/>
  <c r="T26" i="104"/>
  <c r="S26" i="104"/>
  <c r="R26" i="104"/>
  <c r="Q26" i="104"/>
  <c r="P26" i="104"/>
  <c r="E26" i="104"/>
  <c r="U26" i="104" s="1"/>
  <c r="S25" i="104"/>
  <c r="R25" i="104"/>
  <c r="Q25" i="104"/>
  <c r="P25" i="104"/>
  <c r="E25" i="104"/>
  <c r="S24" i="104"/>
  <c r="R24" i="104"/>
  <c r="Q24" i="104"/>
  <c r="P24" i="104"/>
  <c r="E24" i="104"/>
  <c r="U23" i="104"/>
  <c r="S23" i="104"/>
  <c r="R23" i="104"/>
  <c r="Q23" i="104"/>
  <c r="P23" i="104"/>
  <c r="E23" i="104"/>
  <c r="S22" i="104"/>
  <c r="R22" i="104"/>
  <c r="Q22" i="104"/>
  <c r="P22" i="104"/>
  <c r="E22" i="104"/>
  <c r="U22" i="104" s="1"/>
  <c r="S21" i="104"/>
  <c r="R21" i="104"/>
  <c r="Q21" i="104"/>
  <c r="P21" i="104"/>
  <c r="E21" i="104"/>
  <c r="U21" i="104" s="1"/>
  <c r="U20" i="104"/>
  <c r="T20" i="104"/>
  <c r="S20" i="104"/>
  <c r="R20" i="104"/>
  <c r="Q20" i="104"/>
  <c r="P20" i="104"/>
  <c r="E20" i="104"/>
  <c r="S19" i="104"/>
  <c r="R19" i="104"/>
  <c r="Q19" i="104"/>
  <c r="P19" i="104"/>
  <c r="E19" i="104"/>
  <c r="U19" i="104" s="1"/>
  <c r="U18" i="104"/>
  <c r="S18" i="104"/>
  <c r="R18" i="104"/>
  <c r="Q18" i="104"/>
  <c r="P18" i="104"/>
  <c r="E18" i="104"/>
  <c r="T18" i="104" s="1"/>
  <c r="S17" i="104"/>
  <c r="R17" i="104"/>
  <c r="Q17" i="104"/>
  <c r="P17" i="104"/>
  <c r="E17" i="104"/>
  <c r="S16" i="104"/>
  <c r="R16" i="104"/>
  <c r="Q16" i="104"/>
  <c r="P16" i="104"/>
  <c r="E16" i="104"/>
  <c r="S15" i="104"/>
  <c r="R15" i="104"/>
  <c r="Q15" i="104"/>
  <c r="P15" i="104"/>
  <c r="E15" i="104"/>
  <c r="T15" i="104" s="1"/>
  <c r="T14" i="104"/>
  <c r="S14" i="104"/>
  <c r="R14" i="104"/>
  <c r="Q14" i="104"/>
  <c r="P14" i="104"/>
  <c r="E14" i="104"/>
  <c r="U14" i="104" s="1"/>
  <c r="S13" i="104"/>
  <c r="R13" i="104"/>
  <c r="Q13" i="104"/>
  <c r="P13" i="104"/>
  <c r="E13" i="104"/>
  <c r="U13" i="104" s="1"/>
  <c r="S12" i="104"/>
  <c r="R12" i="104"/>
  <c r="Q12" i="104"/>
  <c r="P12" i="104"/>
  <c r="E12" i="104"/>
  <c r="U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62" i="103"/>
  <c r="R62" i="103"/>
  <c r="Q62" i="103"/>
  <c r="P62" i="103"/>
  <c r="E62" i="103"/>
  <c r="U62" i="103" s="1"/>
  <c r="S61" i="103"/>
  <c r="R61" i="103"/>
  <c r="Q61" i="103"/>
  <c r="P61" i="103"/>
  <c r="E61" i="103"/>
  <c r="S60" i="103"/>
  <c r="S59" i="103"/>
  <c r="S58" i="103"/>
  <c r="R58" i="103"/>
  <c r="Q58" i="103"/>
  <c r="P58" i="103"/>
  <c r="E58" i="103"/>
  <c r="T58" i="103" s="1"/>
  <c r="U57" i="103"/>
  <c r="S57" i="103"/>
  <c r="R57" i="103"/>
  <c r="Q57" i="103"/>
  <c r="P57" i="103"/>
  <c r="E57" i="103"/>
  <c r="T57" i="103" s="1"/>
  <c r="U56" i="103"/>
  <c r="T56" i="103"/>
  <c r="S56" i="103"/>
  <c r="R56" i="103"/>
  <c r="Q56" i="103"/>
  <c r="P56" i="103"/>
  <c r="E56" i="103"/>
  <c r="T55" i="103"/>
  <c r="S55" i="103"/>
  <c r="R55" i="103"/>
  <c r="Q55" i="103"/>
  <c r="P55" i="103"/>
  <c r="P54" i="103" s="1"/>
  <c r="E55" i="103"/>
  <c r="U55" i="103" s="1"/>
  <c r="S54" i="103"/>
  <c r="T53" i="103"/>
  <c r="S53" i="103"/>
  <c r="R53" i="103"/>
  <c r="Q53" i="103"/>
  <c r="P53" i="103"/>
  <c r="E53" i="103"/>
  <c r="U53" i="103" s="1"/>
  <c r="S52" i="103"/>
  <c r="R52" i="103"/>
  <c r="Q52" i="103"/>
  <c r="P52" i="103"/>
  <c r="E52" i="103"/>
  <c r="S51" i="103"/>
  <c r="R51" i="103"/>
  <c r="Q51" i="103"/>
  <c r="P51" i="103"/>
  <c r="E51" i="103"/>
  <c r="U51" i="103" s="1"/>
  <c r="S50" i="103"/>
  <c r="R50" i="103"/>
  <c r="Q50" i="103"/>
  <c r="P50" i="103"/>
  <c r="E50" i="103"/>
  <c r="U50" i="103" s="1"/>
  <c r="U49" i="103"/>
  <c r="S49" i="103"/>
  <c r="R49" i="103"/>
  <c r="Q49" i="103"/>
  <c r="P49" i="103"/>
  <c r="E49" i="103"/>
  <c r="T49" i="103" s="1"/>
  <c r="S48" i="103"/>
  <c r="R48" i="103"/>
  <c r="Q48" i="103"/>
  <c r="P48" i="103"/>
  <c r="E48" i="103"/>
  <c r="S47" i="103"/>
  <c r="R47" i="103"/>
  <c r="Q47" i="103"/>
  <c r="P47" i="103"/>
  <c r="E47" i="103"/>
  <c r="S46" i="103"/>
  <c r="R46" i="103"/>
  <c r="Q46" i="103"/>
  <c r="P46" i="103"/>
  <c r="E46" i="103"/>
  <c r="T46" i="103" s="1"/>
  <c r="S45" i="103"/>
  <c r="R45" i="103"/>
  <c r="Q45" i="103"/>
  <c r="U45" i="103" s="1"/>
  <c r="P45" i="103"/>
  <c r="E45" i="103"/>
  <c r="T45" i="103" s="1"/>
  <c r="T44" i="103"/>
  <c r="S44" i="103"/>
  <c r="R44" i="103"/>
  <c r="Q44" i="103"/>
  <c r="P44" i="103"/>
  <c r="E44" i="103"/>
  <c r="U44" i="103" s="1"/>
  <c r="S43" i="103"/>
  <c r="S42" i="103"/>
  <c r="U41" i="103"/>
  <c r="S41" i="103"/>
  <c r="R41" i="103"/>
  <c r="Q41" i="103"/>
  <c r="P41" i="103"/>
  <c r="E41" i="103"/>
  <c r="T41" i="103" s="1"/>
  <c r="S40" i="103"/>
  <c r="R40" i="103"/>
  <c r="Q40" i="103"/>
  <c r="P40" i="103"/>
  <c r="E40" i="103"/>
  <c r="S39" i="103"/>
  <c r="R39" i="103"/>
  <c r="Q39" i="103"/>
  <c r="P39" i="103"/>
  <c r="E39" i="103"/>
  <c r="S38" i="103"/>
  <c r="R38" i="103"/>
  <c r="Q38" i="103"/>
  <c r="P38" i="103"/>
  <c r="E38" i="103"/>
  <c r="T38" i="103" s="1"/>
  <c r="T37" i="103"/>
  <c r="S37" i="103"/>
  <c r="R37" i="103"/>
  <c r="Q37" i="103"/>
  <c r="P37" i="103"/>
  <c r="E37" i="103"/>
  <c r="U37" i="103" s="1"/>
  <c r="S36" i="103"/>
  <c r="R36" i="103"/>
  <c r="Q36" i="103"/>
  <c r="P36" i="103"/>
  <c r="E36" i="103"/>
  <c r="S35" i="103"/>
  <c r="R35" i="103"/>
  <c r="Q35" i="103"/>
  <c r="P35" i="103"/>
  <c r="E35" i="103"/>
  <c r="U35" i="103" s="1"/>
  <c r="S34" i="103"/>
  <c r="R34" i="103"/>
  <c r="Q34" i="103"/>
  <c r="P34" i="103"/>
  <c r="E34" i="103"/>
  <c r="U34" i="103" s="1"/>
  <c r="S33" i="103"/>
  <c r="R33" i="103"/>
  <c r="Q33" i="103"/>
  <c r="P33" i="103"/>
  <c r="E33" i="103"/>
  <c r="U33" i="103" s="1"/>
  <c r="S32" i="103"/>
  <c r="R32" i="103"/>
  <c r="Q32" i="103"/>
  <c r="P32" i="103"/>
  <c r="E32" i="103"/>
  <c r="S31" i="103"/>
  <c r="R31" i="103"/>
  <c r="Q31" i="103"/>
  <c r="P31" i="103"/>
  <c r="E31" i="103"/>
  <c r="S30" i="103"/>
  <c r="R30" i="103"/>
  <c r="Q30" i="103"/>
  <c r="P30" i="103"/>
  <c r="E30" i="103"/>
  <c r="T30" i="103" s="1"/>
  <c r="T29" i="103"/>
  <c r="S29" i="103"/>
  <c r="R29" i="103"/>
  <c r="Q29" i="103"/>
  <c r="P29" i="103"/>
  <c r="E29" i="103"/>
  <c r="U29" i="103" s="1"/>
  <c r="S28" i="103"/>
  <c r="R28" i="103"/>
  <c r="Q28" i="103"/>
  <c r="P28" i="103"/>
  <c r="E28" i="103"/>
  <c r="S27" i="103"/>
  <c r="S26" i="103"/>
  <c r="R26" i="103"/>
  <c r="Q26" i="103"/>
  <c r="P26" i="103"/>
  <c r="E26" i="103"/>
  <c r="T26" i="103" s="1"/>
  <c r="U25" i="103"/>
  <c r="S25" i="103"/>
  <c r="R25" i="103"/>
  <c r="Q25" i="103"/>
  <c r="P25" i="103"/>
  <c r="E25" i="103"/>
  <c r="T25" i="103" s="1"/>
  <c r="T24" i="103"/>
  <c r="S24" i="103"/>
  <c r="R24" i="103"/>
  <c r="Q24" i="103"/>
  <c r="P24" i="103"/>
  <c r="E24" i="103"/>
  <c r="U24" i="103" s="1"/>
  <c r="S23" i="103"/>
  <c r="R23" i="103"/>
  <c r="Q23" i="103"/>
  <c r="P23" i="103"/>
  <c r="E23" i="103"/>
  <c r="U23" i="103" s="1"/>
  <c r="S22" i="103"/>
  <c r="R22" i="103"/>
  <c r="Q22" i="103"/>
  <c r="P22" i="103"/>
  <c r="E22" i="103"/>
  <c r="U22" i="103" s="1"/>
  <c r="S21" i="103"/>
  <c r="R21" i="103"/>
  <c r="Q21" i="103"/>
  <c r="P21" i="103"/>
  <c r="E21" i="103"/>
  <c r="S20" i="103"/>
  <c r="R20" i="103"/>
  <c r="Q20" i="103"/>
  <c r="P20" i="103"/>
  <c r="E20" i="103"/>
  <c r="S19" i="103"/>
  <c r="R19" i="103"/>
  <c r="Q19" i="103"/>
  <c r="P19" i="103"/>
  <c r="E19" i="103"/>
  <c r="S18" i="103"/>
  <c r="R18" i="103"/>
  <c r="Q18" i="103"/>
  <c r="P18" i="103"/>
  <c r="E18" i="103"/>
  <c r="S17" i="103"/>
  <c r="R17" i="103"/>
  <c r="Q17" i="103"/>
  <c r="P17" i="103"/>
  <c r="E17" i="103"/>
  <c r="U17" i="103" s="1"/>
  <c r="U16" i="103"/>
  <c r="S16" i="103"/>
  <c r="R16" i="103"/>
  <c r="Q16" i="103"/>
  <c r="P16" i="103"/>
  <c r="E16" i="103"/>
  <c r="T16" i="103" s="1"/>
  <c r="T15" i="103"/>
  <c r="S15" i="103"/>
  <c r="R15" i="103"/>
  <c r="Q15" i="103"/>
  <c r="P15" i="103"/>
  <c r="E15" i="103"/>
  <c r="U15" i="103" s="1"/>
  <c r="S14" i="103"/>
  <c r="R14" i="103"/>
  <c r="Q14" i="103"/>
  <c r="P14" i="103"/>
  <c r="E14" i="103"/>
  <c r="U14" i="103" s="1"/>
  <c r="S13" i="103"/>
  <c r="R13" i="103"/>
  <c r="Q13" i="103"/>
  <c r="U13" i="103" s="1"/>
  <c r="P13" i="103"/>
  <c r="T13" i="103" s="1"/>
  <c r="E13" i="103"/>
  <c r="S12" i="103"/>
  <c r="R12" i="103"/>
  <c r="Q12" i="103"/>
  <c r="P12" i="103"/>
  <c r="E12" i="103"/>
  <c r="S11" i="103"/>
  <c r="R11" i="103"/>
  <c r="Q11" i="103"/>
  <c r="P11" i="103"/>
  <c r="E11" i="103"/>
  <c r="S10" i="103"/>
  <c r="R10" i="103"/>
  <c r="Q10" i="103"/>
  <c r="P10" i="103"/>
  <c r="E10" i="103"/>
  <c r="U10" i="103" s="1"/>
  <c r="S9" i="103"/>
  <c r="R9" i="103"/>
  <c r="S8" i="103"/>
  <c r="S62" i="102"/>
  <c r="R62" i="102"/>
  <c r="Q62" i="102"/>
  <c r="P62" i="102"/>
  <c r="E62" i="102"/>
  <c r="T62" i="102" s="1"/>
  <c r="U61" i="102"/>
  <c r="S61" i="102"/>
  <c r="R61" i="102"/>
  <c r="Q61" i="102"/>
  <c r="Q60" i="102" s="1"/>
  <c r="P61" i="102"/>
  <c r="E61" i="102"/>
  <c r="T61" i="102" s="1"/>
  <c r="S60" i="102"/>
  <c r="S59" i="102"/>
  <c r="S58" i="102"/>
  <c r="R58" i="102"/>
  <c r="Q58" i="102"/>
  <c r="P58" i="102"/>
  <c r="E58" i="102"/>
  <c r="U58" i="102" s="1"/>
  <c r="S57" i="102"/>
  <c r="R57" i="102"/>
  <c r="Q57" i="102"/>
  <c r="P57" i="102"/>
  <c r="E57" i="102"/>
  <c r="U57" i="102" s="1"/>
  <c r="S56" i="102"/>
  <c r="R56" i="102"/>
  <c r="Q56" i="102"/>
  <c r="P56" i="102"/>
  <c r="E56" i="102"/>
  <c r="S55" i="102"/>
  <c r="R55" i="102"/>
  <c r="Q55" i="102"/>
  <c r="P55" i="102"/>
  <c r="E55" i="102"/>
  <c r="S54" i="102"/>
  <c r="U53" i="102"/>
  <c r="S53" i="102"/>
  <c r="R53" i="102"/>
  <c r="Q53" i="102"/>
  <c r="P53" i="102"/>
  <c r="E53" i="102"/>
  <c r="T53" i="102" s="1"/>
  <c r="S52" i="102"/>
  <c r="R52" i="102"/>
  <c r="Q52" i="102"/>
  <c r="P52" i="102"/>
  <c r="E52" i="102"/>
  <c r="S51" i="102"/>
  <c r="R51" i="102"/>
  <c r="Q51" i="102"/>
  <c r="P51" i="102"/>
  <c r="E51" i="102"/>
  <c r="S50" i="102"/>
  <c r="R50" i="102"/>
  <c r="Q50" i="102"/>
  <c r="P50" i="102"/>
  <c r="E50" i="102"/>
  <c r="T50" i="102" s="1"/>
  <c r="T49" i="102"/>
  <c r="S49" i="102"/>
  <c r="R49" i="102"/>
  <c r="Q49" i="102"/>
  <c r="P49" i="102"/>
  <c r="E49" i="102"/>
  <c r="U49" i="102" s="1"/>
  <c r="S48" i="102"/>
  <c r="R48" i="102"/>
  <c r="Q48" i="102"/>
  <c r="P48" i="102"/>
  <c r="E48" i="102"/>
  <c r="U48" i="102" s="1"/>
  <c r="U47" i="102"/>
  <c r="S47" i="102"/>
  <c r="R47" i="102"/>
  <c r="Q47" i="102"/>
  <c r="P47" i="102"/>
  <c r="E47" i="102"/>
  <c r="T47" i="102" s="1"/>
  <c r="S46" i="102"/>
  <c r="R46" i="102"/>
  <c r="Q46" i="102"/>
  <c r="P46" i="102"/>
  <c r="E46" i="102"/>
  <c r="U46" i="102" s="1"/>
  <c r="S45" i="102"/>
  <c r="R45" i="102"/>
  <c r="Q45" i="102"/>
  <c r="P45" i="102"/>
  <c r="T45" i="102" s="1"/>
  <c r="E45" i="102"/>
  <c r="S44" i="102"/>
  <c r="R44" i="102"/>
  <c r="Q44" i="102"/>
  <c r="P44" i="102"/>
  <c r="E44" i="102"/>
  <c r="S43" i="102"/>
  <c r="S42" i="102"/>
  <c r="S41" i="102"/>
  <c r="R41" i="102"/>
  <c r="Q41" i="102"/>
  <c r="P41" i="102"/>
  <c r="E41" i="102"/>
  <c r="U41" i="102" s="1"/>
  <c r="U40" i="102"/>
  <c r="T40" i="102"/>
  <c r="S40" i="102"/>
  <c r="R40" i="102"/>
  <c r="Q40" i="102"/>
  <c r="P40" i="102"/>
  <c r="E40" i="102"/>
  <c r="T39" i="102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T37" i="102"/>
  <c r="S37" i="102"/>
  <c r="R37" i="102"/>
  <c r="Q37" i="102"/>
  <c r="P37" i="102"/>
  <c r="E37" i="102"/>
  <c r="U37" i="102" s="1"/>
  <c r="S36" i="102"/>
  <c r="R36" i="102"/>
  <c r="Q36" i="102"/>
  <c r="P36" i="102"/>
  <c r="E36" i="102"/>
  <c r="S35" i="102"/>
  <c r="R35" i="102"/>
  <c r="Q35" i="102"/>
  <c r="P35" i="102"/>
  <c r="E35" i="102"/>
  <c r="U34" i="102"/>
  <c r="S34" i="102"/>
  <c r="R34" i="102"/>
  <c r="Q34" i="102"/>
  <c r="P34" i="102"/>
  <c r="E34" i="102"/>
  <c r="T34" i="102" s="1"/>
  <c r="S33" i="102"/>
  <c r="R33" i="102"/>
  <c r="Q33" i="102"/>
  <c r="P33" i="102"/>
  <c r="E33" i="102"/>
  <c r="U33" i="102" s="1"/>
  <c r="S32" i="102"/>
  <c r="R32" i="102"/>
  <c r="Q32" i="102"/>
  <c r="P32" i="102"/>
  <c r="E32" i="102"/>
  <c r="U32" i="102" s="1"/>
  <c r="U31" i="102"/>
  <c r="S31" i="102"/>
  <c r="R31" i="102"/>
  <c r="Q31" i="102"/>
  <c r="P31" i="102"/>
  <c r="E31" i="102"/>
  <c r="T31" i="102" s="1"/>
  <c r="S30" i="102"/>
  <c r="R30" i="102"/>
  <c r="Q30" i="102"/>
  <c r="P30" i="102"/>
  <c r="E30" i="102"/>
  <c r="U29" i="102"/>
  <c r="S29" i="102"/>
  <c r="R29" i="102"/>
  <c r="Q29" i="102"/>
  <c r="P29" i="102"/>
  <c r="E29" i="102"/>
  <c r="T29" i="102" s="1"/>
  <c r="S28" i="102"/>
  <c r="R28" i="102"/>
  <c r="Q28" i="102"/>
  <c r="P28" i="102"/>
  <c r="E28" i="102"/>
  <c r="S27" i="102"/>
  <c r="S26" i="102"/>
  <c r="R26" i="102"/>
  <c r="Q26" i="102"/>
  <c r="P26" i="102"/>
  <c r="E26" i="102"/>
  <c r="U26" i="102" s="1"/>
  <c r="S25" i="102"/>
  <c r="R25" i="102"/>
  <c r="Q25" i="102"/>
  <c r="U25" i="102" s="1"/>
  <c r="P25" i="102"/>
  <c r="T25" i="102" s="1"/>
  <c r="E25" i="102"/>
  <c r="S24" i="102"/>
  <c r="R24" i="102"/>
  <c r="Q24" i="102"/>
  <c r="P24" i="102"/>
  <c r="E24" i="102"/>
  <c r="S23" i="102"/>
  <c r="R23" i="102"/>
  <c r="Q23" i="102"/>
  <c r="P23" i="102"/>
  <c r="E23" i="102"/>
  <c r="S22" i="102"/>
  <c r="R22" i="102"/>
  <c r="Q22" i="102"/>
  <c r="P22" i="102"/>
  <c r="E22" i="102"/>
  <c r="T22" i="102" s="1"/>
  <c r="T21" i="102"/>
  <c r="S21" i="102"/>
  <c r="R21" i="102"/>
  <c r="Q21" i="102"/>
  <c r="P21" i="102"/>
  <c r="E21" i="102"/>
  <c r="U21" i="102" s="1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S15" i="102"/>
  <c r="R15" i="102"/>
  <c r="Q15" i="102"/>
  <c r="P15" i="102"/>
  <c r="E15" i="102"/>
  <c r="S14" i="102"/>
  <c r="R14" i="102"/>
  <c r="Q14" i="102"/>
  <c r="P14" i="102"/>
  <c r="E14" i="102"/>
  <c r="T14" i="102" s="1"/>
  <c r="U13" i="102"/>
  <c r="S13" i="102"/>
  <c r="R13" i="102"/>
  <c r="Q13" i="102"/>
  <c r="P13" i="102"/>
  <c r="E13" i="102"/>
  <c r="T13" i="102" s="1"/>
  <c r="T12" i="102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S10" i="102"/>
  <c r="R10" i="102"/>
  <c r="Q10" i="102"/>
  <c r="P10" i="102"/>
  <c r="E10" i="102"/>
  <c r="U10" i="102" s="1"/>
  <c r="S9" i="102"/>
  <c r="R9" i="102"/>
  <c r="S8" i="102"/>
  <c r="S63" i="101"/>
  <c r="S62" i="101"/>
  <c r="R62" i="101"/>
  <c r="Q62" i="101"/>
  <c r="P62" i="101"/>
  <c r="E62" i="101"/>
  <c r="U62" i="101" s="1"/>
  <c r="S61" i="101"/>
  <c r="R61" i="101"/>
  <c r="Q61" i="101"/>
  <c r="P61" i="101"/>
  <c r="P60" i="101" s="1"/>
  <c r="E61" i="101"/>
  <c r="U61" i="101" s="1"/>
  <c r="S60" i="101"/>
  <c r="S59" i="101"/>
  <c r="S58" i="101"/>
  <c r="R58" i="101"/>
  <c r="Q58" i="101"/>
  <c r="P58" i="101"/>
  <c r="E58" i="101"/>
  <c r="S57" i="101"/>
  <c r="R57" i="101"/>
  <c r="Q57" i="101"/>
  <c r="P57" i="101"/>
  <c r="E57" i="101"/>
  <c r="S56" i="101"/>
  <c r="R56" i="101"/>
  <c r="Q56" i="101"/>
  <c r="P56" i="101"/>
  <c r="E56" i="101"/>
  <c r="S55" i="101"/>
  <c r="R55" i="101"/>
  <c r="Q55" i="101"/>
  <c r="P55" i="101"/>
  <c r="E55" i="101"/>
  <c r="U55" i="101" s="1"/>
  <c r="S54" i="101"/>
  <c r="S53" i="101"/>
  <c r="R53" i="101"/>
  <c r="Q53" i="101"/>
  <c r="P53" i="101"/>
  <c r="E53" i="101"/>
  <c r="S52" i="101"/>
  <c r="R52" i="101"/>
  <c r="Q52" i="101"/>
  <c r="P52" i="101"/>
  <c r="E52" i="101"/>
  <c r="S51" i="101"/>
  <c r="R51" i="101"/>
  <c r="Q51" i="101"/>
  <c r="P51" i="101"/>
  <c r="E51" i="101"/>
  <c r="U51" i="101" s="1"/>
  <c r="U50" i="101"/>
  <c r="S50" i="101"/>
  <c r="R50" i="101"/>
  <c r="Q50" i="101"/>
  <c r="P50" i="101"/>
  <c r="E50" i="101"/>
  <c r="T50" i="101" s="1"/>
  <c r="T49" i="10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T47" i="101"/>
  <c r="S47" i="101"/>
  <c r="R47" i="101"/>
  <c r="Q47" i="101"/>
  <c r="P47" i="101"/>
  <c r="E47" i="101"/>
  <c r="U47" i="101" s="1"/>
  <c r="S46" i="101"/>
  <c r="R46" i="101"/>
  <c r="Q46" i="101"/>
  <c r="P46" i="101"/>
  <c r="E46" i="101"/>
  <c r="S45" i="101"/>
  <c r="R45" i="101"/>
  <c r="Q45" i="101"/>
  <c r="P45" i="101"/>
  <c r="E45" i="101"/>
  <c r="U44" i="101"/>
  <c r="S44" i="101"/>
  <c r="R44" i="101"/>
  <c r="Q44" i="101"/>
  <c r="P44" i="101"/>
  <c r="E44" i="101"/>
  <c r="S43" i="101"/>
  <c r="S42" i="101"/>
  <c r="U41" i="101"/>
  <c r="T41" i="101"/>
  <c r="S41" i="101"/>
  <c r="R41" i="101"/>
  <c r="Q41" i="101"/>
  <c r="P41" i="101"/>
  <c r="E41" i="101"/>
  <c r="S40" i="101"/>
  <c r="R40" i="101"/>
  <c r="Q40" i="101"/>
  <c r="P40" i="101"/>
  <c r="E40" i="101"/>
  <c r="U40" i="101" s="1"/>
  <c r="U39" i="101"/>
  <c r="S39" i="101"/>
  <c r="R39" i="101"/>
  <c r="Q39" i="101"/>
  <c r="P39" i="101"/>
  <c r="E39" i="101"/>
  <c r="T39" i="101" s="1"/>
  <c r="S38" i="101"/>
  <c r="R38" i="101"/>
  <c r="Q38" i="101"/>
  <c r="P38" i="101"/>
  <c r="E38" i="101"/>
  <c r="S37" i="101"/>
  <c r="R37" i="101"/>
  <c r="Q37" i="101"/>
  <c r="P37" i="101"/>
  <c r="E37" i="101"/>
  <c r="S36" i="101"/>
  <c r="R36" i="101"/>
  <c r="Q36" i="101"/>
  <c r="P36" i="101"/>
  <c r="E36" i="101"/>
  <c r="T36" i="101" s="1"/>
  <c r="T35" i="101"/>
  <c r="S35" i="101"/>
  <c r="R35" i="101"/>
  <c r="Q35" i="101"/>
  <c r="P35" i="101"/>
  <c r="E35" i="101"/>
  <c r="U35" i="101" s="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U32" i="101" s="1"/>
  <c r="S31" i="101"/>
  <c r="R31" i="101"/>
  <c r="Q31" i="101"/>
  <c r="P31" i="101"/>
  <c r="E31" i="101"/>
  <c r="U31" i="101" s="1"/>
  <c r="S30" i="101"/>
  <c r="R30" i="101"/>
  <c r="Q30" i="101"/>
  <c r="P30" i="101"/>
  <c r="E30" i="101"/>
  <c r="S29" i="101"/>
  <c r="R29" i="101"/>
  <c r="Q29" i="101"/>
  <c r="P29" i="101"/>
  <c r="E29" i="101"/>
  <c r="S28" i="101"/>
  <c r="R28" i="101"/>
  <c r="Q28" i="101"/>
  <c r="P28" i="101"/>
  <c r="E28" i="101"/>
  <c r="U28" i="101" s="1"/>
  <c r="S27" i="101"/>
  <c r="S26" i="101"/>
  <c r="R26" i="101"/>
  <c r="Q26" i="101"/>
  <c r="P26" i="101"/>
  <c r="E26" i="101"/>
  <c r="S25" i="101"/>
  <c r="R25" i="101"/>
  <c r="Q25" i="101"/>
  <c r="P25" i="101"/>
  <c r="E25" i="101"/>
  <c r="S24" i="101"/>
  <c r="R24" i="101"/>
  <c r="Q24" i="101"/>
  <c r="P24" i="101"/>
  <c r="E24" i="101"/>
  <c r="U23" i="101"/>
  <c r="S23" i="101"/>
  <c r="R23" i="101"/>
  <c r="Q23" i="101"/>
  <c r="P23" i="101"/>
  <c r="E23" i="101"/>
  <c r="T23" i="101" s="1"/>
  <c r="T22" i="101"/>
  <c r="S22" i="101"/>
  <c r="R22" i="101"/>
  <c r="Q22" i="101"/>
  <c r="P22" i="101"/>
  <c r="E22" i="101"/>
  <c r="U22" i="101" s="1"/>
  <c r="S21" i="101"/>
  <c r="R21" i="101"/>
  <c r="Q21" i="101"/>
  <c r="P21" i="101"/>
  <c r="E21" i="101"/>
  <c r="U21" i="101" s="1"/>
  <c r="S20" i="101"/>
  <c r="R20" i="101"/>
  <c r="Q20" i="101"/>
  <c r="P20" i="101"/>
  <c r="E20" i="101"/>
  <c r="U20" i="101" s="1"/>
  <c r="S19" i="101"/>
  <c r="R19" i="101"/>
  <c r="Q19" i="101"/>
  <c r="P19" i="101"/>
  <c r="E19" i="101"/>
  <c r="S18" i="101"/>
  <c r="R18" i="101"/>
  <c r="Q18" i="101"/>
  <c r="P18" i="101"/>
  <c r="E18" i="101"/>
  <c r="S17" i="101"/>
  <c r="R17" i="101"/>
  <c r="Q17" i="101"/>
  <c r="P17" i="101"/>
  <c r="E17" i="101"/>
  <c r="S16" i="101"/>
  <c r="R16" i="101"/>
  <c r="Q16" i="101"/>
  <c r="P16" i="101"/>
  <c r="E16" i="101"/>
  <c r="T16" i="101" s="1"/>
  <c r="U15" i="101"/>
  <c r="S15" i="101"/>
  <c r="R15" i="101"/>
  <c r="Q15" i="101"/>
  <c r="P15" i="101"/>
  <c r="E15" i="101"/>
  <c r="T15" i="101" s="1"/>
  <c r="T14" i="101"/>
  <c r="S14" i="101"/>
  <c r="R14" i="101"/>
  <c r="Q14" i="101"/>
  <c r="P14" i="101"/>
  <c r="E14" i="101"/>
  <c r="U14" i="101" s="1"/>
  <c r="S13" i="101"/>
  <c r="R13" i="101"/>
  <c r="Q13" i="101"/>
  <c r="P13" i="101"/>
  <c r="E13" i="101"/>
  <c r="U13" i="101" s="1"/>
  <c r="S12" i="101"/>
  <c r="R12" i="101"/>
  <c r="Q12" i="101"/>
  <c r="P12" i="101"/>
  <c r="E12" i="101"/>
  <c r="U12" i="101" s="1"/>
  <c r="S11" i="101"/>
  <c r="R11" i="101"/>
  <c r="Q11" i="101"/>
  <c r="P11" i="101"/>
  <c r="E11" i="101"/>
  <c r="S10" i="101"/>
  <c r="R10" i="101"/>
  <c r="Q10" i="101"/>
  <c r="P10" i="101"/>
  <c r="E10" i="101"/>
  <c r="S9" i="101"/>
  <c r="R9" i="101"/>
  <c r="S8" i="101"/>
  <c r="S62" i="100"/>
  <c r="R62" i="100"/>
  <c r="Q62" i="100"/>
  <c r="P62" i="100"/>
  <c r="E62" i="100"/>
  <c r="U62" i="100" s="1"/>
  <c r="S61" i="100"/>
  <c r="R61" i="100"/>
  <c r="Q61" i="100"/>
  <c r="P61" i="100"/>
  <c r="P60" i="100" s="1"/>
  <c r="E61" i="100"/>
  <c r="S60" i="100"/>
  <c r="T58" i="100"/>
  <c r="S58" i="100"/>
  <c r="R58" i="100"/>
  <c r="Q58" i="100"/>
  <c r="P58" i="100"/>
  <c r="E58" i="100"/>
  <c r="U58" i="100" s="1"/>
  <c r="S57" i="100"/>
  <c r="R57" i="100"/>
  <c r="Q57" i="100"/>
  <c r="P57" i="100"/>
  <c r="E57" i="100"/>
  <c r="U57" i="100" s="1"/>
  <c r="S56" i="100"/>
  <c r="R56" i="100"/>
  <c r="Q56" i="100"/>
  <c r="P56" i="100"/>
  <c r="E56" i="100"/>
  <c r="U56" i="100" s="1"/>
  <c r="S55" i="100"/>
  <c r="R55" i="100"/>
  <c r="Q55" i="100"/>
  <c r="Q54" i="100" s="1"/>
  <c r="P55" i="100"/>
  <c r="E55" i="100"/>
  <c r="E54" i="100" s="1"/>
  <c r="U54" i="100" s="1"/>
  <c r="S54" i="100"/>
  <c r="S53" i="100"/>
  <c r="R53" i="100"/>
  <c r="Q53" i="100"/>
  <c r="P53" i="100"/>
  <c r="E53" i="100"/>
  <c r="S52" i="100"/>
  <c r="R52" i="100"/>
  <c r="Q52" i="100"/>
  <c r="P52" i="100"/>
  <c r="E52" i="100"/>
  <c r="U52" i="100" s="1"/>
  <c r="S51" i="100"/>
  <c r="R51" i="100"/>
  <c r="Q51" i="100"/>
  <c r="P51" i="100"/>
  <c r="E51" i="100"/>
  <c r="U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S48" i="100"/>
  <c r="R48" i="100"/>
  <c r="Q48" i="100"/>
  <c r="P48" i="100"/>
  <c r="E48" i="100"/>
  <c r="S47" i="100"/>
  <c r="R47" i="100"/>
  <c r="Q47" i="100"/>
  <c r="P47" i="100"/>
  <c r="E47" i="100"/>
  <c r="T46" i="100"/>
  <c r="S46" i="100"/>
  <c r="R46" i="100"/>
  <c r="Q46" i="100"/>
  <c r="P46" i="100"/>
  <c r="E46" i="100"/>
  <c r="U46" i="100" s="1"/>
  <c r="S45" i="100"/>
  <c r="R45" i="100"/>
  <c r="Q45" i="100"/>
  <c r="P45" i="100"/>
  <c r="E45" i="100"/>
  <c r="S44" i="100"/>
  <c r="R44" i="100"/>
  <c r="Q44" i="100"/>
  <c r="P44" i="100"/>
  <c r="E44" i="100"/>
  <c r="U44" i="100" s="1"/>
  <c r="S43" i="100"/>
  <c r="S42" i="100"/>
  <c r="S41" i="100"/>
  <c r="R41" i="100"/>
  <c r="Q41" i="100"/>
  <c r="P41" i="100"/>
  <c r="E41" i="100"/>
  <c r="S40" i="100"/>
  <c r="R40" i="100"/>
  <c r="Q40" i="100"/>
  <c r="P40" i="100"/>
  <c r="E40" i="100"/>
  <c r="S39" i="100"/>
  <c r="R39" i="100"/>
  <c r="Q39" i="100"/>
  <c r="P39" i="100"/>
  <c r="E39" i="100"/>
  <c r="S38" i="100"/>
  <c r="R38" i="100"/>
  <c r="Q38" i="100"/>
  <c r="P38" i="100"/>
  <c r="E38" i="100"/>
  <c r="U38" i="100" s="1"/>
  <c r="U37" i="100"/>
  <c r="S37" i="100"/>
  <c r="R37" i="100"/>
  <c r="Q37" i="100"/>
  <c r="P37" i="100"/>
  <c r="E37" i="100"/>
  <c r="T37" i="100" s="1"/>
  <c r="T36" i="100"/>
  <c r="S36" i="100"/>
  <c r="R36" i="100"/>
  <c r="Q36" i="100"/>
  <c r="P36" i="100"/>
  <c r="E36" i="100"/>
  <c r="U36" i="100" s="1"/>
  <c r="S35" i="100"/>
  <c r="R35" i="100"/>
  <c r="Q35" i="100"/>
  <c r="P35" i="100"/>
  <c r="E35" i="100"/>
  <c r="U35" i="100" s="1"/>
  <c r="T34" i="100"/>
  <c r="S34" i="100"/>
  <c r="R34" i="100"/>
  <c r="Q34" i="100"/>
  <c r="P34" i="100"/>
  <c r="E34" i="100"/>
  <c r="U34" i="100" s="1"/>
  <c r="S33" i="100"/>
  <c r="R33" i="100"/>
  <c r="Q33" i="100"/>
  <c r="P33" i="100"/>
  <c r="E33" i="100"/>
  <c r="S32" i="100"/>
  <c r="R32" i="100"/>
  <c r="Q32" i="100"/>
  <c r="P32" i="100"/>
  <c r="E32" i="100"/>
  <c r="S31" i="100"/>
  <c r="R31" i="100"/>
  <c r="Q31" i="100"/>
  <c r="P31" i="100"/>
  <c r="E31" i="100"/>
  <c r="T31" i="100" s="1"/>
  <c r="S30" i="100"/>
  <c r="R30" i="100"/>
  <c r="Q30" i="100"/>
  <c r="P30" i="100"/>
  <c r="E30" i="100"/>
  <c r="U30" i="100" s="1"/>
  <c r="U29" i="100"/>
  <c r="S29" i="100"/>
  <c r="R29" i="100"/>
  <c r="Q29" i="100"/>
  <c r="P29" i="100"/>
  <c r="E29" i="100"/>
  <c r="T29" i="100" s="1"/>
  <c r="T28" i="100"/>
  <c r="S28" i="100"/>
  <c r="R28" i="100"/>
  <c r="Q28" i="100"/>
  <c r="P28" i="100"/>
  <c r="E28" i="100"/>
  <c r="U28" i="100" s="1"/>
  <c r="S27" i="100"/>
  <c r="R27" i="100"/>
  <c r="S26" i="100"/>
  <c r="R26" i="100"/>
  <c r="Q26" i="100"/>
  <c r="P26" i="100"/>
  <c r="E26" i="100"/>
  <c r="T26" i="100" s="1"/>
  <c r="S25" i="100"/>
  <c r="R25" i="100"/>
  <c r="Q25" i="100"/>
  <c r="P25" i="100"/>
  <c r="E25" i="100"/>
  <c r="U25" i="100" s="1"/>
  <c r="U24" i="100"/>
  <c r="S24" i="100"/>
  <c r="R24" i="100"/>
  <c r="Q24" i="100"/>
  <c r="P24" i="100"/>
  <c r="E24" i="100"/>
  <c r="T24" i="100" s="1"/>
  <c r="S23" i="100"/>
  <c r="R23" i="100"/>
  <c r="Q23" i="100"/>
  <c r="P23" i="100"/>
  <c r="T23" i="100" s="1"/>
  <c r="E23" i="100"/>
  <c r="U23" i="100" s="1"/>
  <c r="S22" i="100"/>
  <c r="R22" i="100"/>
  <c r="Q22" i="100"/>
  <c r="P22" i="100"/>
  <c r="E22" i="100"/>
  <c r="U22" i="100" s="1"/>
  <c r="T21" i="100"/>
  <c r="S21" i="100"/>
  <c r="R21" i="100"/>
  <c r="Q21" i="100"/>
  <c r="P21" i="100"/>
  <c r="E21" i="100"/>
  <c r="U21" i="100" s="1"/>
  <c r="S20" i="100"/>
  <c r="R20" i="100"/>
  <c r="Q20" i="100"/>
  <c r="P20" i="100"/>
  <c r="E20" i="100"/>
  <c r="S19" i="100"/>
  <c r="R19" i="100"/>
  <c r="Q19" i="100"/>
  <c r="P19" i="100"/>
  <c r="E19" i="100"/>
  <c r="S18" i="100"/>
  <c r="R18" i="100"/>
  <c r="Q18" i="100"/>
  <c r="P18" i="100"/>
  <c r="E18" i="100"/>
  <c r="T17" i="100"/>
  <c r="S17" i="100"/>
  <c r="R17" i="100"/>
  <c r="Q17" i="100"/>
  <c r="P17" i="100"/>
  <c r="E17" i="100"/>
  <c r="U17" i="100" s="1"/>
  <c r="U16" i="100"/>
  <c r="S16" i="100"/>
  <c r="R16" i="100"/>
  <c r="Q16" i="100"/>
  <c r="P16" i="100"/>
  <c r="E16" i="100"/>
  <c r="T16" i="100" s="1"/>
  <c r="T15" i="100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U13" i="100" s="1"/>
  <c r="P13" i="100"/>
  <c r="T13" i="100" s="1"/>
  <c r="E13" i="100"/>
  <c r="S12" i="100"/>
  <c r="R12" i="100"/>
  <c r="Q12" i="100"/>
  <c r="P12" i="100"/>
  <c r="E12" i="100"/>
  <c r="S11" i="100"/>
  <c r="R11" i="100"/>
  <c r="Q11" i="100"/>
  <c r="P11" i="100"/>
  <c r="E11" i="100"/>
  <c r="S10" i="100"/>
  <c r="R10" i="100"/>
  <c r="Q10" i="100"/>
  <c r="P10" i="100"/>
  <c r="E10" i="100"/>
  <c r="S9" i="100"/>
  <c r="R9" i="100"/>
  <c r="S62" i="99"/>
  <c r="R62" i="99"/>
  <c r="Q62" i="99"/>
  <c r="P62" i="99"/>
  <c r="E62" i="99"/>
  <c r="T62" i="99" s="1"/>
  <c r="U61" i="99"/>
  <c r="S61" i="99"/>
  <c r="R61" i="99"/>
  <c r="Q61" i="99"/>
  <c r="Q60" i="99" s="1"/>
  <c r="P61" i="99"/>
  <c r="E61" i="99"/>
  <c r="T61" i="99" s="1"/>
  <c r="S60" i="99"/>
  <c r="S59" i="99"/>
  <c r="S58" i="99"/>
  <c r="R58" i="99"/>
  <c r="Q58" i="99"/>
  <c r="P58" i="99"/>
  <c r="E58" i="99"/>
  <c r="U58" i="99" s="1"/>
  <c r="S57" i="99"/>
  <c r="R57" i="99"/>
  <c r="Q57" i="99"/>
  <c r="P57" i="99"/>
  <c r="E57" i="99"/>
  <c r="S56" i="99"/>
  <c r="R56" i="99"/>
  <c r="Q56" i="99"/>
  <c r="P56" i="99"/>
  <c r="E56" i="99"/>
  <c r="S55" i="99"/>
  <c r="R55" i="99"/>
  <c r="Q55" i="99"/>
  <c r="P55" i="99"/>
  <c r="E55" i="99"/>
  <c r="S54" i="99"/>
  <c r="S53" i="99"/>
  <c r="R53" i="99"/>
  <c r="Q53" i="99"/>
  <c r="P53" i="99"/>
  <c r="E53" i="99"/>
  <c r="S52" i="99"/>
  <c r="R52" i="99"/>
  <c r="Q52" i="99"/>
  <c r="P52" i="99"/>
  <c r="E52" i="99"/>
  <c r="S51" i="99"/>
  <c r="R51" i="99"/>
  <c r="Q51" i="99"/>
  <c r="P51" i="99"/>
  <c r="E51" i="99"/>
  <c r="S50" i="99"/>
  <c r="R50" i="99"/>
  <c r="Q50" i="99"/>
  <c r="P50" i="99"/>
  <c r="E50" i="99"/>
  <c r="U49" i="99"/>
  <c r="S49" i="99"/>
  <c r="R49" i="99"/>
  <c r="Q49" i="99"/>
  <c r="P49" i="99"/>
  <c r="E49" i="99"/>
  <c r="T49" i="99" s="1"/>
  <c r="U48" i="99"/>
  <c r="T48" i="99"/>
  <c r="S48" i="99"/>
  <c r="R48" i="99"/>
  <c r="Q48" i="99"/>
  <c r="P48" i="99"/>
  <c r="E48" i="99"/>
  <c r="T47" i="99"/>
  <c r="S47" i="99"/>
  <c r="R47" i="99"/>
  <c r="Q47" i="99"/>
  <c r="P47" i="99"/>
  <c r="E47" i="99"/>
  <c r="U47" i="99" s="1"/>
  <c r="S46" i="99"/>
  <c r="R46" i="99"/>
  <c r="Q46" i="99"/>
  <c r="P46" i="99"/>
  <c r="E46" i="99"/>
  <c r="S45" i="99"/>
  <c r="R45" i="99"/>
  <c r="Q45" i="99"/>
  <c r="U45" i="99" s="1"/>
  <c r="P45" i="99"/>
  <c r="T45" i="99" s="1"/>
  <c r="E45" i="99"/>
  <c r="S44" i="99"/>
  <c r="R44" i="99"/>
  <c r="Q44" i="99"/>
  <c r="P44" i="99"/>
  <c r="E44" i="99"/>
  <c r="S43" i="99"/>
  <c r="S42" i="99"/>
  <c r="T41" i="99"/>
  <c r="S41" i="99"/>
  <c r="R41" i="99"/>
  <c r="Q41" i="99"/>
  <c r="P41" i="99"/>
  <c r="E41" i="99"/>
  <c r="U41" i="99" s="1"/>
  <c r="S40" i="99"/>
  <c r="R40" i="99"/>
  <c r="Q40" i="99"/>
  <c r="P40" i="99"/>
  <c r="E40" i="99"/>
  <c r="U40" i="99" s="1"/>
  <c r="S39" i="99"/>
  <c r="R39" i="99"/>
  <c r="Q39" i="99"/>
  <c r="P39" i="99"/>
  <c r="E39" i="99"/>
  <c r="U39" i="99" s="1"/>
  <c r="S38" i="99"/>
  <c r="R38" i="99"/>
  <c r="Q38" i="99"/>
  <c r="P38" i="99"/>
  <c r="E38" i="99"/>
  <c r="U38" i="99" s="1"/>
  <c r="T37" i="99"/>
  <c r="S37" i="99"/>
  <c r="R37" i="99"/>
  <c r="Q37" i="99"/>
  <c r="P37" i="99"/>
  <c r="E37" i="99"/>
  <c r="U37" i="99" s="1"/>
  <c r="S36" i="99"/>
  <c r="R36" i="99"/>
  <c r="Q36" i="99"/>
  <c r="P36" i="99"/>
  <c r="E36" i="99"/>
  <c r="S35" i="99"/>
  <c r="R35" i="99"/>
  <c r="Q35" i="99"/>
  <c r="P35" i="99"/>
  <c r="E35" i="99"/>
  <c r="U34" i="99"/>
  <c r="S34" i="99"/>
  <c r="R34" i="99"/>
  <c r="Q34" i="99"/>
  <c r="P34" i="99"/>
  <c r="E34" i="99"/>
  <c r="T34" i="99" s="1"/>
  <c r="U33" i="99"/>
  <c r="S33" i="99"/>
  <c r="R33" i="99"/>
  <c r="Q33" i="99"/>
  <c r="P33" i="99"/>
  <c r="E33" i="99"/>
  <c r="T33" i="99" s="1"/>
  <c r="T32" i="99"/>
  <c r="S32" i="99"/>
  <c r="R32" i="99"/>
  <c r="Q32" i="99"/>
  <c r="P32" i="99"/>
  <c r="E32" i="99"/>
  <c r="U32" i="99" s="1"/>
  <c r="S31" i="99"/>
  <c r="R31" i="99"/>
  <c r="Q31" i="99"/>
  <c r="P31" i="99"/>
  <c r="E31" i="99"/>
  <c r="U31" i="99" s="1"/>
  <c r="S30" i="99"/>
  <c r="R30" i="99"/>
  <c r="Q30" i="99"/>
  <c r="P30" i="99"/>
  <c r="E30" i="99"/>
  <c r="S29" i="99"/>
  <c r="R29" i="99"/>
  <c r="Q29" i="99"/>
  <c r="P29" i="99"/>
  <c r="E29" i="99"/>
  <c r="S28" i="99"/>
  <c r="R28" i="99"/>
  <c r="Q28" i="99"/>
  <c r="P28" i="99"/>
  <c r="E28" i="99"/>
  <c r="S27" i="99"/>
  <c r="S26" i="99"/>
  <c r="R26" i="99"/>
  <c r="Q26" i="99"/>
  <c r="P26" i="99"/>
  <c r="E26" i="99"/>
  <c r="U26" i="99" s="1"/>
  <c r="U25" i="99"/>
  <c r="S25" i="99"/>
  <c r="R25" i="99"/>
  <c r="Q25" i="99"/>
  <c r="P25" i="99"/>
  <c r="E25" i="99"/>
  <c r="T25" i="99" s="1"/>
  <c r="S24" i="99"/>
  <c r="R24" i="99"/>
  <c r="Q24" i="99"/>
  <c r="P24" i="99"/>
  <c r="E24" i="99"/>
  <c r="S23" i="99"/>
  <c r="R23" i="99"/>
  <c r="Q23" i="99"/>
  <c r="P23" i="99"/>
  <c r="E23" i="99"/>
  <c r="U22" i="99"/>
  <c r="S22" i="99"/>
  <c r="R22" i="99"/>
  <c r="Q22" i="99"/>
  <c r="P22" i="99"/>
  <c r="E22" i="99"/>
  <c r="T22" i="99" s="1"/>
  <c r="U21" i="99"/>
  <c r="T21" i="99"/>
  <c r="S21" i="99"/>
  <c r="R21" i="99"/>
  <c r="Q21" i="99"/>
  <c r="P21" i="99"/>
  <c r="E21" i="99"/>
  <c r="S20" i="99"/>
  <c r="R20" i="99"/>
  <c r="Q20" i="99"/>
  <c r="P20" i="99"/>
  <c r="E20" i="99"/>
  <c r="S19" i="99"/>
  <c r="R19" i="99"/>
  <c r="Q19" i="99"/>
  <c r="P19" i="99"/>
  <c r="E19" i="99"/>
  <c r="U19" i="99" s="1"/>
  <c r="S18" i="99"/>
  <c r="R18" i="99"/>
  <c r="Q18" i="99"/>
  <c r="P18" i="99"/>
  <c r="E18" i="99"/>
  <c r="U18" i="99" s="1"/>
  <c r="S17" i="99"/>
  <c r="R17" i="99"/>
  <c r="Q17" i="99"/>
  <c r="P17" i="99"/>
  <c r="E17" i="99"/>
  <c r="U17" i="99" s="1"/>
  <c r="S16" i="99"/>
  <c r="R16" i="99"/>
  <c r="Q16" i="99"/>
  <c r="P16" i="99"/>
  <c r="E16" i="99"/>
  <c r="S15" i="99"/>
  <c r="R15" i="99"/>
  <c r="Q15" i="99"/>
  <c r="P15" i="99"/>
  <c r="E15" i="99"/>
  <c r="S14" i="99"/>
  <c r="R14" i="99"/>
  <c r="Q14" i="99"/>
  <c r="P14" i="99"/>
  <c r="E14" i="99"/>
  <c r="T14" i="99" s="1"/>
  <c r="U13" i="99"/>
  <c r="S13" i="99"/>
  <c r="R13" i="99"/>
  <c r="Q13" i="99"/>
  <c r="P13" i="99"/>
  <c r="T13" i="99" s="1"/>
  <c r="E13" i="99"/>
  <c r="S12" i="99"/>
  <c r="R12" i="99"/>
  <c r="Q12" i="99"/>
  <c r="P12" i="99"/>
  <c r="E12" i="99"/>
  <c r="S11" i="99"/>
  <c r="R11" i="99"/>
  <c r="Q11" i="99"/>
  <c r="P11" i="99"/>
  <c r="E11" i="99"/>
  <c r="U11" i="99" s="1"/>
  <c r="S10" i="99"/>
  <c r="R10" i="99"/>
  <c r="Q10" i="99"/>
  <c r="P10" i="99"/>
  <c r="E10" i="99"/>
  <c r="U10" i="99" s="1"/>
  <c r="S9" i="99"/>
  <c r="R9" i="99"/>
  <c r="S8" i="99"/>
  <c r="S62" i="98"/>
  <c r="R62" i="98"/>
  <c r="Q62" i="98"/>
  <c r="P62" i="98"/>
  <c r="E62" i="98"/>
  <c r="U62" i="98" s="1"/>
  <c r="S61" i="98"/>
  <c r="R61" i="98"/>
  <c r="Q61" i="98"/>
  <c r="Q60" i="98" s="1"/>
  <c r="P61" i="98"/>
  <c r="E61" i="98"/>
  <c r="U61" i="98" s="1"/>
  <c r="S60" i="98"/>
  <c r="S59" i="98"/>
  <c r="S58" i="98"/>
  <c r="R58" i="98"/>
  <c r="Q58" i="98"/>
  <c r="P58" i="98"/>
  <c r="E58" i="98"/>
  <c r="T58" i="98" s="1"/>
  <c r="U57" i="98"/>
  <c r="T57" i="98"/>
  <c r="S57" i="98"/>
  <c r="R57" i="98"/>
  <c r="Q57" i="98"/>
  <c r="P57" i="98"/>
  <c r="E57" i="98"/>
  <c r="U56" i="98"/>
  <c r="T56" i="98"/>
  <c r="S56" i="98"/>
  <c r="R56" i="98"/>
  <c r="Q56" i="98"/>
  <c r="P56" i="98"/>
  <c r="E56" i="98"/>
  <c r="S55" i="98"/>
  <c r="R55" i="98"/>
  <c r="Q55" i="98"/>
  <c r="P55" i="98"/>
  <c r="E55" i="98"/>
  <c r="S54" i="98"/>
  <c r="S53" i="98"/>
  <c r="R53" i="98"/>
  <c r="Q53" i="98"/>
  <c r="P53" i="98"/>
  <c r="E53" i="98"/>
  <c r="S52" i="98"/>
  <c r="R52" i="98"/>
  <c r="Q52" i="98"/>
  <c r="P52" i="98"/>
  <c r="E52" i="98"/>
  <c r="U52" i="98" s="1"/>
  <c r="U51" i="98"/>
  <c r="S51" i="98"/>
  <c r="R51" i="98"/>
  <c r="Q51" i="98"/>
  <c r="P51" i="98"/>
  <c r="E51" i="98"/>
  <c r="T51" i="98" s="1"/>
  <c r="S50" i="98"/>
  <c r="R50" i="98"/>
  <c r="Q50" i="98"/>
  <c r="P50" i="98"/>
  <c r="E50" i="98"/>
  <c r="U50" i="98" s="1"/>
  <c r="U49" i="98"/>
  <c r="T49" i="98"/>
  <c r="S49" i="98"/>
  <c r="R49" i="98"/>
  <c r="Q49" i="98"/>
  <c r="P49" i="98"/>
  <c r="E49" i="98"/>
  <c r="S48" i="98"/>
  <c r="R48" i="98"/>
  <c r="Q48" i="98"/>
  <c r="P48" i="98"/>
  <c r="E48" i="98"/>
  <c r="S47" i="98"/>
  <c r="R47" i="98"/>
  <c r="Q47" i="98"/>
  <c r="P47" i="98"/>
  <c r="E47" i="98"/>
  <c r="S46" i="98"/>
  <c r="R46" i="98"/>
  <c r="Q46" i="98"/>
  <c r="P46" i="98"/>
  <c r="E46" i="98"/>
  <c r="T46" i="98" s="1"/>
  <c r="S45" i="98"/>
  <c r="R45" i="98"/>
  <c r="Q45" i="98"/>
  <c r="P45" i="98"/>
  <c r="E45" i="98"/>
  <c r="S44" i="98"/>
  <c r="R44" i="98"/>
  <c r="Q44" i="98"/>
  <c r="P44" i="98"/>
  <c r="E44" i="98"/>
  <c r="U44" i="98" s="1"/>
  <c r="S43" i="98"/>
  <c r="S42" i="98"/>
  <c r="R42" i="98"/>
  <c r="S41" i="98"/>
  <c r="R41" i="98"/>
  <c r="Q41" i="98"/>
  <c r="P41" i="98"/>
  <c r="E41" i="98"/>
  <c r="U41" i="98" s="1"/>
  <c r="U40" i="98"/>
  <c r="S40" i="98"/>
  <c r="R40" i="98"/>
  <c r="Q40" i="98"/>
  <c r="P40" i="98"/>
  <c r="E40" i="98"/>
  <c r="T40" i="98" s="1"/>
  <c r="S39" i="98"/>
  <c r="R39" i="98"/>
  <c r="Q39" i="98"/>
  <c r="P39" i="98"/>
  <c r="E39" i="98"/>
  <c r="S38" i="98"/>
  <c r="R38" i="98"/>
  <c r="Q38" i="98"/>
  <c r="P38" i="98"/>
  <c r="E38" i="98"/>
  <c r="S37" i="98"/>
  <c r="R37" i="98"/>
  <c r="Q37" i="98"/>
  <c r="P37" i="98"/>
  <c r="E37" i="98"/>
  <c r="S36" i="98"/>
  <c r="R36" i="98"/>
  <c r="Q36" i="98"/>
  <c r="P36" i="98"/>
  <c r="E36" i="98"/>
  <c r="U36" i="98" s="1"/>
  <c r="S35" i="98"/>
  <c r="R35" i="98"/>
  <c r="Q35" i="98"/>
  <c r="P35" i="98"/>
  <c r="E35" i="98"/>
  <c r="U35" i="98" s="1"/>
  <c r="U34" i="98"/>
  <c r="T34" i="98"/>
  <c r="S34" i="98"/>
  <c r="R34" i="98"/>
  <c r="Q34" i="98"/>
  <c r="P34" i="98"/>
  <c r="E34" i="98"/>
  <c r="S33" i="98"/>
  <c r="R33" i="98"/>
  <c r="Q33" i="98"/>
  <c r="P33" i="98"/>
  <c r="E33" i="98"/>
  <c r="U33" i="98" s="1"/>
  <c r="S32" i="98"/>
  <c r="R32" i="98"/>
  <c r="Q32" i="98"/>
  <c r="P32" i="98"/>
  <c r="E32" i="98"/>
  <c r="S31" i="98"/>
  <c r="R31" i="98"/>
  <c r="Q31" i="98"/>
  <c r="P31" i="98"/>
  <c r="E31" i="98"/>
  <c r="S30" i="98"/>
  <c r="R30" i="98"/>
  <c r="Q30" i="98"/>
  <c r="P30" i="98"/>
  <c r="E30" i="98"/>
  <c r="S29" i="98"/>
  <c r="R29" i="98"/>
  <c r="Q29" i="98"/>
  <c r="P29" i="98"/>
  <c r="E29" i="98"/>
  <c r="U28" i="98"/>
  <c r="T28" i="98"/>
  <c r="S28" i="98"/>
  <c r="R28" i="98"/>
  <c r="Q28" i="98"/>
  <c r="P28" i="98"/>
  <c r="E28" i="98"/>
  <c r="S27" i="98"/>
  <c r="S26" i="98"/>
  <c r="R26" i="98"/>
  <c r="Q26" i="98"/>
  <c r="P26" i="98"/>
  <c r="E26" i="98"/>
  <c r="S25" i="98"/>
  <c r="R25" i="98"/>
  <c r="Q25" i="98"/>
  <c r="P25" i="98"/>
  <c r="E25" i="98"/>
  <c r="T25" i="98" s="1"/>
  <c r="T24" i="98"/>
  <c r="S24" i="98"/>
  <c r="R24" i="98"/>
  <c r="Q24" i="98"/>
  <c r="P24" i="98"/>
  <c r="E24" i="98"/>
  <c r="U24" i="98" s="1"/>
  <c r="S23" i="98"/>
  <c r="R23" i="98"/>
  <c r="Q23" i="98"/>
  <c r="P23" i="98"/>
  <c r="E23" i="98"/>
  <c r="U23" i="98" s="1"/>
  <c r="S22" i="98"/>
  <c r="R22" i="98"/>
  <c r="Q22" i="98"/>
  <c r="P22" i="98"/>
  <c r="E22" i="98"/>
  <c r="U22" i="98" s="1"/>
  <c r="S21" i="98"/>
  <c r="R21" i="98"/>
  <c r="Q21" i="98"/>
  <c r="P21" i="98"/>
  <c r="E21" i="98"/>
  <c r="U21" i="98" s="1"/>
  <c r="S20" i="98"/>
  <c r="R20" i="98"/>
  <c r="Q20" i="98"/>
  <c r="P20" i="98"/>
  <c r="E20" i="98"/>
  <c r="U20" i="98" s="1"/>
  <c r="S19" i="98"/>
  <c r="R19" i="98"/>
  <c r="Q19" i="98"/>
  <c r="P19" i="98"/>
  <c r="E19" i="98"/>
  <c r="S18" i="98"/>
  <c r="R18" i="98"/>
  <c r="Q18" i="98"/>
  <c r="P18" i="98"/>
  <c r="E18" i="98"/>
  <c r="S17" i="98"/>
  <c r="R17" i="98"/>
  <c r="Q17" i="98"/>
  <c r="P17" i="98"/>
  <c r="E17" i="98"/>
  <c r="T17" i="98" s="1"/>
  <c r="U16" i="98"/>
  <c r="S16" i="98"/>
  <c r="R16" i="98"/>
  <c r="Q16" i="98"/>
  <c r="P16" i="98"/>
  <c r="E16" i="98"/>
  <c r="T16" i="98" s="1"/>
  <c r="T15" i="98"/>
  <c r="S15" i="98"/>
  <c r="R15" i="98"/>
  <c r="Q15" i="98"/>
  <c r="P15" i="98"/>
  <c r="E15" i="98"/>
  <c r="U15" i="98" s="1"/>
  <c r="S14" i="98"/>
  <c r="R14" i="98"/>
  <c r="Q14" i="98"/>
  <c r="P14" i="98"/>
  <c r="E14" i="98"/>
  <c r="U14" i="98" s="1"/>
  <c r="S13" i="98"/>
  <c r="R13" i="98"/>
  <c r="Q13" i="98"/>
  <c r="P13" i="98"/>
  <c r="E13" i="98"/>
  <c r="S12" i="98"/>
  <c r="R12" i="98"/>
  <c r="Q12" i="98"/>
  <c r="P12" i="98"/>
  <c r="E12" i="98"/>
  <c r="S11" i="98"/>
  <c r="R11" i="98"/>
  <c r="Q11" i="98"/>
  <c r="P11" i="98"/>
  <c r="E11" i="98"/>
  <c r="S10" i="98"/>
  <c r="R10" i="98"/>
  <c r="Q10" i="98"/>
  <c r="P10" i="98"/>
  <c r="E10" i="98"/>
  <c r="S9" i="98"/>
  <c r="R9" i="98"/>
  <c r="S8" i="98"/>
  <c r="S62" i="97"/>
  <c r="R62" i="97"/>
  <c r="Q62" i="97"/>
  <c r="P62" i="97"/>
  <c r="E62" i="97"/>
  <c r="S61" i="97"/>
  <c r="R61" i="97"/>
  <c r="Q61" i="97"/>
  <c r="P61" i="97"/>
  <c r="E61" i="97"/>
  <c r="U61" i="97" s="1"/>
  <c r="S60" i="97"/>
  <c r="S58" i="97"/>
  <c r="R58" i="97"/>
  <c r="Q58" i="97"/>
  <c r="P58" i="97"/>
  <c r="E58" i="97"/>
  <c r="U58" i="97" s="1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S54" i="97"/>
  <c r="S53" i="97"/>
  <c r="R53" i="97"/>
  <c r="Q53" i="97"/>
  <c r="P53" i="97"/>
  <c r="E53" i="97"/>
  <c r="U53" i="97" s="1"/>
  <c r="T52" i="97"/>
  <c r="S52" i="97"/>
  <c r="R52" i="97"/>
  <c r="Q52" i="97"/>
  <c r="P52" i="97"/>
  <c r="E52" i="97"/>
  <c r="U52" i="97" s="1"/>
  <c r="S51" i="97"/>
  <c r="R51" i="97"/>
  <c r="Q51" i="97"/>
  <c r="P51" i="97"/>
  <c r="E51" i="97"/>
  <c r="S50" i="97"/>
  <c r="R50" i="97"/>
  <c r="Q50" i="97"/>
  <c r="P50" i="97"/>
  <c r="E50" i="97"/>
  <c r="S49" i="97"/>
  <c r="R49" i="97"/>
  <c r="Q49" i="97"/>
  <c r="P49" i="97"/>
  <c r="E49" i="97"/>
  <c r="T49" i="97" s="1"/>
  <c r="T48" i="97"/>
  <c r="S48" i="97"/>
  <c r="R48" i="97"/>
  <c r="Q48" i="97"/>
  <c r="P48" i="97"/>
  <c r="E48" i="97"/>
  <c r="U48" i="97" s="1"/>
  <c r="U47" i="97"/>
  <c r="S47" i="97"/>
  <c r="R47" i="97"/>
  <c r="Q47" i="97"/>
  <c r="P47" i="97"/>
  <c r="E47" i="97"/>
  <c r="T47" i="97" s="1"/>
  <c r="T46" i="97"/>
  <c r="S46" i="97"/>
  <c r="R46" i="97"/>
  <c r="Q46" i="97"/>
  <c r="P46" i="97"/>
  <c r="E46" i="97"/>
  <c r="U46" i="97" s="1"/>
  <c r="S45" i="97"/>
  <c r="R45" i="97"/>
  <c r="Q45" i="97"/>
  <c r="P45" i="97"/>
  <c r="E45" i="97"/>
  <c r="S44" i="97"/>
  <c r="R44" i="97"/>
  <c r="Q44" i="97"/>
  <c r="P44" i="97"/>
  <c r="E44" i="97"/>
  <c r="S43" i="97"/>
  <c r="S42" i="97"/>
  <c r="S41" i="97"/>
  <c r="R41" i="97"/>
  <c r="Q41" i="97"/>
  <c r="P41" i="97"/>
  <c r="E41" i="97"/>
  <c r="T41" i="97" s="1"/>
  <c r="T40" i="97"/>
  <c r="S40" i="97"/>
  <c r="R40" i="97"/>
  <c r="Q40" i="97"/>
  <c r="P40" i="97"/>
  <c r="E40" i="97"/>
  <c r="U40" i="97" s="1"/>
  <c r="S39" i="97"/>
  <c r="R39" i="97"/>
  <c r="Q39" i="97"/>
  <c r="P39" i="97"/>
  <c r="E39" i="97"/>
  <c r="S38" i="97"/>
  <c r="R38" i="97"/>
  <c r="Q38" i="97"/>
  <c r="P38" i="97"/>
  <c r="E38" i="97"/>
  <c r="U38" i="97" s="1"/>
  <c r="S37" i="97"/>
  <c r="R37" i="97"/>
  <c r="Q37" i="97"/>
  <c r="P37" i="97"/>
  <c r="E37" i="97"/>
  <c r="U37" i="97" s="1"/>
  <c r="S36" i="97"/>
  <c r="R36" i="97"/>
  <c r="Q36" i="97"/>
  <c r="U36" i="97" s="1"/>
  <c r="P36" i="97"/>
  <c r="T36" i="97" s="1"/>
  <c r="E36" i="97"/>
  <c r="S35" i="97"/>
  <c r="R35" i="97"/>
  <c r="Q35" i="97"/>
  <c r="P35" i="97"/>
  <c r="E35" i="97"/>
  <c r="S34" i="97"/>
  <c r="R34" i="97"/>
  <c r="Q34" i="97"/>
  <c r="P34" i="97"/>
  <c r="E34" i="97"/>
  <c r="S33" i="97"/>
  <c r="R33" i="97"/>
  <c r="Q33" i="97"/>
  <c r="P33" i="97"/>
  <c r="E33" i="97"/>
  <c r="S32" i="97"/>
  <c r="R32" i="97"/>
  <c r="Q32" i="97"/>
  <c r="P32" i="97"/>
  <c r="E32" i="97"/>
  <c r="U32" i="97" s="1"/>
  <c r="U31" i="97"/>
  <c r="S31" i="97"/>
  <c r="R31" i="97"/>
  <c r="Q31" i="97"/>
  <c r="P31" i="97"/>
  <c r="E31" i="97"/>
  <c r="T31" i="97" s="1"/>
  <c r="T30" i="97"/>
  <c r="S30" i="97"/>
  <c r="R30" i="97"/>
  <c r="Q30" i="97"/>
  <c r="P30" i="97"/>
  <c r="E30" i="97"/>
  <c r="U30" i="97" s="1"/>
  <c r="S29" i="97"/>
  <c r="R29" i="97"/>
  <c r="Q29" i="97"/>
  <c r="P29" i="97"/>
  <c r="E29" i="97"/>
  <c r="U29" i="97" s="1"/>
  <c r="T28" i="97"/>
  <c r="S28" i="97"/>
  <c r="R28" i="97"/>
  <c r="Q28" i="97"/>
  <c r="P28" i="97"/>
  <c r="E28" i="97"/>
  <c r="U28" i="97" s="1"/>
  <c r="S27" i="97"/>
  <c r="T26" i="97"/>
  <c r="S26" i="97"/>
  <c r="R26" i="97"/>
  <c r="Q26" i="97"/>
  <c r="P26" i="97"/>
  <c r="E26" i="97"/>
  <c r="U26" i="97" s="1"/>
  <c r="S25" i="97"/>
  <c r="R25" i="97"/>
  <c r="Q25" i="97"/>
  <c r="P25" i="97"/>
  <c r="E25" i="97"/>
  <c r="U25" i="97" s="1"/>
  <c r="T24" i="97"/>
  <c r="S24" i="97"/>
  <c r="R24" i="97"/>
  <c r="Q24" i="97"/>
  <c r="P24" i="97"/>
  <c r="E24" i="97"/>
  <c r="U24" i="97" s="1"/>
  <c r="S23" i="97"/>
  <c r="R23" i="97"/>
  <c r="Q23" i="97"/>
  <c r="P23" i="97"/>
  <c r="E23" i="97"/>
  <c r="S22" i="97"/>
  <c r="R22" i="97"/>
  <c r="Q22" i="97"/>
  <c r="P22" i="97"/>
  <c r="E22" i="97"/>
  <c r="U21" i="97"/>
  <c r="S21" i="97"/>
  <c r="R21" i="97"/>
  <c r="Q21" i="97"/>
  <c r="P21" i="97"/>
  <c r="E21" i="97"/>
  <c r="T21" i="97" s="1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U18" i="97"/>
  <c r="S18" i="97"/>
  <c r="R18" i="97"/>
  <c r="Q18" i="97"/>
  <c r="P18" i="97"/>
  <c r="E18" i="97"/>
  <c r="T18" i="97" s="1"/>
  <c r="S17" i="97"/>
  <c r="R17" i="97"/>
  <c r="Q17" i="97"/>
  <c r="P17" i="97"/>
  <c r="E17" i="97"/>
  <c r="U17" i="97" s="1"/>
  <c r="U16" i="97"/>
  <c r="S16" i="97"/>
  <c r="R16" i="97"/>
  <c r="Q16" i="97"/>
  <c r="P16" i="97"/>
  <c r="E16" i="97"/>
  <c r="T16" i="97" s="1"/>
  <c r="S15" i="97"/>
  <c r="R15" i="97"/>
  <c r="Q15" i="97"/>
  <c r="P15" i="97"/>
  <c r="E15" i="97"/>
  <c r="S14" i="97"/>
  <c r="R14" i="97"/>
  <c r="Q14" i="97"/>
  <c r="P14" i="97"/>
  <c r="E14" i="97"/>
  <c r="S13" i="97"/>
  <c r="R13" i="97"/>
  <c r="Q13" i="97"/>
  <c r="P13" i="97"/>
  <c r="E13" i="97"/>
  <c r="S12" i="97"/>
  <c r="R12" i="97"/>
  <c r="Q12" i="97"/>
  <c r="P12" i="97"/>
  <c r="E12" i="97"/>
  <c r="U12" i="97" s="1"/>
  <c r="U11" i="97"/>
  <c r="S11" i="97"/>
  <c r="R11" i="97"/>
  <c r="Q11" i="97"/>
  <c r="P11" i="97"/>
  <c r="E11" i="97"/>
  <c r="T11" i="97" s="1"/>
  <c r="S10" i="97"/>
  <c r="R10" i="97"/>
  <c r="Q10" i="97"/>
  <c r="U10" i="97" s="1"/>
  <c r="P10" i="97"/>
  <c r="E10" i="97"/>
  <c r="T10" i="97" s="1"/>
  <c r="S9" i="97"/>
  <c r="R9" i="97"/>
  <c r="S8" i="97"/>
  <c r="T62" i="96"/>
  <c r="S62" i="96"/>
  <c r="R62" i="96"/>
  <c r="Q62" i="96"/>
  <c r="P62" i="96"/>
  <c r="E62" i="96"/>
  <c r="U62" i="96" s="1"/>
  <c r="S61" i="96"/>
  <c r="R61" i="96"/>
  <c r="Q61" i="96"/>
  <c r="P61" i="96"/>
  <c r="E61" i="96"/>
  <c r="E60" i="96" s="1"/>
  <c r="U60" i="96" s="1"/>
  <c r="S60" i="96"/>
  <c r="U58" i="96"/>
  <c r="T58" i="96"/>
  <c r="S58" i="96"/>
  <c r="R58" i="96"/>
  <c r="Q58" i="96"/>
  <c r="P58" i="96"/>
  <c r="E58" i="96"/>
  <c r="S57" i="96"/>
  <c r="R57" i="96"/>
  <c r="Q57" i="96"/>
  <c r="P57" i="96"/>
  <c r="E57" i="96"/>
  <c r="S56" i="96"/>
  <c r="R56" i="96"/>
  <c r="Q56" i="96"/>
  <c r="P56" i="96"/>
  <c r="E56" i="96"/>
  <c r="U55" i="96"/>
  <c r="S55" i="96"/>
  <c r="R55" i="96"/>
  <c r="Q55" i="96"/>
  <c r="P55" i="96"/>
  <c r="E55" i="96"/>
  <c r="S54" i="96"/>
  <c r="R54" i="96"/>
  <c r="S53" i="96"/>
  <c r="R53" i="96"/>
  <c r="Q53" i="96"/>
  <c r="P53" i="96"/>
  <c r="E53" i="96"/>
  <c r="U53" i="96" s="1"/>
  <c r="S52" i="96"/>
  <c r="R52" i="96"/>
  <c r="Q52" i="96"/>
  <c r="P52" i="96"/>
  <c r="E52" i="96"/>
  <c r="S51" i="96"/>
  <c r="R51" i="96"/>
  <c r="Q51" i="96"/>
  <c r="P51" i="96"/>
  <c r="E51" i="96"/>
  <c r="S50" i="96"/>
  <c r="R50" i="96"/>
  <c r="Q50" i="96"/>
  <c r="P50" i="96"/>
  <c r="E50" i="96"/>
  <c r="T50" i="96" s="1"/>
  <c r="U49" i="96"/>
  <c r="S49" i="96"/>
  <c r="R49" i="96"/>
  <c r="Q49" i="96"/>
  <c r="P49" i="96"/>
  <c r="E49" i="96"/>
  <c r="T49" i="96" s="1"/>
  <c r="T48" i="96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U46" i="96" s="1"/>
  <c r="S45" i="96"/>
  <c r="R45" i="96"/>
  <c r="Q45" i="96"/>
  <c r="P45" i="96"/>
  <c r="E45" i="96"/>
  <c r="S44" i="96"/>
  <c r="R44" i="96"/>
  <c r="Q44" i="96"/>
  <c r="P44" i="96"/>
  <c r="E44" i="96"/>
  <c r="S43" i="96"/>
  <c r="S42" i="96"/>
  <c r="U41" i="96"/>
  <c r="S41" i="96"/>
  <c r="R41" i="96"/>
  <c r="Q41" i="96"/>
  <c r="P41" i="96"/>
  <c r="E41" i="96"/>
  <c r="T41" i="96" s="1"/>
  <c r="T40" i="96"/>
  <c r="S40" i="96"/>
  <c r="R40" i="96"/>
  <c r="Q40" i="96"/>
  <c r="P40" i="96"/>
  <c r="E40" i="96"/>
  <c r="U40" i="96" s="1"/>
  <c r="S39" i="96"/>
  <c r="R39" i="96"/>
  <c r="Q39" i="96"/>
  <c r="P39" i="96"/>
  <c r="E39" i="96"/>
  <c r="U39" i="96" s="1"/>
  <c r="S38" i="96"/>
  <c r="R38" i="96"/>
  <c r="Q38" i="96"/>
  <c r="P38" i="96"/>
  <c r="E38" i="96"/>
  <c r="U38" i="96" s="1"/>
  <c r="S37" i="96"/>
  <c r="R37" i="96"/>
  <c r="Q37" i="96"/>
  <c r="P37" i="96"/>
  <c r="E37" i="96"/>
  <c r="S36" i="96"/>
  <c r="R36" i="96"/>
  <c r="Q36" i="96"/>
  <c r="P36" i="96"/>
  <c r="E36" i="96"/>
  <c r="S35" i="96"/>
  <c r="R35" i="96"/>
  <c r="Q35" i="96"/>
  <c r="P35" i="96"/>
  <c r="E35" i="96"/>
  <c r="S34" i="96"/>
  <c r="R34" i="96"/>
  <c r="Q34" i="96"/>
  <c r="P34" i="96"/>
  <c r="E34" i="96"/>
  <c r="T34" i="96" s="1"/>
  <c r="U33" i="96"/>
  <c r="S33" i="96"/>
  <c r="R33" i="96"/>
  <c r="Q33" i="96"/>
  <c r="P33" i="96"/>
  <c r="E33" i="96"/>
  <c r="T33" i="96" s="1"/>
  <c r="T32" i="96"/>
  <c r="S32" i="96"/>
  <c r="R32" i="96"/>
  <c r="Q32" i="96"/>
  <c r="P32" i="96"/>
  <c r="E32" i="96"/>
  <c r="U32" i="96" s="1"/>
  <c r="S31" i="96"/>
  <c r="R31" i="96"/>
  <c r="Q31" i="96"/>
  <c r="P31" i="96"/>
  <c r="E31" i="96"/>
  <c r="U31" i="96" s="1"/>
  <c r="S30" i="96"/>
  <c r="R30" i="96"/>
  <c r="Q30" i="96"/>
  <c r="P30" i="96"/>
  <c r="E30" i="96"/>
  <c r="U30" i="96" s="1"/>
  <c r="S29" i="96"/>
  <c r="R29" i="96"/>
  <c r="Q29" i="96"/>
  <c r="P29" i="96"/>
  <c r="E29" i="96"/>
  <c r="S28" i="96"/>
  <c r="R28" i="96"/>
  <c r="Q28" i="96"/>
  <c r="P28" i="96"/>
  <c r="E28" i="96"/>
  <c r="S27" i="96"/>
  <c r="S26" i="96"/>
  <c r="R26" i="96"/>
  <c r="Q26" i="96"/>
  <c r="P26" i="96"/>
  <c r="E26" i="96"/>
  <c r="U26" i="96" s="1"/>
  <c r="U25" i="96"/>
  <c r="T25" i="96"/>
  <c r="S25" i="96"/>
  <c r="R25" i="96"/>
  <c r="Q25" i="96"/>
  <c r="P25" i="96"/>
  <c r="E25" i="96"/>
  <c r="S24" i="96"/>
  <c r="R24" i="96"/>
  <c r="Q24" i="96"/>
  <c r="P24" i="96"/>
  <c r="E24" i="96"/>
  <c r="S23" i="96"/>
  <c r="R23" i="96"/>
  <c r="Q23" i="96"/>
  <c r="P23" i="96"/>
  <c r="E23" i="96"/>
  <c r="S22" i="96"/>
  <c r="R22" i="96"/>
  <c r="Q22" i="96"/>
  <c r="P22" i="96"/>
  <c r="E22" i="96"/>
  <c r="S21" i="96"/>
  <c r="R21" i="96"/>
  <c r="Q21" i="96"/>
  <c r="P21" i="96"/>
  <c r="E21" i="96"/>
  <c r="S20" i="96"/>
  <c r="R20" i="96"/>
  <c r="Q20" i="96"/>
  <c r="P20" i="96"/>
  <c r="E20" i="96"/>
  <c r="U20" i="96" s="1"/>
  <c r="U19" i="96"/>
  <c r="S19" i="96"/>
  <c r="R19" i="96"/>
  <c r="Q19" i="96"/>
  <c r="P19" i="96"/>
  <c r="E19" i="96"/>
  <c r="T19" i="96" s="1"/>
  <c r="S18" i="96"/>
  <c r="R18" i="96"/>
  <c r="Q18" i="96"/>
  <c r="P18" i="96"/>
  <c r="E18" i="96"/>
  <c r="U18" i="96" s="1"/>
  <c r="U17" i="96"/>
  <c r="T17" i="96"/>
  <c r="S17" i="96"/>
  <c r="R17" i="96"/>
  <c r="Q17" i="96"/>
  <c r="P17" i="96"/>
  <c r="E17" i="96"/>
  <c r="S16" i="96"/>
  <c r="R16" i="96"/>
  <c r="Q16" i="96"/>
  <c r="P16" i="96"/>
  <c r="E16" i="96"/>
  <c r="S15" i="96"/>
  <c r="R15" i="96"/>
  <c r="Q15" i="96"/>
  <c r="P15" i="96"/>
  <c r="E15" i="96"/>
  <c r="U14" i="96"/>
  <c r="S14" i="96"/>
  <c r="R14" i="96"/>
  <c r="Q14" i="96"/>
  <c r="P14" i="96"/>
  <c r="E14" i="96"/>
  <c r="T14" i="96" s="1"/>
  <c r="S13" i="96"/>
  <c r="R13" i="96"/>
  <c r="Q13" i="96"/>
  <c r="P13" i="96"/>
  <c r="T13" i="96" s="1"/>
  <c r="E13" i="96"/>
  <c r="U13" i="96" s="1"/>
  <c r="S12" i="96"/>
  <c r="R12" i="96"/>
  <c r="Q12" i="96"/>
  <c r="P12" i="96"/>
  <c r="E12" i="96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63" i="95"/>
  <c r="S62" i="95"/>
  <c r="R62" i="95"/>
  <c r="Q62" i="95"/>
  <c r="P62" i="95"/>
  <c r="E62" i="95"/>
  <c r="U62" i="95" s="1"/>
  <c r="S61" i="95"/>
  <c r="R61" i="95"/>
  <c r="Q61" i="95"/>
  <c r="Q60" i="95" s="1"/>
  <c r="P61" i="95"/>
  <c r="E61" i="95"/>
  <c r="E60" i="95" s="1"/>
  <c r="U60" i="95" s="1"/>
  <c r="S60" i="95"/>
  <c r="R60" i="95"/>
  <c r="S59" i="95"/>
  <c r="S58" i="95"/>
  <c r="R58" i="95"/>
  <c r="Q58" i="95"/>
  <c r="P58" i="95"/>
  <c r="E58" i="95"/>
  <c r="S57" i="95"/>
  <c r="R57" i="95"/>
  <c r="Q57" i="95"/>
  <c r="P57" i="95"/>
  <c r="E57" i="95"/>
  <c r="S56" i="95"/>
  <c r="R56" i="95"/>
  <c r="Q56" i="95"/>
  <c r="P56" i="95"/>
  <c r="E56" i="95"/>
  <c r="T56" i="95" s="1"/>
  <c r="U55" i="95"/>
  <c r="T55" i="95"/>
  <c r="S55" i="95"/>
  <c r="R55" i="95"/>
  <c r="Q55" i="95"/>
  <c r="P55" i="95"/>
  <c r="E55" i="95"/>
  <c r="S54" i="95"/>
  <c r="S53" i="95"/>
  <c r="R53" i="95"/>
  <c r="Q53" i="95"/>
  <c r="P53" i="95"/>
  <c r="E53" i="95"/>
  <c r="S52" i="95"/>
  <c r="R52" i="95"/>
  <c r="Q52" i="95"/>
  <c r="P52" i="95"/>
  <c r="E52" i="95"/>
  <c r="S51" i="95"/>
  <c r="R51" i="95"/>
  <c r="Q51" i="95"/>
  <c r="P51" i="95"/>
  <c r="E51" i="95"/>
  <c r="S50" i="95"/>
  <c r="R50" i="95"/>
  <c r="Q50" i="95"/>
  <c r="P50" i="95"/>
  <c r="E50" i="95"/>
  <c r="U50" i="95" s="1"/>
  <c r="U49" i="95"/>
  <c r="T49" i="95"/>
  <c r="S49" i="95"/>
  <c r="R49" i="95"/>
  <c r="Q49" i="95"/>
  <c r="P49" i="95"/>
  <c r="E49" i="95"/>
  <c r="S48" i="95"/>
  <c r="R48" i="95"/>
  <c r="Q48" i="95"/>
  <c r="P48" i="95"/>
  <c r="E48" i="95"/>
  <c r="U48" i="95" s="1"/>
  <c r="U47" i="95"/>
  <c r="S47" i="95"/>
  <c r="R47" i="95"/>
  <c r="Q47" i="95"/>
  <c r="P47" i="95"/>
  <c r="E47" i="95"/>
  <c r="T47" i="95" s="1"/>
  <c r="S46" i="95"/>
  <c r="R46" i="95"/>
  <c r="Q46" i="95"/>
  <c r="P46" i="95"/>
  <c r="E46" i="95"/>
  <c r="S45" i="95"/>
  <c r="R45" i="95"/>
  <c r="Q45" i="95"/>
  <c r="P45" i="95"/>
  <c r="E45" i="95"/>
  <c r="S44" i="95"/>
  <c r="R44" i="95"/>
  <c r="Q44" i="95"/>
  <c r="P44" i="95"/>
  <c r="E44" i="95"/>
  <c r="S43" i="95"/>
  <c r="S42" i="95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U39" i="95"/>
  <c r="T39" i="95"/>
  <c r="S39" i="95"/>
  <c r="R39" i="95"/>
  <c r="Q39" i="95"/>
  <c r="P39" i="95"/>
  <c r="E39" i="95"/>
  <c r="S38" i="95"/>
  <c r="R38" i="95"/>
  <c r="Q38" i="95"/>
  <c r="P38" i="95"/>
  <c r="E38" i="95"/>
  <c r="S37" i="95"/>
  <c r="R37" i="95"/>
  <c r="Q37" i="95"/>
  <c r="P37" i="95"/>
  <c r="E37" i="95"/>
  <c r="S36" i="95"/>
  <c r="R36" i="95"/>
  <c r="Q36" i="95"/>
  <c r="P36" i="95"/>
  <c r="E36" i="95"/>
  <c r="S35" i="95"/>
  <c r="R35" i="95"/>
  <c r="Q35" i="95"/>
  <c r="P35" i="95"/>
  <c r="E35" i="95"/>
  <c r="U35" i="95" s="1"/>
  <c r="T34" i="95"/>
  <c r="S34" i="95"/>
  <c r="R34" i="95"/>
  <c r="Q34" i="95"/>
  <c r="P34" i="95"/>
  <c r="E34" i="95"/>
  <c r="U34" i="95" s="1"/>
  <c r="U33" i="95"/>
  <c r="S33" i="95"/>
  <c r="R33" i="95"/>
  <c r="Q33" i="95"/>
  <c r="P33" i="95"/>
  <c r="E33" i="95"/>
  <c r="T33" i="95" s="1"/>
  <c r="S32" i="95"/>
  <c r="R32" i="95"/>
  <c r="Q32" i="95"/>
  <c r="P32" i="95"/>
  <c r="E32" i="95"/>
  <c r="U31" i="95"/>
  <c r="S31" i="95"/>
  <c r="R31" i="95"/>
  <c r="Q31" i="95"/>
  <c r="P31" i="95"/>
  <c r="E31" i="95"/>
  <c r="T31" i="95" s="1"/>
  <c r="S30" i="95"/>
  <c r="R30" i="95"/>
  <c r="Q30" i="95"/>
  <c r="P30" i="95"/>
  <c r="E30" i="95"/>
  <c r="S29" i="95"/>
  <c r="R29" i="95"/>
  <c r="Q29" i="95"/>
  <c r="P29" i="95"/>
  <c r="E29" i="95"/>
  <c r="S28" i="95"/>
  <c r="R28" i="95"/>
  <c r="Q28" i="95"/>
  <c r="P28" i="95"/>
  <c r="E28" i="95"/>
  <c r="U28" i="95" s="1"/>
  <c r="S27" i="95"/>
  <c r="S26" i="95"/>
  <c r="R26" i="95"/>
  <c r="Q26" i="95"/>
  <c r="P26" i="95"/>
  <c r="E26" i="95"/>
  <c r="S25" i="95"/>
  <c r="R25" i="95"/>
  <c r="Q25" i="95"/>
  <c r="P25" i="95"/>
  <c r="E25" i="95"/>
  <c r="S24" i="95"/>
  <c r="R24" i="95"/>
  <c r="Q24" i="95"/>
  <c r="P24" i="95"/>
  <c r="E24" i="95"/>
  <c r="T24" i="95" s="1"/>
  <c r="T23" i="95"/>
  <c r="S23" i="95"/>
  <c r="R23" i="95"/>
  <c r="Q23" i="95"/>
  <c r="P23" i="95"/>
  <c r="E23" i="95"/>
  <c r="U23" i="95" s="1"/>
  <c r="S22" i="95"/>
  <c r="R22" i="95"/>
  <c r="Q22" i="95"/>
  <c r="P22" i="95"/>
  <c r="E22" i="95"/>
  <c r="U22" i="95" s="1"/>
  <c r="S21" i="95"/>
  <c r="R21" i="95"/>
  <c r="Q21" i="95"/>
  <c r="P21" i="95"/>
  <c r="E21" i="95"/>
  <c r="U21" i="95" s="1"/>
  <c r="S20" i="95"/>
  <c r="R20" i="95"/>
  <c r="Q20" i="95"/>
  <c r="P20" i="95"/>
  <c r="E20" i="95"/>
  <c r="U20" i="95" s="1"/>
  <c r="S19" i="95"/>
  <c r="R19" i="95"/>
  <c r="Q19" i="95"/>
  <c r="P19" i="95"/>
  <c r="E19" i="95"/>
  <c r="U19" i="95" s="1"/>
  <c r="S18" i="95"/>
  <c r="R18" i="95"/>
  <c r="Q18" i="95"/>
  <c r="P18" i="95"/>
  <c r="E18" i="95"/>
  <c r="S17" i="95"/>
  <c r="R17" i="95"/>
  <c r="Q17" i="95"/>
  <c r="P17" i="95"/>
  <c r="E17" i="95"/>
  <c r="S16" i="95"/>
  <c r="R16" i="95"/>
  <c r="Q16" i="95"/>
  <c r="P16" i="95"/>
  <c r="E16" i="95"/>
  <c r="T16" i="95" s="1"/>
  <c r="U15" i="95"/>
  <c r="S15" i="95"/>
  <c r="R15" i="95"/>
  <c r="Q15" i="95"/>
  <c r="P15" i="95"/>
  <c r="E15" i="95"/>
  <c r="T15" i="95" s="1"/>
  <c r="T14" i="95"/>
  <c r="S14" i="95"/>
  <c r="R14" i="95"/>
  <c r="Q14" i="95"/>
  <c r="P14" i="95"/>
  <c r="E14" i="95"/>
  <c r="U14" i="95" s="1"/>
  <c r="S13" i="95"/>
  <c r="R13" i="95"/>
  <c r="Q13" i="95"/>
  <c r="P13" i="95"/>
  <c r="E13" i="95"/>
  <c r="U13" i="95" s="1"/>
  <c r="S12" i="95"/>
  <c r="R12" i="95"/>
  <c r="Q12" i="95"/>
  <c r="P12" i="95"/>
  <c r="E12" i="95"/>
  <c r="U12" i="95" s="1"/>
  <c r="S11" i="95"/>
  <c r="R11" i="95"/>
  <c r="Q11" i="95"/>
  <c r="P11" i="95"/>
  <c r="E11" i="95"/>
  <c r="S10" i="95"/>
  <c r="R10" i="95"/>
  <c r="Q10" i="95"/>
  <c r="P10" i="95"/>
  <c r="E10" i="95"/>
  <c r="S9" i="95"/>
  <c r="R9" i="95"/>
  <c r="S8" i="95"/>
  <c r="S63" i="94"/>
  <c r="S62" i="94"/>
  <c r="R62" i="94"/>
  <c r="Q62" i="94"/>
  <c r="P62" i="94"/>
  <c r="E62" i="94"/>
  <c r="U62" i="94" s="1"/>
  <c r="U61" i="94"/>
  <c r="T61" i="94"/>
  <c r="S61" i="94"/>
  <c r="R61" i="94"/>
  <c r="Q61" i="94"/>
  <c r="P61" i="94"/>
  <c r="P60" i="94" s="1"/>
  <c r="E61" i="94"/>
  <c r="S60" i="94"/>
  <c r="S59" i="94"/>
  <c r="S58" i="94"/>
  <c r="R58" i="94"/>
  <c r="Q58" i="94"/>
  <c r="P58" i="94"/>
  <c r="E58" i="94"/>
  <c r="T58" i="94" s="1"/>
  <c r="S57" i="94"/>
  <c r="R57" i="94"/>
  <c r="Q57" i="94"/>
  <c r="P57" i="94"/>
  <c r="E57" i="94"/>
  <c r="U57" i="94" s="1"/>
  <c r="U56" i="94"/>
  <c r="S56" i="94"/>
  <c r="R56" i="94"/>
  <c r="Q56" i="94"/>
  <c r="P56" i="94"/>
  <c r="E56" i="94"/>
  <c r="T56" i="94" s="1"/>
  <c r="T55" i="94"/>
  <c r="S55" i="94"/>
  <c r="R55" i="94"/>
  <c r="Q55" i="94"/>
  <c r="P55" i="94"/>
  <c r="P54" i="94" s="1"/>
  <c r="E55" i="94"/>
  <c r="U55" i="94" s="1"/>
  <c r="S54" i="94"/>
  <c r="T53" i="94"/>
  <c r="S53" i="94"/>
  <c r="R53" i="94"/>
  <c r="Q53" i="94"/>
  <c r="P53" i="94"/>
  <c r="E53" i="94"/>
  <c r="U53" i="94" s="1"/>
  <c r="S52" i="94"/>
  <c r="R52" i="94"/>
  <c r="Q52" i="94"/>
  <c r="P52" i="94"/>
  <c r="E52" i="94"/>
  <c r="S51" i="94"/>
  <c r="R51" i="94"/>
  <c r="Q51" i="94"/>
  <c r="P51" i="94"/>
  <c r="E51" i="94"/>
  <c r="U51" i="94" s="1"/>
  <c r="S50" i="94"/>
  <c r="R50" i="94"/>
  <c r="Q50" i="94"/>
  <c r="P50" i="94"/>
  <c r="E50" i="94"/>
  <c r="U50" i="94" s="1"/>
  <c r="S49" i="94"/>
  <c r="R49" i="94"/>
  <c r="Q49" i="94"/>
  <c r="P49" i="94"/>
  <c r="E49" i="94"/>
  <c r="U49" i="94" s="1"/>
  <c r="S48" i="94"/>
  <c r="R48" i="94"/>
  <c r="Q48" i="94"/>
  <c r="P48" i="94"/>
  <c r="E48" i="94"/>
  <c r="S47" i="94"/>
  <c r="R47" i="94"/>
  <c r="Q47" i="94"/>
  <c r="P47" i="94"/>
  <c r="E47" i="94"/>
  <c r="S46" i="94"/>
  <c r="R46" i="94"/>
  <c r="Q46" i="94"/>
  <c r="P46" i="94"/>
  <c r="E46" i="94"/>
  <c r="T46" i="94" s="1"/>
  <c r="S45" i="94"/>
  <c r="R45" i="94"/>
  <c r="Q45" i="94"/>
  <c r="U45" i="94" s="1"/>
  <c r="P45" i="94"/>
  <c r="E45" i="94"/>
  <c r="T45" i="94" s="1"/>
  <c r="S44" i="94"/>
  <c r="R44" i="94"/>
  <c r="Q44" i="94"/>
  <c r="U44" i="94" s="1"/>
  <c r="P44" i="94"/>
  <c r="T44" i="94" s="1"/>
  <c r="E44" i="94"/>
  <c r="S43" i="94"/>
  <c r="R43" i="94"/>
  <c r="S42" i="94"/>
  <c r="S41" i="94"/>
  <c r="R41" i="94"/>
  <c r="Q41" i="94"/>
  <c r="P41" i="94"/>
  <c r="E41" i="94"/>
  <c r="U41" i="94" s="1"/>
  <c r="S40" i="94"/>
  <c r="R40" i="94"/>
  <c r="Q40" i="94"/>
  <c r="P40" i="94"/>
  <c r="E40" i="94"/>
  <c r="S39" i="94"/>
  <c r="R39" i="94"/>
  <c r="Q39" i="94"/>
  <c r="P39" i="94"/>
  <c r="E39" i="94"/>
  <c r="S38" i="94"/>
  <c r="R38" i="94"/>
  <c r="Q38" i="94"/>
  <c r="P38" i="94"/>
  <c r="E38" i="94"/>
  <c r="S37" i="94"/>
  <c r="R37" i="94"/>
  <c r="Q37" i="94"/>
  <c r="P37" i="94"/>
  <c r="E37" i="94"/>
  <c r="S36" i="94"/>
  <c r="R36" i="94"/>
  <c r="Q36" i="94"/>
  <c r="P36" i="94"/>
  <c r="E36" i="94"/>
  <c r="U36" i="94" s="1"/>
  <c r="U35" i="94"/>
  <c r="S35" i="94"/>
  <c r="R35" i="94"/>
  <c r="Q35" i="94"/>
  <c r="P35" i="94"/>
  <c r="E35" i="94"/>
  <c r="T35" i="94" s="1"/>
  <c r="T34" i="94"/>
  <c r="S34" i="94"/>
  <c r="R34" i="94"/>
  <c r="Q34" i="94"/>
  <c r="P34" i="94"/>
  <c r="E34" i="94"/>
  <c r="U34" i="94" s="1"/>
  <c r="S33" i="94"/>
  <c r="R33" i="94"/>
  <c r="Q33" i="94"/>
  <c r="P33" i="94"/>
  <c r="E33" i="94"/>
  <c r="U33" i="94" s="1"/>
  <c r="S32" i="94"/>
  <c r="R32" i="94"/>
  <c r="Q32" i="94"/>
  <c r="P32" i="94"/>
  <c r="T32" i="94" s="1"/>
  <c r="E32" i="94"/>
  <c r="S31" i="94"/>
  <c r="R31" i="94"/>
  <c r="Q31" i="94"/>
  <c r="P31" i="94"/>
  <c r="E31" i="94"/>
  <c r="S30" i="94"/>
  <c r="R30" i="94"/>
  <c r="Q30" i="94"/>
  <c r="P30" i="94"/>
  <c r="E30" i="94"/>
  <c r="S29" i="94"/>
  <c r="R29" i="94"/>
  <c r="Q29" i="94"/>
  <c r="P29" i="94"/>
  <c r="E29" i="94"/>
  <c r="T29" i="94" s="1"/>
  <c r="U28" i="94"/>
  <c r="S28" i="94"/>
  <c r="R28" i="94"/>
  <c r="Q28" i="94"/>
  <c r="P28" i="94"/>
  <c r="E28" i="94"/>
  <c r="T28" i="94" s="1"/>
  <c r="S27" i="94"/>
  <c r="S26" i="94"/>
  <c r="R26" i="94"/>
  <c r="Q26" i="94"/>
  <c r="P26" i="94"/>
  <c r="E26" i="94"/>
  <c r="S25" i="94"/>
  <c r="R25" i="94"/>
  <c r="Q25" i="94"/>
  <c r="P25" i="94"/>
  <c r="E25" i="94"/>
  <c r="S24" i="94"/>
  <c r="R24" i="94"/>
  <c r="Q24" i="94"/>
  <c r="P24" i="94"/>
  <c r="E24" i="94"/>
  <c r="S23" i="94"/>
  <c r="R23" i="94"/>
  <c r="Q23" i="94"/>
  <c r="P23" i="94"/>
  <c r="E23" i="94"/>
  <c r="U23" i="94" s="1"/>
  <c r="U22" i="94"/>
  <c r="S22" i="94"/>
  <c r="R22" i="94"/>
  <c r="Q22" i="94"/>
  <c r="P22" i="94"/>
  <c r="E22" i="94"/>
  <c r="T22" i="94" s="1"/>
  <c r="S21" i="94"/>
  <c r="R21" i="94"/>
  <c r="Q21" i="94"/>
  <c r="P21" i="94"/>
  <c r="E21" i="94"/>
  <c r="U21" i="94" s="1"/>
  <c r="U20" i="94"/>
  <c r="T20" i="94"/>
  <c r="S20" i="94"/>
  <c r="R20" i="94"/>
  <c r="Q20" i="94"/>
  <c r="P20" i="94"/>
  <c r="E20" i="94"/>
  <c r="S19" i="94"/>
  <c r="R19" i="94"/>
  <c r="Q19" i="94"/>
  <c r="P19" i="94"/>
  <c r="E19" i="94"/>
  <c r="S18" i="94"/>
  <c r="R18" i="94"/>
  <c r="Q18" i="94"/>
  <c r="P18" i="94"/>
  <c r="E18" i="94"/>
  <c r="S17" i="94"/>
  <c r="R17" i="94"/>
  <c r="Q17" i="94"/>
  <c r="P17" i="94"/>
  <c r="E17" i="94"/>
  <c r="S16" i="94"/>
  <c r="R16" i="94"/>
  <c r="Q16" i="94"/>
  <c r="P16" i="94"/>
  <c r="E16" i="94"/>
  <c r="S15" i="94"/>
  <c r="R15" i="94"/>
  <c r="Q15" i="94"/>
  <c r="P15" i="94"/>
  <c r="E15" i="94"/>
  <c r="U15" i="94" s="1"/>
  <c r="U14" i="94"/>
  <c r="S14" i="94"/>
  <c r="R14" i="94"/>
  <c r="Q14" i="94"/>
  <c r="P14" i="94"/>
  <c r="E14" i="94"/>
  <c r="T14" i="94" s="1"/>
  <c r="S13" i="94"/>
  <c r="R13" i="94"/>
  <c r="Q13" i="94"/>
  <c r="P13" i="94"/>
  <c r="E13" i="94"/>
  <c r="U13" i="94" s="1"/>
  <c r="U12" i="94"/>
  <c r="T12" i="94"/>
  <c r="S12" i="94"/>
  <c r="R12" i="94"/>
  <c r="Q12" i="94"/>
  <c r="P12" i="94"/>
  <c r="E12" i="94"/>
  <c r="S11" i="94"/>
  <c r="R11" i="94"/>
  <c r="Q11" i="94"/>
  <c r="P11" i="94"/>
  <c r="E11" i="94"/>
  <c r="S10" i="94"/>
  <c r="R10" i="94"/>
  <c r="Q10" i="94"/>
  <c r="P10" i="94"/>
  <c r="E10" i="94"/>
  <c r="S9" i="94"/>
  <c r="R9" i="94"/>
  <c r="S8" i="94"/>
  <c r="S62" i="93"/>
  <c r="R62" i="93"/>
  <c r="Q62" i="93"/>
  <c r="P62" i="93"/>
  <c r="E62" i="93"/>
  <c r="U61" i="93"/>
  <c r="S61" i="93"/>
  <c r="R61" i="93"/>
  <c r="Q61" i="93"/>
  <c r="P61" i="93"/>
  <c r="E61" i="93"/>
  <c r="S60" i="93"/>
  <c r="S59" i="93"/>
  <c r="S58" i="93"/>
  <c r="R58" i="93"/>
  <c r="Q58" i="93"/>
  <c r="P58" i="93"/>
  <c r="E58" i="93"/>
  <c r="U58" i="93" s="1"/>
  <c r="S57" i="93"/>
  <c r="R57" i="93"/>
  <c r="Q57" i="93"/>
  <c r="P57" i="93"/>
  <c r="E57" i="93"/>
  <c r="U57" i="93" s="1"/>
  <c r="S56" i="93"/>
  <c r="R56" i="93"/>
  <c r="Q56" i="93"/>
  <c r="P56" i="93"/>
  <c r="E56" i="93"/>
  <c r="U56" i="93" s="1"/>
  <c r="S55" i="93"/>
  <c r="R55" i="93"/>
  <c r="Q55" i="93"/>
  <c r="P55" i="93"/>
  <c r="P54" i="93" s="1"/>
  <c r="E55" i="93"/>
  <c r="S54" i="93"/>
  <c r="S53" i="93"/>
  <c r="R53" i="93"/>
  <c r="Q53" i="93"/>
  <c r="P53" i="93"/>
  <c r="E53" i="93"/>
  <c r="U53" i="93" s="1"/>
  <c r="U52" i="93"/>
  <c r="T52" i="93"/>
  <c r="S52" i="93"/>
  <c r="R52" i="93"/>
  <c r="Q52" i="93"/>
  <c r="P52" i="93"/>
  <c r="E52" i="93"/>
  <c r="S51" i="93"/>
  <c r="R51" i="93"/>
  <c r="Q51" i="93"/>
  <c r="P51" i="93"/>
  <c r="E51" i="93"/>
  <c r="S50" i="93"/>
  <c r="R50" i="93"/>
  <c r="Q50" i="93"/>
  <c r="P50" i="93"/>
  <c r="E50" i="93"/>
  <c r="U49" i="93"/>
  <c r="S49" i="93"/>
  <c r="R49" i="93"/>
  <c r="Q49" i="93"/>
  <c r="P49" i="93"/>
  <c r="E49" i="93"/>
  <c r="T49" i="93" s="1"/>
  <c r="S48" i="93"/>
  <c r="R48" i="93"/>
  <c r="Q48" i="93"/>
  <c r="P48" i="93"/>
  <c r="E48" i="93"/>
  <c r="S47" i="93"/>
  <c r="R47" i="93"/>
  <c r="Q47" i="93"/>
  <c r="P47" i="93"/>
  <c r="E47" i="93"/>
  <c r="U47" i="93" s="1"/>
  <c r="U46" i="93"/>
  <c r="S46" i="93"/>
  <c r="R46" i="93"/>
  <c r="Q46" i="93"/>
  <c r="P46" i="93"/>
  <c r="E46" i="93"/>
  <c r="T46" i="93" s="1"/>
  <c r="S45" i="93"/>
  <c r="R45" i="93"/>
  <c r="Q45" i="93"/>
  <c r="P45" i="93"/>
  <c r="E45" i="93"/>
  <c r="U45" i="93" s="1"/>
  <c r="U44" i="93"/>
  <c r="T44" i="93"/>
  <c r="S44" i="93"/>
  <c r="R44" i="93"/>
  <c r="Q44" i="93"/>
  <c r="P44" i="93"/>
  <c r="E44" i="93"/>
  <c r="S43" i="93"/>
  <c r="S42" i="93"/>
  <c r="S41" i="93"/>
  <c r="R41" i="93"/>
  <c r="Q41" i="93"/>
  <c r="P41" i="93"/>
  <c r="E41" i="93"/>
  <c r="S40" i="93"/>
  <c r="R40" i="93"/>
  <c r="Q40" i="93"/>
  <c r="P40" i="93"/>
  <c r="E40" i="93"/>
  <c r="S39" i="93"/>
  <c r="R39" i="93"/>
  <c r="Q39" i="93"/>
  <c r="P39" i="93"/>
  <c r="E39" i="93"/>
  <c r="U39" i="93" s="1"/>
  <c r="U38" i="93"/>
  <c r="S38" i="93"/>
  <c r="R38" i="93"/>
  <c r="Q38" i="93"/>
  <c r="P38" i="93"/>
  <c r="E38" i="93"/>
  <c r="T38" i="93" s="1"/>
  <c r="S37" i="93"/>
  <c r="R37" i="93"/>
  <c r="Q37" i="93"/>
  <c r="P37" i="93"/>
  <c r="E37" i="93"/>
  <c r="U37" i="93" s="1"/>
  <c r="U36" i="93"/>
  <c r="T36" i="93"/>
  <c r="S36" i="93"/>
  <c r="R36" i="93"/>
  <c r="Q36" i="93"/>
  <c r="P36" i="93"/>
  <c r="E36" i="93"/>
  <c r="S35" i="93"/>
  <c r="R35" i="93"/>
  <c r="Q35" i="93"/>
  <c r="P35" i="93"/>
  <c r="E35" i="93"/>
  <c r="S34" i="93"/>
  <c r="R34" i="93"/>
  <c r="Q34" i="93"/>
  <c r="P34" i="93"/>
  <c r="E34" i="93"/>
  <c r="S33" i="93"/>
  <c r="R33" i="93"/>
  <c r="Q33" i="93"/>
  <c r="P33" i="93"/>
  <c r="E33" i="93"/>
  <c r="S32" i="93"/>
  <c r="R32" i="93"/>
  <c r="Q32" i="93"/>
  <c r="P32" i="93"/>
  <c r="E32" i="93"/>
  <c r="S31" i="93"/>
  <c r="R31" i="93"/>
  <c r="Q31" i="93"/>
  <c r="P31" i="93"/>
  <c r="E31" i="93"/>
  <c r="U31" i="93" s="1"/>
  <c r="U30" i="93"/>
  <c r="S30" i="93"/>
  <c r="R30" i="93"/>
  <c r="Q30" i="93"/>
  <c r="P30" i="93"/>
  <c r="E30" i="93"/>
  <c r="T30" i="93" s="1"/>
  <c r="S29" i="93"/>
  <c r="R29" i="93"/>
  <c r="Q29" i="93"/>
  <c r="P29" i="93"/>
  <c r="E29" i="93"/>
  <c r="U29" i="93" s="1"/>
  <c r="U28" i="93"/>
  <c r="T28" i="93"/>
  <c r="S28" i="93"/>
  <c r="R28" i="93"/>
  <c r="Q28" i="93"/>
  <c r="P28" i="93"/>
  <c r="E28" i="93"/>
  <c r="S27" i="93"/>
  <c r="U26" i="93"/>
  <c r="T26" i="93"/>
  <c r="S26" i="93"/>
  <c r="R26" i="93"/>
  <c r="Q26" i="93"/>
  <c r="P26" i="93"/>
  <c r="E26" i="93"/>
  <c r="S25" i="93"/>
  <c r="R25" i="93"/>
  <c r="Q25" i="93"/>
  <c r="P25" i="93"/>
  <c r="E25" i="93"/>
  <c r="U25" i="93" s="1"/>
  <c r="U24" i="93"/>
  <c r="S24" i="93"/>
  <c r="R24" i="93"/>
  <c r="Q24" i="93"/>
  <c r="P24" i="93"/>
  <c r="E24" i="93"/>
  <c r="T24" i="93" s="1"/>
  <c r="S23" i="93"/>
  <c r="R23" i="93"/>
  <c r="Q23" i="93"/>
  <c r="P23" i="93"/>
  <c r="E23" i="93"/>
  <c r="S22" i="93"/>
  <c r="R22" i="93"/>
  <c r="Q22" i="93"/>
  <c r="P22" i="93"/>
  <c r="E22" i="93"/>
  <c r="S21" i="93"/>
  <c r="R21" i="93"/>
  <c r="Q21" i="93"/>
  <c r="P21" i="93"/>
  <c r="E21" i="93"/>
  <c r="T21" i="93" s="1"/>
  <c r="T20" i="93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S15" i="93"/>
  <c r="R15" i="93"/>
  <c r="Q15" i="93"/>
  <c r="P15" i="93"/>
  <c r="E15" i="93"/>
  <c r="S14" i="93"/>
  <c r="R14" i="93"/>
  <c r="Q14" i="93"/>
  <c r="P14" i="93"/>
  <c r="E14" i="93"/>
  <c r="S13" i="93"/>
  <c r="R13" i="93"/>
  <c r="Q13" i="93"/>
  <c r="P13" i="93"/>
  <c r="E13" i="93"/>
  <c r="T12" i="93"/>
  <c r="S12" i="93"/>
  <c r="R12" i="93"/>
  <c r="Q12" i="93"/>
  <c r="P12" i="93"/>
  <c r="E12" i="93"/>
  <c r="U12" i="93" s="1"/>
  <c r="S11" i="93"/>
  <c r="R11" i="93"/>
  <c r="Q11" i="93"/>
  <c r="P11" i="93"/>
  <c r="E11" i="93"/>
  <c r="U11" i="93" s="1"/>
  <c r="S10" i="93"/>
  <c r="R10" i="93"/>
  <c r="Q10" i="93"/>
  <c r="P10" i="93"/>
  <c r="E10" i="93"/>
  <c r="U10" i="93" s="1"/>
  <c r="S9" i="93"/>
  <c r="R9" i="93"/>
  <c r="S8" i="93"/>
  <c r="T62" i="92"/>
  <c r="S62" i="92"/>
  <c r="R62" i="92"/>
  <c r="Q62" i="92"/>
  <c r="P62" i="92"/>
  <c r="E62" i="92"/>
  <c r="U62" i="92" s="1"/>
  <c r="S61" i="92"/>
  <c r="R61" i="92"/>
  <c r="Q61" i="92"/>
  <c r="P61" i="92"/>
  <c r="E61" i="92"/>
  <c r="E60" i="92" s="1"/>
  <c r="U60" i="92" s="1"/>
  <c r="S60" i="92"/>
  <c r="S58" i="92"/>
  <c r="R58" i="92"/>
  <c r="Q58" i="92"/>
  <c r="P58" i="92"/>
  <c r="E58" i="92"/>
  <c r="S57" i="92"/>
  <c r="R57" i="92"/>
  <c r="Q57" i="92"/>
  <c r="P57" i="92"/>
  <c r="E57" i="92"/>
  <c r="S56" i="92"/>
  <c r="R56" i="92"/>
  <c r="Q56" i="92"/>
  <c r="P56" i="92"/>
  <c r="E56" i="92"/>
  <c r="T56" i="92" s="1"/>
  <c r="U55" i="92"/>
  <c r="S55" i="92"/>
  <c r="R55" i="92"/>
  <c r="Q55" i="92"/>
  <c r="P55" i="92"/>
  <c r="E55" i="92"/>
  <c r="T55" i="92" s="1"/>
  <c r="S54" i="92"/>
  <c r="S53" i="92"/>
  <c r="R53" i="92"/>
  <c r="Q53" i="92"/>
  <c r="P53" i="92"/>
  <c r="E53" i="92"/>
  <c r="S52" i="92"/>
  <c r="R52" i="92"/>
  <c r="Q52" i="92"/>
  <c r="P52" i="92"/>
  <c r="E52" i="92"/>
  <c r="S51" i="92"/>
  <c r="R51" i="92"/>
  <c r="Q51" i="92"/>
  <c r="P51" i="92"/>
  <c r="E51" i="92"/>
  <c r="S50" i="92"/>
  <c r="R50" i="92"/>
  <c r="Q50" i="92"/>
  <c r="P50" i="92"/>
  <c r="E50" i="92"/>
  <c r="U50" i="92" s="1"/>
  <c r="U49" i="92"/>
  <c r="S49" i="92"/>
  <c r="R49" i="92"/>
  <c r="Q49" i="92"/>
  <c r="P49" i="92"/>
  <c r="E49" i="92"/>
  <c r="T49" i="92" s="1"/>
  <c r="S48" i="92"/>
  <c r="R48" i="92"/>
  <c r="Q48" i="92"/>
  <c r="P48" i="92"/>
  <c r="E48" i="92"/>
  <c r="U48" i="92" s="1"/>
  <c r="U47" i="92"/>
  <c r="T47" i="92"/>
  <c r="S47" i="92"/>
  <c r="R47" i="92"/>
  <c r="Q47" i="92"/>
  <c r="P47" i="92"/>
  <c r="E47" i="92"/>
  <c r="S46" i="92"/>
  <c r="R46" i="92"/>
  <c r="Q46" i="92"/>
  <c r="P46" i="92"/>
  <c r="E46" i="92"/>
  <c r="S45" i="92"/>
  <c r="R45" i="92"/>
  <c r="Q45" i="92"/>
  <c r="P45" i="92"/>
  <c r="E45" i="92"/>
  <c r="S44" i="92"/>
  <c r="R44" i="92"/>
  <c r="Q44" i="92"/>
  <c r="P44" i="92"/>
  <c r="E44" i="92"/>
  <c r="S43" i="92"/>
  <c r="S42" i="92"/>
  <c r="U41" i="92"/>
  <c r="T41" i="92"/>
  <c r="S41" i="92"/>
  <c r="R41" i="92"/>
  <c r="Q41" i="92"/>
  <c r="P41" i="92"/>
  <c r="E41" i="92"/>
  <c r="S40" i="92"/>
  <c r="R40" i="92"/>
  <c r="Q40" i="92"/>
  <c r="P40" i="92"/>
  <c r="E40" i="92"/>
  <c r="U40" i="92" s="1"/>
  <c r="U39" i="92"/>
  <c r="S39" i="92"/>
  <c r="R39" i="92"/>
  <c r="Q39" i="92"/>
  <c r="P39" i="92"/>
  <c r="E39" i="92"/>
  <c r="T39" i="92" s="1"/>
  <c r="S38" i="92"/>
  <c r="R38" i="92"/>
  <c r="Q38" i="92"/>
  <c r="P38" i="92"/>
  <c r="E38" i="92"/>
  <c r="S37" i="92"/>
  <c r="R37" i="92"/>
  <c r="Q37" i="92"/>
  <c r="P37" i="92"/>
  <c r="E37" i="92"/>
  <c r="S36" i="92"/>
  <c r="R36" i="92"/>
  <c r="Q36" i="92"/>
  <c r="P36" i="92"/>
  <c r="E36" i="92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U33" i="92"/>
  <c r="T33" i="92"/>
  <c r="S33" i="92"/>
  <c r="R33" i="92"/>
  <c r="Q33" i="92"/>
  <c r="P33" i="92"/>
  <c r="E33" i="92"/>
  <c r="S32" i="92"/>
  <c r="R32" i="92"/>
  <c r="Q32" i="92"/>
  <c r="P32" i="92"/>
  <c r="E32" i="92"/>
  <c r="U31" i="92"/>
  <c r="S31" i="92"/>
  <c r="R31" i="92"/>
  <c r="Q31" i="92"/>
  <c r="P31" i="92"/>
  <c r="E31" i="92"/>
  <c r="T31" i="92" s="1"/>
  <c r="S30" i="92"/>
  <c r="R30" i="92"/>
  <c r="Q30" i="92"/>
  <c r="P30" i="92"/>
  <c r="E30" i="92"/>
  <c r="S29" i="92"/>
  <c r="R29" i="92"/>
  <c r="Q29" i="92"/>
  <c r="P29" i="92"/>
  <c r="E29" i="92"/>
  <c r="S28" i="92"/>
  <c r="R28" i="92"/>
  <c r="Q28" i="92"/>
  <c r="P28" i="92"/>
  <c r="E28" i="92"/>
  <c r="S27" i="92"/>
  <c r="R27" i="92"/>
  <c r="U26" i="92"/>
  <c r="S26" i="92"/>
  <c r="R26" i="92"/>
  <c r="Q26" i="92"/>
  <c r="P26" i="92"/>
  <c r="E26" i="92"/>
  <c r="T26" i="92" s="1"/>
  <c r="S25" i="92"/>
  <c r="R25" i="92"/>
  <c r="Q25" i="92"/>
  <c r="P25" i="92"/>
  <c r="E25" i="92"/>
  <c r="S24" i="92"/>
  <c r="R24" i="92"/>
  <c r="Q24" i="92"/>
  <c r="P24" i="92"/>
  <c r="E24" i="92"/>
  <c r="S23" i="92"/>
  <c r="R23" i="92"/>
  <c r="Q23" i="92"/>
  <c r="P23" i="92"/>
  <c r="E23" i="92"/>
  <c r="T22" i="92"/>
  <c r="S22" i="92"/>
  <c r="R22" i="92"/>
  <c r="Q22" i="92"/>
  <c r="P22" i="92"/>
  <c r="E22" i="92"/>
  <c r="U22" i="92" s="1"/>
  <c r="S21" i="92"/>
  <c r="R21" i="92"/>
  <c r="Q21" i="92"/>
  <c r="P21" i="92"/>
  <c r="E21" i="92"/>
  <c r="S20" i="92"/>
  <c r="R20" i="92"/>
  <c r="Q20" i="92"/>
  <c r="P20" i="92"/>
  <c r="E20" i="92"/>
  <c r="U20" i="92" s="1"/>
  <c r="S19" i="92"/>
  <c r="R19" i="92"/>
  <c r="Q19" i="92"/>
  <c r="P19" i="92"/>
  <c r="E19" i="92"/>
  <c r="U19" i="92" s="1"/>
  <c r="S18" i="92"/>
  <c r="R18" i="92"/>
  <c r="Q18" i="92"/>
  <c r="P18" i="92"/>
  <c r="E18" i="92"/>
  <c r="U18" i="92" s="1"/>
  <c r="S17" i="92"/>
  <c r="R17" i="92"/>
  <c r="Q17" i="92"/>
  <c r="P17" i="92"/>
  <c r="E17" i="92"/>
  <c r="S16" i="92"/>
  <c r="R16" i="92"/>
  <c r="Q16" i="92"/>
  <c r="P16" i="92"/>
  <c r="E16" i="92"/>
  <c r="S15" i="92"/>
  <c r="R15" i="92"/>
  <c r="Q15" i="92"/>
  <c r="P15" i="92"/>
  <c r="E15" i="92"/>
  <c r="T15" i="92" s="1"/>
  <c r="U14" i="92"/>
  <c r="S14" i="92"/>
  <c r="R14" i="92"/>
  <c r="Q14" i="92"/>
  <c r="P14" i="92"/>
  <c r="E14" i="92"/>
  <c r="T14" i="92" s="1"/>
  <c r="T13" i="92"/>
  <c r="S13" i="92"/>
  <c r="R13" i="92"/>
  <c r="Q13" i="92"/>
  <c r="P13" i="92"/>
  <c r="E13" i="92"/>
  <c r="U13" i="92" s="1"/>
  <c r="S12" i="92"/>
  <c r="R12" i="92"/>
  <c r="Q12" i="92"/>
  <c r="P12" i="92"/>
  <c r="E12" i="92"/>
  <c r="S11" i="92"/>
  <c r="R11" i="92"/>
  <c r="Q11" i="92"/>
  <c r="P11" i="92"/>
  <c r="E11" i="92"/>
  <c r="U11" i="92" s="1"/>
  <c r="S10" i="92"/>
  <c r="R10" i="92"/>
  <c r="Q10" i="92"/>
  <c r="P10" i="92"/>
  <c r="E10" i="92"/>
  <c r="S9" i="92"/>
  <c r="R9" i="92"/>
  <c r="S62" i="91"/>
  <c r="R62" i="91"/>
  <c r="Q62" i="91"/>
  <c r="P62" i="91"/>
  <c r="E62" i="91"/>
  <c r="S61" i="91"/>
  <c r="R61" i="91"/>
  <c r="Q61" i="91"/>
  <c r="P61" i="91"/>
  <c r="E61" i="91"/>
  <c r="S60" i="91"/>
  <c r="S59" i="91"/>
  <c r="U58" i="91"/>
  <c r="S58" i="91"/>
  <c r="R58" i="91"/>
  <c r="Q58" i="91"/>
  <c r="P58" i="91"/>
  <c r="E58" i="91"/>
  <c r="T58" i="91" s="1"/>
  <c r="T57" i="91"/>
  <c r="S57" i="91"/>
  <c r="R57" i="91"/>
  <c r="Q57" i="91"/>
  <c r="P57" i="91"/>
  <c r="E57" i="91"/>
  <c r="U57" i="91" s="1"/>
  <c r="S56" i="91"/>
  <c r="R56" i="91"/>
  <c r="Q56" i="91"/>
  <c r="P56" i="91"/>
  <c r="E56" i="91"/>
  <c r="S55" i="91"/>
  <c r="R55" i="91"/>
  <c r="Q55" i="91"/>
  <c r="P55" i="91"/>
  <c r="E55" i="91"/>
  <c r="S54" i="91"/>
  <c r="U53" i="91"/>
  <c r="T53" i="91"/>
  <c r="S53" i="91"/>
  <c r="R53" i="91"/>
  <c r="Q53" i="91"/>
  <c r="P53" i="91"/>
  <c r="E53" i="91"/>
  <c r="S52" i="91"/>
  <c r="R52" i="91"/>
  <c r="Q52" i="91"/>
  <c r="P52" i="91"/>
  <c r="E52" i="91"/>
  <c r="S51" i="91"/>
  <c r="R51" i="91"/>
  <c r="Q51" i="91"/>
  <c r="P51" i="91"/>
  <c r="E51" i="91"/>
  <c r="U51" i="91" s="1"/>
  <c r="S50" i="91"/>
  <c r="R50" i="91"/>
  <c r="Q50" i="91"/>
  <c r="P50" i="91"/>
  <c r="E50" i="91"/>
  <c r="S49" i="91"/>
  <c r="R49" i="91"/>
  <c r="Q49" i="91"/>
  <c r="P49" i="91"/>
  <c r="E49" i="91"/>
  <c r="S48" i="91"/>
  <c r="R48" i="91"/>
  <c r="Q48" i="91"/>
  <c r="P48" i="91"/>
  <c r="E48" i="91"/>
  <c r="S47" i="91"/>
  <c r="R47" i="91"/>
  <c r="Q47" i="91"/>
  <c r="P47" i="91"/>
  <c r="E47" i="91"/>
  <c r="S46" i="91"/>
  <c r="R46" i="91"/>
  <c r="Q46" i="91"/>
  <c r="P46" i="91"/>
  <c r="E46" i="91"/>
  <c r="U46" i="91" s="1"/>
  <c r="U45" i="91"/>
  <c r="T45" i="91"/>
  <c r="S45" i="91"/>
  <c r="R45" i="91"/>
  <c r="Q45" i="91"/>
  <c r="P45" i="91"/>
  <c r="E45" i="91"/>
  <c r="U44" i="91"/>
  <c r="T44" i="91"/>
  <c r="S44" i="91"/>
  <c r="R44" i="91"/>
  <c r="Q44" i="91"/>
  <c r="P44" i="91"/>
  <c r="E44" i="91"/>
  <c r="S43" i="91"/>
  <c r="S42" i="91"/>
  <c r="S41" i="91"/>
  <c r="R41" i="91"/>
  <c r="Q41" i="91"/>
  <c r="P41" i="91"/>
  <c r="E41" i="91"/>
  <c r="S40" i="91"/>
  <c r="R40" i="91"/>
  <c r="Q40" i="91"/>
  <c r="P40" i="91"/>
  <c r="E40" i="91"/>
  <c r="S39" i="91"/>
  <c r="R39" i="91"/>
  <c r="Q39" i="91"/>
  <c r="P39" i="91"/>
  <c r="E39" i="91"/>
  <c r="T39" i="91" s="1"/>
  <c r="U38" i="91"/>
  <c r="T38" i="91"/>
  <c r="S38" i="91"/>
  <c r="R38" i="91"/>
  <c r="Q38" i="91"/>
  <c r="P38" i="91"/>
  <c r="E38" i="91"/>
  <c r="U37" i="91"/>
  <c r="T37" i="91"/>
  <c r="S37" i="91"/>
  <c r="R37" i="91"/>
  <c r="Q37" i="91"/>
  <c r="P37" i="91"/>
  <c r="E37" i="91"/>
  <c r="S36" i="91"/>
  <c r="R36" i="91"/>
  <c r="Q36" i="91"/>
  <c r="P36" i="91"/>
  <c r="E36" i="91"/>
  <c r="S35" i="91"/>
  <c r="R35" i="91"/>
  <c r="Q35" i="91"/>
  <c r="P35" i="91"/>
  <c r="E35" i="91"/>
  <c r="U35" i="91" s="1"/>
  <c r="S34" i="91"/>
  <c r="R34" i="91"/>
  <c r="Q34" i="91"/>
  <c r="P34" i="91"/>
  <c r="E34" i="91"/>
  <c r="S33" i="91"/>
  <c r="R33" i="91"/>
  <c r="Q33" i="91"/>
  <c r="P33" i="91"/>
  <c r="E33" i="91"/>
  <c r="S32" i="91"/>
  <c r="R32" i="91"/>
  <c r="Q32" i="91"/>
  <c r="P32" i="91"/>
  <c r="E32" i="91"/>
  <c r="S31" i="91"/>
  <c r="R31" i="91"/>
  <c r="Q31" i="91"/>
  <c r="P31" i="91"/>
  <c r="E31" i="91"/>
  <c r="S30" i="91"/>
  <c r="R30" i="91"/>
  <c r="Q30" i="91"/>
  <c r="P30" i="91"/>
  <c r="E30" i="91"/>
  <c r="U30" i="91" s="1"/>
  <c r="U29" i="91"/>
  <c r="T29" i="91"/>
  <c r="S29" i="91"/>
  <c r="R29" i="91"/>
  <c r="Q29" i="91"/>
  <c r="P29" i="91"/>
  <c r="E29" i="91"/>
  <c r="U28" i="91"/>
  <c r="T28" i="91"/>
  <c r="S28" i="91"/>
  <c r="R28" i="91"/>
  <c r="Q28" i="91"/>
  <c r="P28" i="91"/>
  <c r="E28" i="91"/>
  <c r="S27" i="91"/>
  <c r="U26" i="91"/>
  <c r="T26" i="91"/>
  <c r="S26" i="91"/>
  <c r="R26" i="91"/>
  <c r="Q26" i="91"/>
  <c r="P26" i="91"/>
  <c r="E26" i="91"/>
  <c r="S25" i="91"/>
  <c r="R25" i="91"/>
  <c r="Q25" i="91"/>
  <c r="P25" i="91"/>
  <c r="E25" i="91"/>
  <c r="S24" i="91"/>
  <c r="R24" i="91"/>
  <c r="Q24" i="91"/>
  <c r="P24" i="91"/>
  <c r="E24" i="91"/>
  <c r="U24" i="91" s="1"/>
  <c r="S23" i="91"/>
  <c r="R23" i="91"/>
  <c r="Q23" i="91"/>
  <c r="P23" i="91"/>
  <c r="E23" i="91"/>
  <c r="U23" i="91" s="1"/>
  <c r="S22" i="91"/>
  <c r="R22" i="91"/>
  <c r="Q22" i="91"/>
  <c r="P22" i="91"/>
  <c r="E22" i="91"/>
  <c r="U22" i="91" s="1"/>
  <c r="S21" i="91"/>
  <c r="R21" i="91"/>
  <c r="Q21" i="91"/>
  <c r="P21" i="91"/>
  <c r="E21" i="91"/>
  <c r="S20" i="91"/>
  <c r="R20" i="91"/>
  <c r="Q20" i="91"/>
  <c r="P20" i="91"/>
  <c r="E20" i="91"/>
  <c r="S19" i="91"/>
  <c r="R19" i="91"/>
  <c r="Q19" i="91"/>
  <c r="P19" i="91"/>
  <c r="E19" i="91"/>
  <c r="T19" i="91" s="1"/>
  <c r="U18" i="91"/>
  <c r="T18" i="91"/>
  <c r="S18" i="91"/>
  <c r="R18" i="91"/>
  <c r="Q18" i="91"/>
  <c r="P18" i="91"/>
  <c r="E18" i="91"/>
  <c r="U17" i="91"/>
  <c r="T17" i="91"/>
  <c r="S17" i="91"/>
  <c r="R17" i="91"/>
  <c r="Q17" i="91"/>
  <c r="P17" i="91"/>
  <c r="E17" i="9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S13" i="91"/>
  <c r="R13" i="91"/>
  <c r="Q13" i="91"/>
  <c r="P13" i="91"/>
  <c r="E13" i="91"/>
  <c r="S12" i="91"/>
  <c r="R12" i="91"/>
  <c r="Q12" i="91"/>
  <c r="P12" i="91"/>
  <c r="E12" i="91"/>
  <c r="S11" i="91"/>
  <c r="R11" i="91"/>
  <c r="Q11" i="91"/>
  <c r="P11" i="91"/>
  <c r="E11" i="91"/>
  <c r="S10" i="91"/>
  <c r="R10" i="91"/>
  <c r="Q10" i="91"/>
  <c r="P10" i="91"/>
  <c r="E10" i="91"/>
  <c r="U10" i="91" s="1"/>
  <c r="S9" i="91"/>
  <c r="R9" i="91"/>
  <c r="S8" i="91"/>
  <c r="T62" i="90"/>
  <c r="S62" i="90"/>
  <c r="R62" i="90"/>
  <c r="Q62" i="90"/>
  <c r="P62" i="90"/>
  <c r="E62" i="90"/>
  <c r="U62" i="90" s="1"/>
  <c r="S61" i="90"/>
  <c r="R61" i="90"/>
  <c r="Q61" i="90"/>
  <c r="P61" i="90"/>
  <c r="E61" i="90"/>
  <c r="S60" i="90"/>
  <c r="S59" i="90"/>
  <c r="T58" i="90"/>
  <c r="S58" i="90"/>
  <c r="R58" i="90"/>
  <c r="Q58" i="90"/>
  <c r="P58" i="90"/>
  <c r="E58" i="90"/>
  <c r="U58" i="90" s="1"/>
  <c r="S57" i="90"/>
  <c r="R57" i="90"/>
  <c r="Q57" i="90"/>
  <c r="P57" i="90"/>
  <c r="E57" i="90"/>
  <c r="S56" i="90"/>
  <c r="R56" i="90"/>
  <c r="Q56" i="90"/>
  <c r="P56" i="90"/>
  <c r="E56" i="90"/>
  <c r="U55" i="90"/>
  <c r="S55" i="90"/>
  <c r="R55" i="90"/>
  <c r="Q55" i="90"/>
  <c r="P55" i="90"/>
  <c r="E55" i="90"/>
  <c r="S54" i="90"/>
  <c r="S53" i="90"/>
  <c r="R53" i="90"/>
  <c r="Q53" i="90"/>
  <c r="P53" i="90"/>
  <c r="E53" i="90"/>
  <c r="S52" i="90"/>
  <c r="R52" i="90"/>
  <c r="Q52" i="90"/>
  <c r="P52" i="90"/>
  <c r="E52" i="90"/>
  <c r="S51" i="90"/>
  <c r="R51" i="90"/>
  <c r="Q51" i="90"/>
  <c r="P51" i="90"/>
  <c r="E51" i="90"/>
  <c r="T51" i="90" s="1"/>
  <c r="S50" i="90"/>
  <c r="R50" i="90"/>
  <c r="Q50" i="90"/>
  <c r="P50" i="90"/>
  <c r="E50" i="90"/>
  <c r="S49" i="90"/>
  <c r="R49" i="90"/>
  <c r="Q49" i="90"/>
  <c r="P49" i="90"/>
  <c r="E49" i="90"/>
  <c r="U49" i="90" s="1"/>
  <c r="U48" i="90"/>
  <c r="S48" i="90"/>
  <c r="R48" i="90"/>
  <c r="Q48" i="90"/>
  <c r="P48" i="90"/>
  <c r="E48" i="90"/>
  <c r="T48" i="90" s="1"/>
  <c r="S47" i="90"/>
  <c r="R47" i="90"/>
  <c r="Q47" i="90"/>
  <c r="P47" i="90"/>
  <c r="E47" i="90"/>
  <c r="U47" i="90" s="1"/>
  <c r="U46" i="90"/>
  <c r="S46" i="90"/>
  <c r="R46" i="90"/>
  <c r="Q46" i="90"/>
  <c r="P46" i="90"/>
  <c r="E46" i="90"/>
  <c r="T46" i="90" s="1"/>
  <c r="S45" i="90"/>
  <c r="R45" i="90"/>
  <c r="Q45" i="90"/>
  <c r="P45" i="90"/>
  <c r="E45" i="90"/>
  <c r="S44" i="90"/>
  <c r="R44" i="90"/>
  <c r="Q44" i="90"/>
  <c r="P44" i="90"/>
  <c r="E44" i="90"/>
  <c r="S43" i="90"/>
  <c r="S42" i="90"/>
  <c r="U41" i="90"/>
  <c r="T41" i="90"/>
  <c r="S41" i="90"/>
  <c r="R41" i="90"/>
  <c r="Q41" i="90"/>
  <c r="P41" i="90"/>
  <c r="E41" i="90"/>
  <c r="S40" i="90"/>
  <c r="R40" i="90"/>
  <c r="Q40" i="90"/>
  <c r="P40" i="90"/>
  <c r="E40" i="90"/>
  <c r="S39" i="90"/>
  <c r="R39" i="90"/>
  <c r="Q39" i="90"/>
  <c r="P39" i="90"/>
  <c r="E39" i="90"/>
  <c r="U39" i="90" s="1"/>
  <c r="S38" i="90"/>
  <c r="R38" i="90"/>
  <c r="Q38" i="90"/>
  <c r="P38" i="90"/>
  <c r="E38" i="90"/>
  <c r="S37" i="90"/>
  <c r="R37" i="90"/>
  <c r="Q37" i="90"/>
  <c r="P37" i="90"/>
  <c r="E37" i="90"/>
  <c r="S36" i="90"/>
  <c r="R36" i="90"/>
  <c r="Q36" i="90"/>
  <c r="P36" i="90"/>
  <c r="E36" i="90"/>
  <c r="S35" i="90"/>
  <c r="R35" i="90"/>
  <c r="Q35" i="90"/>
  <c r="P35" i="90"/>
  <c r="E35" i="90"/>
  <c r="T35" i="90" s="1"/>
  <c r="U34" i="90"/>
  <c r="S34" i="90"/>
  <c r="R34" i="90"/>
  <c r="Q34" i="90"/>
  <c r="P34" i="90"/>
  <c r="E34" i="90"/>
  <c r="T34" i="90" s="1"/>
  <c r="U33" i="90"/>
  <c r="T33" i="90"/>
  <c r="S33" i="90"/>
  <c r="R33" i="90"/>
  <c r="Q33" i="90"/>
  <c r="P33" i="90"/>
  <c r="E33" i="90"/>
  <c r="S32" i="90"/>
  <c r="R32" i="90"/>
  <c r="Q32" i="90"/>
  <c r="P32" i="90"/>
  <c r="E32" i="90"/>
  <c r="S31" i="90"/>
  <c r="R31" i="90"/>
  <c r="Q31" i="90"/>
  <c r="P31" i="90"/>
  <c r="E31" i="90"/>
  <c r="U31" i="90" s="1"/>
  <c r="S30" i="90"/>
  <c r="R30" i="90"/>
  <c r="Q30" i="90"/>
  <c r="U30" i="90" s="1"/>
  <c r="P30" i="90"/>
  <c r="T30" i="90" s="1"/>
  <c r="E30" i="90"/>
  <c r="S29" i="90"/>
  <c r="R29" i="90"/>
  <c r="Q29" i="90"/>
  <c r="P29" i="90"/>
  <c r="E29" i="90"/>
  <c r="S28" i="90"/>
  <c r="R28" i="90"/>
  <c r="Q28" i="90"/>
  <c r="P28" i="90"/>
  <c r="E28" i="90"/>
  <c r="S27" i="90"/>
  <c r="S26" i="90"/>
  <c r="R26" i="90"/>
  <c r="Q26" i="90"/>
  <c r="P26" i="90"/>
  <c r="E26" i="90"/>
  <c r="S25" i="90"/>
  <c r="R25" i="90"/>
  <c r="Q25" i="90"/>
  <c r="P25" i="90"/>
  <c r="E25" i="90"/>
  <c r="S24" i="90"/>
  <c r="R24" i="90"/>
  <c r="Q24" i="90"/>
  <c r="P24" i="90"/>
  <c r="E24" i="90"/>
  <c r="S23" i="90"/>
  <c r="R23" i="90"/>
  <c r="Q23" i="90"/>
  <c r="P23" i="90"/>
  <c r="E23" i="90"/>
  <c r="U22" i="90"/>
  <c r="T22" i="90"/>
  <c r="S22" i="90"/>
  <c r="R22" i="90"/>
  <c r="Q22" i="90"/>
  <c r="P22" i="90"/>
  <c r="E22" i="90"/>
  <c r="U21" i="90"/>
  <c r="T21" i="90"/>
  <c r="S21" i="90"/>
  <c r="R21" i="90"/>
  <c r="Q21" i="90"/>
  <c r="P21" i="90"/>
  <c r="E21" i="90"/>
  <c r="S20" i="90"/>
  <c r="R20" i="90"/>
  <c r="Q20" i="90"/>
  <c r="P20" i="90"/>
  <c r="E20" i="90"/>
  <c r="S19" i="90"/>
  <c r="R19" i="90"/>
  <c r="Q19" i="90"/>
  <c r="P19" i="90"/>
  <c r="E19" i="90"/>
  <c r="U19" i="90" s="1"/>
  <c r="S18" i="90"/>
  <c r="R18" i="90"/>
  <c r="Q18" i="90"/>
  <c r="P18" i="90"/>
  <c r="E18" i="90"/>
  <c r="S17" i="90"/>
  <c r="R17" i="90"/>
  <c r="Q17" i="90"/>
  <c r="P17" i="90"/>
  <c r="E17" i="90"/>
  <c r="S16" i="90"/>
  <c r="R16" i="90"/>
  <c r="Q16" i="90"/>
  <c r="P16" i="90"/>
  <c r="E16" i="90"/>
  <c r="S15" i="90"/>
  <c r="R15" i="90"/>
  <c r="Q15" i="90"/>
  <c r="P15" i="90"/>
  <c r="E15" i="90"/>
  <c r="T15" i="90" s="1"/>
  <c r="U14" i="90"/>
  <c r="T14" i="90"/>
  <c r="S14" i="90"/>
  <c r="R14" i="90"/>
  <c r="Q14" i="90"/>
  <c r="P14" i="90"/>
  <c r="E14" i="90"/>
  <c r="U13" i="90"/>
  <c r="S13" i="90"/>
  <c r="R13" i="90"/>
  <c r="Q13" i="90"/>
  <c r="P13" i="90"/>
  <c r="T13" i="90" s="1"/>
  <c r="E13" i="90"/>
  <c r="S12" i="90"/>
  <c r="R12" i="90"/>
  <c r="Q12" i="90"/>
  <c r="P12" i="90"/>
  <c r="E12" i="90"/>
  <c r="S11" i="90"/>
  <c r="R11" i="90"/>
  <c r="Q11" i="90"/>
  <c r="P11" i="90"/>
  <c r="E11" i="90"/>
  <c r="U11" i="90" s="1"/>
  <c r="S10" i="90"/>
  <c r="R10" i="90"/>
  <c r="Q10" i="90"/>
  <c r="P10" i="90"/>
  <c r="E10" i="90"/>
  <c r="S9" i="90"/>
  <c r="R9" i="90"/>
  <c r="S8" i="90"/>
  <c r="S63" i="89"/>
  <c r="S62" i="89"/>
  <c r="R62" i="89"/>
  <c r="Q62" i="89"/>
  <c r="P62" i="89"/>
  <c r="E62" i="89"/>
  <c r="U62" i="89" s="1"/>
  <c r="U61" i="89"/>
  <c r="S61" i="89"/>
  <c r="R61" i="89"/>
  <c r="Q61" i="89"/>
  <c r="Q60" i="89" s="1"/>
  <c r="P61" i="89"/>
  <c r="P60" i="89" s="1"/>
  <c r="E61" i="89"/>
  <c r="T61" i="89" s="1"/>
  <c r="S60" i="89"/>
  <c r="S59" i="89"/>
  <c r="S58" i="89"/>
  <c r="R58" i="89"/>
  <c r="Q58" i="89"/>
  <c r="P58" i="89"/>
  <c r="E58" i="89"/>
  <c r="T58" i="89" s="1"/>
  <c r="U57" i="89"/>
  <c r="T57" i="89"/>
  <c r="S57" i="89"/>
  <c r="R57" i="89"/>
  <c r="Q57" i="89"/>
  <c r="P57" i="89"/>
  <c r="E57" i="89"/>
  <c r="S56" i="89"/>
  <c r="R56" i="89"/>
  <c r="Q56" i="89"/>
  <c r="P56" i="89"/>
  <c r="E56" i="89"/>
  <c r="S55" i="89"/>
  <c r="R55" i="89"/>
  <c r="Q55" i="89"/>
  <c r="P55" i="89"/>
  <c r="E55" i="89"/>
  <c r="U55" i="89" s="1"/>
  <c r="S54" i="89"/>
  <c r="S53" i="89"/>
  <c r="R53" i="89"/>
  <c r="Q53" i="89"/>
  <c r="P53" i="89"/>
  <c r="E53" i="89"/>
  <c r="U53" i="89" s="1"/>
  <c r="U52" i="89"/>
  <c r="S52" i="89"/>
  <c r="R52" i="89"/>
  <c r="Q52" i="89"/>
  <c r="P52" i="89"/>
  <c r="E52" i="89"/>
  <c r="T52" i="89" s="1"/>
  <c r="T51" i="89"/>
  <c r="S51" i="89"/>
  <c r="R51" i="89"/>
  <c r="Q51" i="89"/>
  <c r="P51" i="89"/>
  <c r="E51" i="89"/>
  <c r="U51" i="89" s="1"/>
  <c r="S50" i="89"/>
  <c r="R50" i="89"/>
  <c r="Q50" i="89"/>
  <c r="P50" i="89"/>
  <c r="E50" i="89"/>
  <c r="U50" i="89" s="1"/>
  <c r="U49" i="89"/>
  <c r="T49" i="89"/>
  <c r="S49" i="89"/>
  <c r="R49" i="89"/>
  <c r="Q49" i="89"/>
  <c r="P49" i="89"/>
  <c r="E49" i="89"/>
  <c r="S48" i="89"/>
  <c r="R48" i="89"/>
  <c r="Q48" i="89"/>
  <c r="P48" i="89"/>
  <c r="E48" i="89"/>
  <c r="S47" i="89"/>
  <c r="R47" i="89"/>
  <c r="Q47" i="89"/>
  <c r="P47" i="89"/>
  <c r="E47" i="89"/>
  <c r="U46" i="89"/>
  <c r="S46" i="89"/>
  <c r="R46" i="89"/>
  <c r="Q46" i="89"/>
  <c r="P46" i="89"/>
  <c r="E46" i="89"/>
  <c r="T46" i="89" s="1"/>
  <c r="S45" i="89"/>
  <c r="R45" i="89"/>
  <c r="Q45" i="89"/>
  <c r="P45" i="89"/>
  <c r="E45" i="89"/>
  <c r="S44" i="89"/>
  <c r="R44" i="89"/>
  <c r="Q44" i="89"/>
  <c r="P44" i="89"/>
  <c r="E44" i="89"/>
  <c r="U44" i="89" s="1"/>
  <c r="S43" i="89"/>
  <c r="S42" i="89"/>
  <c r="S41" i="89"/>
  <c r="R41" i="89"/>
  <c r="Q41" i="89"/>
  <c r="P41" i="89"/>
  <c r="E41" i="89"/>
  <c r="S40" i="89"/>
  <c r="R40" i="89"/>
  <c r="Q40" i="89"/>
  <c r="P40" i="89"/>
  <c r="E40" i="89"/>
  <c r="S39" i="89"/>
  <c r="R39" i="89"/>
  <c r="Q39" i="89"/>
  <c r="P39" i="89"/>
  <c r="E39" i="89"/>
  <c r="S38" i="89"/>
  <c r="R38" i="89"/>
  <c r="Q38" i="89"/>
  <c r="P38" i="89"/>
  <c r="E38" i="89"/>
  <c r="S37" i="89"/>
  <c r="R37" i="89"/>
  <c r="Q37" i="89"/>
  <c r="P37" i="89"/>
  <c r="E37" i="89"/>
  <c r="U37" i="89" s="1"/>
  <c r="U36" i="89"/>
  <c r="S36" i="89"/>
  <c r="R36" i="89"/>
  <c r="Q36" i="89"/>
  <c r="P36" i="89"/>
  <c r="E36" i="89"/>
  <c r="T36" i="89" s="1"/>
  <c r="T35" i="89"/>
  <c r="S35" i="89"/>
  <c r="R35" i="89"/>
  <c r="Q35" i="89"/>
  <c r="P35" i="89"/>
  <c r="E35" i="89"/>
  <c r="U35" i="89" s="1"/>
  <c r="S34" i="89"/>
  <c r="R34" i="89"/>
  <c r="Q34" i="89"/>
  <c r="P34" i="89"/>
  <c r="E34" i="89"/>
  <c r="U34" i="89" s="1"/>
  <c r="U33" i="89"/>
  <c r="T33" i="89"/>
  <c r="S33" i="89"/>
  <c r="R33" i="89"/>
  <c r="Q33" i="89"/>
  <c r="P33" i="89"/>
  <c r="E33" i="89"/>
  <c r="S32" i="89"/>
  <c r="R32" i="89"/>
  <c r="Q32" i="89"/>
  <c r="P32" i="89"/>
  <c r="E32" i="89"/>
  <c r="S31" i="89"/>
  <c r="R31" i="89"/>
  <c r="Q31" i="89"/>
  <c r="P31" i="89"/>
  <c r="E31" i="89"/>
  <c r="U30" i="89"/>
  <c r="S30" i="89"/>
  <c r="R30" i="89"/>
  <c r="Q30" i="89"/>
  <c r="P30" i="89"/>
  <c r="E30" i="89"/>
  <c r="S29" i="89"/>
  <c r="R29" i="89"/>
  <c r="Q29" i="89"/>
  <c r="P29" i="89"/>
  <c r="E29" i="89"/>
  <c r="S28" i="89"/>
  <c r="R28" i="89"/>
  <c r="Q28" i="89"/>
  <c r="P28" i="89"/>
  <c r="E28" i="89"/>
  <c r="U28" i="89" s="1"/>
  <c r="S27" i="89"/>
  <c r="S26" i="89"/>
  <c r="R26" i="89"/>
  <c r="Q26" i="89"/>
  <c r="P26" i="89"/>
  <c r="E26" i="89"/>
  <c r="T26" i="89" s="1"/>
  <c r="T25" i="89"/>
  <c r="S25" i="89"/>
  <c r="R25" i="89"/>
  <c r="Q25" i="89"/>
  <c r="P25" i="89"/>
  <c r="E25" i="89"/>
  <c r="U25" i="89" s="1"/>
  <c r="S24" i="89"/>
  <c r="R24" i="89"/>
  <c r="Q24" i="89"/>
  <c r="P24" i="89"/>
  <c r="E24" i="89"/>
  <c r="S23" i="89"/>
  <c r="R23" i="89"/>
  <c r="Q23" i="89"/>
  <c r="P23" i="89"/>
  <c r="E23" i="89"/>
  <c r="U23" i="89" s="1"/>
  <c r="S22" i="89"/>
  <c r="R22" i="89"/>
  <c r="Q22" i="89"/>
  <c r="P22" i="89"/>
  <c r="E22" i="89"/>
  <c r="S21" i="89"/>
  <c r="R21" i="89"/>
  <c r="Q21" i="89"/>
  <c r="P21" i="89"/>
  <c r="E21" i="89"/>
  <c r="U21" i="89" s="1"/>
  <c r="S20" i="89"/>
  <c r="R20" i="89"/>
  <c r="Q20" i="89"/>
  <c r="P20" i="89"/>
  <c r="E20" i="89"/>
  <c r="S19" i="89"/>
  <c r="R19" i="89"/>
  <c r="Q19" i="89"/>
  <c r="P19" i="89"/>
  <c r="E19" i="89"/>
  <c r="S18" i="89"/>
  <c r="R18" i="89"/>
  <c r="Q18" i="89"/>
  <c r="P18" i="89"/>
  <c r="E18" i="89"/>
  <c r="T18" i="89" s="1"/>
  <c r="U17" i="89"/>
  <c r="S17" i="89"/>
  <c r="R17" i="89"/>
  <c r="Q17" i="89"/>
  <c r="P17" i="89"/>
  <c r="E17" i="89"/>
  <c r="T17" i="89" s="1"/>
  <c r="T16" i="89"/>
  <c r="S16" i="89"/>
  <c r="R16" i="89"/>
  <c r="Q16" i="89"/>
  <c r="P16" i="89"/>
  <c r="E16" i="89"/>
  <c r="U16" i="89" s="1"/>
  <c r="S15" i="89"/>
  <c r="R15" i="89"/>
  <c r="Q15" i="89"/>
  <c r="P15" i="89"/>
  <c r="E15" i="89"/>
  <c r="S14" i="89"/>
  <c r="R14" i="89"/>
  <c r="Q14" i="89"/>
  <c r="P14" i="89"/>
  <c r="E14" i="89"/>
  <c r="U14" i="89" s="1"/>
  <c r="S13" i="89"/>
  <c r="R13" i="89"/>
  <c r="Q13" i="89"/>
  <c r="P13" i="89"/>
  <c r="E13" i="89"/>
  <c r="S12" i="89"/>
  <c r="R12" i="89"/>
  <c r="Q12" i="89"/>
  <c r="P12" i="89"/>
  <c r="E12" i="89"/>
  <c r="S11" i="89"/>
  <c r="R11" i="89"/>
  <c r="Q11" i="89"/>
  <c r="P11" i="89"/>
  <c r="E11" i="89"/>
  <c r="S10" i="89"/>
  <c r="R10" i="89"/>
  <c r="Q10" i="89"/>
  <c r="P10" i="89"/>
  <c r="E10" i="89"/>
  <c r="U10" i="89" s="1"/>
  <c r="S9" i="89"/>
  <c r="R9" i="89"/>
  <c r="S8" i="89"/>
  <c r="S62" i="88"/>
  <c r="R62" i="88"/>
  <c r="Q62" i="88"/>
  <c r="P62" i="88"/>
  <c r="E62" i="88"/>
  <c r="T62" i="88" s="1"/>
  <c r="S61" i="88"/>
  <c r="R61" i="88"/>
  <c r="Q61" i="88"/>
  <c r="Q60" i="88" s="1"/>
  <c r="P61" i="88"/>
  <c r="E61" i="88"/>
  <c r="U61" i="88" s="1"/>
  <c r="S60" i="88"/>
  <c r="R60" i="88"/>
  <c r="U58" i="88"/>
  <c r="T58" i="88"/>
  <c r="S58" i="88"/>
  <c r="R58" i="88"/>
  <c r="Q58" i="88"/>
  <c r="P58" i="88"/>
  <c r="E58" i="88"/>
  <c r="S57" i="88"/>
  <c r="R57" i="88"/>
  <c r="Q57" i="88"/>
  <c r="P57" i="88"/>
  <c r="E57" i="88"/>
  <c r="U57" i="88" s="1"/>
  <c r="T56" i="88"/>
  <c r="S56" i="88"/>
  <c r="R56" i="88"/>
  <c r="Q56" i="88"/>
  <c r="P56" i="88"/>
  <c r="E56" i="88"/>
  <c r="U56" i="88" s="1"/>
  <c r="S55" i="88"/>
  <c r="R55" i="88"/>
  <c r="Q55" i="88"/>
  <c r="P55" i="88"/>
  <c r="E55" i="88"/>
  <c r="S54" i="88"/>
  <c r="S53" i="88"/>
  <c r="R53" i="88"/>
  <c r="Q53" i="88"/>
  <c r="P53" i="88"/>
  <c r="E53" i="88"/>
  <c r="U53" i="88" s="1"/>
  <c r="S52" i="88"/>
  <c r="R52" i="88"/>
  <c r="Q52" i="88"/>
  <c r="P52" i="88"/>
  <c r="E52" i="88"/>
  <c r="U52" i="88" s="1"/>
  <c r="S51" i="88"/>
  <c r="R51" i="88"/>
  <c r="Q51" i="88"/>
  <c r="P51" i="88"/>
  <c r="E51" i="88"/>
  <c r="S50" i="88"/>
  <c r="R50" i="88"/>
  <c r="Q50" i="88"/>
  <c r="P50" i="88"/>
  <c r="E50" i="88"/>
  <c r="S49" i="88"/>
  <c r="R49" i="88"/>
  <c r="Q49" i="88"/>
  <c r="P49" i="88"/>
  <c r="E49" i="88"/>
  <c r="T49" i="88" s="1"/>
  <c r="U48" i="88"/>
  <c r="S48" i="88"/>
  <c r="R48" i="88"/>
  <c r="Q48" i="88"/>
  <c r="P48" i="88"/>
  <c r="E48" i="88"/>
  <c r="T48" i="88" s="1"/>
  <c r="T47" i="88"/>
  <c r="S47" i="88"/>
  <c r="R47" i="88"/>
  <c r="Q47" i="88"/>
  <c r="P47" i="88"/>
  <c r="E47" i="88"/>
  <c r="U47" i="88" s="1"/>
  <c r="S46" i="88"/>
  <c r="R46" i="88"/>
  <c r="Q46" i="88"/>
  <c r="P46" i="88"/>
  <c r="E46" i="88"/>
  <c r="S45" i="88"/>
  <c r="R45" i="88"/>
  <c r="Q45" i="88"/>
  <c r="P45" i="88"/>
  <c r="E45" i="88"/>
  <c r="S44" i="88"/>
  <c r="R44" i="88"/>
  <c r="Q44" i="88"/>
  <c r="P44" i="88"/>
  <c r="E44" i="88"/>
  <c r="S43" i="88"/>
  <c r="S42" i="88"/>
  <c r="S41" i="88"/>
  <c r="R41" i="88"/>
  <c r="Q41" i="88"/>
  <c r="P41" i="88"/>
  <c r="E41" i="88"/>
  <c r="U40" i="88"/>
  <c r="S40" i="88"/>
  <c r="R40" i="88"/>
  <c r="Q40" i="88"/>
  <c r="P40" i="88"/>
  <c r="E40" i="88"/>
  <c r="T40" i="88" s="1"/>
  <c r="S39" i="88"/>
  <c r="R39" i="88"/>
  <c r="Q39" i="88"/>
  <c r="P39" i="88"/>
  <c r="E39" i="88"/>
  <c r="S38" i="88"/>
  <c r="R38" i="88"/>
  <c r="Q38" i="88"/>
  <c r="P38" i="88"/>
  <c r="E38" i="88"/>
  <c r="U38" i="88" s="1"/>
  <c r="U37" i="88"/>
  <c r="S37" i="88"/>
  <c r="R37" i="88"/>
  <c r="Q37" i="88"/>
  <c r="P37" i="88"/>
  <c r="E37" i="88"/>
  <c r="T37" i="88" s="1"/>
  <c r="S36" i="88"/>
  <c r="R36" i="88"/>
  <c r="Q36" i="88"/>
  <c r="P36" i="88"/>
  <c r="E36" i="88"/>
  <c r="U36" i="88" s="1"/>
  <c r="S35" i="88"/>
  <c r="R35" i="88"/>
  <c r="Q35" i="88"/>
  <c r="P35" i="88"/>
  <c r="E35" i="88"/>
  <c r="S34" i="88"/>
  <c r="R34" i="88"/>
  <c r="Q34" i="88"/>
  <c r="P34" i="88"/>
  <c r="E34" i="88"/>
  <c r="S33" i="88"/>
  <c r="R33" i="88"/>
  <c r="Q33" i="88"/>
  <c r="P33" i="88"/>
  <c r="E33" i="88"/>
  <c r="S32" i="88"/>
  <c r="R32" i="88"/>
  <c r="Q32" i="88"/>
  <c r="P32" i="88"/>
  <c r="E32" i="88"/>
  <c r="T32" i="88" s="1"/>
  <c r="U31" i="88"/>
  <c r="S31" i="88"/>
  <c r="R31" i="88"/>
  <c r="Q31" i="88"/>
  <c r="P31" i="88"/>
  <c r="E31" i="88"/>
  <c r="T31" i="88" s="1"/>
  <c r="S30" i="88"/>
  <c r="R30" i="88"/>
  <c r="Q30" i="88"/>
  <c r="P30" i="88"/>
  <c r="T30" i="88" s="1"/>
  <c r="E30" i="88"/>
  <c r="U30" i="88" s="1"/>
  <c r="S29" i="88"/>
  <c r="R29" i="88"/>
  <c r="Q29" i="88"/>
  <c r="P29" i="88"/>
  <c r="E29" i="88"/>
  <c r="S28" i="88"/>
  <c r="R28" i="88"/>
  <c r="Q28" i="88"/>
  <c r="P28" i="88"/>
  <c r="E28" i="88"/>
  <c r="U28" i="88" s="1"/>
  <c r="S27" i="88"/>
  <c r="T26" i="88"/>
  <c r="S26" i="88"/>
  <c r="R26" i="88"/>
  <c r="Q26" i="88"/>
  <c r="P26" i="88"/>
  <c r="E26" i="88"/>
  <c r="U26" i="88" s="1"/>
  <c r="S25" i="88"/>
  <c r="R25" i="88"/>
  <c r="Q25" i="88"/>
  <c r="P25" i="88"/>
  <c r="E25" i="88"/>
  <c r="S24" i="88"/>
  <c r="R24" i="88"/>
  <c r="Q24" i="88"/>
  <c r="P24" i="88"/>
  <c r="E24" i="88"/>
  <c r="U24" i="88" s="1"/>
  <c r="S23" i="88"/>
  <c r="R23" i="88"/>
  <c r="Q23" i="88"/>
  <c r="U23" i="88" s="1"/>
  <c r="P23" i="88"/>
  <c r="T23" i="88" s="1"/>
  <c r="E23" i="88"/>
  <c r="S22" i="88"/>
  <c r="R22" i="88"/>
  <c r="Q22" i="88"/>
  <c r="P22" i="88"/>
  <c r="E22" i="88"/>
  <c r="S21" i="88"/>
  <c r="R21" i="88"/>
  <c r="Q21" i="88"/>
  <c r="P21" i="88"/>
  <c r="E21" i="88"/>
  <c r="S20" i="88"/>
  <c r="R20" i="88"/>
  <c r="Q20" i="88"/>
  <c r="P20" i="88"/>
  <c r="E20" i="88"/>
  <c r="T20" i="88" s="1"/>
  <c r="T19" i="88"/>
  <c r="S19" i="88"/>
  <c r="R19" i="88"/>
  <c r="Q19" i="88"/>
  <c r="P19" i="88"/>
  <c r="E19" i="88"/>
  <c r="U19" i="88" s="1"/>
  <c r="S18" i="88"/>
  <c r="R18" i="88"/>
  <c r="Q18" i="88"/>
  <c r="P18" i="88"/>
  <c r="E18" i="88"/>
  <c r="S17" i="88"/>
  <c r="R17" i="88"/>
  <c r="Q17" i="88"/>
  <c r="P17" i="88"/>
  <c r="E17" i="88"/>
  <c r="U17" i="88" s="1"/>
  <c r="S16" i="88"/>
  <c r="R16" i="88"/>
  <c r="Q16" i="88"/>
  <c r="P16" i="88"/>
  <c r="E16" i="88"/>
  <c r="U16" i="88" s="1"/>
  <c r="S15" i="88"/>
  <c r="R15" i="88"/>
  <c r="Q15" i="88"/>
  <c r="P15" i="88"/>
  <c r="E15" i="88"/>
  <c r="U15" i="88" s="1"/>
  <c r="S14" i="88"/>
  <c r="R14" i="88"/>
  <c r="Q14" i="88"/>
  <c r="P14" i="88"/>
  <c r="E14" i="88"/>
  <c r="S13" i="88"/>
  <c r="R13" i="88"/>
  <c r="Q13" i="88"/>
  <c r="P13" i="88"/>
  <c r="E13" i="88"/>
  <c r="S12" i="88"/>
  <c r="R12" i="88"/>
  <c r="Q12" i="88"/>
  <c r="P12" i="88"/>
  <c r="E12" i="88"/>
  <c r="T12" i="88" s="1"/>
  <c r="U11" i="88"/>
  <c r="S11" i="88"/>
  <c r="R11" i="88"/>
  <c r="Q11" i="88"/>
  <c r="P11" i="88"/>
  <c r="E11" i="88"/>
  <c r="T11" i="88" s="1"/>
  <c r="T10" i="88"/>
  <c r="S10" i="88"/>
  <c r="R10" i="88"/>
  <c r="Q10" i="88"/>
  <c r="P10" i="88"/>
  <c r="E10" i="88"/>
  <c r="U10" i="88" s="1"/>
  <c r="S9" i="88"/>
  <c r="R9" i="88"/>
  <c r="S62" i="87"/>
  <c r="R62" i="87"/>
  <c r="Q62" i="87"/>
  <c r="P62" i="87"/>
  <c r="E62" i="87"/>
  <c r="U62" i="87" s="1"/>
  <c r="U61" i="87"/>
  <c r="S61" i="87"/>
  <c r="R61" i="87"/>
  <c r="Q61" i="87"/>
  <c r="P61" i="87"/>
  <c r="P60" i="87" s="1"/>
  <c r="E61" i="87"/>
  <c r="E60" i="87" s="1"/>
  <c r="U60" i="87" s="1"/>
  <c r="S60" i="87"/>
  <c r="S59" i="87"/>
  <c r="S58" i="87"/>
  <c r="R58" i="87"/>
  <c r="Q58" i="87"/>
  <c r="P58" i="87"/>
  <c r="E58" i="87"/>
  <c r="S57" i="87"/>
  <c r="R57" i="87"/>
  <c r="Q57" i="87"/>
  <c r="P57" i="87"/>
  <c r="E57" i="87"/>
  <c r="S56" i="87"/>
  <c r="R56" i="87"/>
  <c r="Q56" i="87"/>
  <c r="P56" i="87"/>
  <c r="E56" i="87"/>
  <c r="S55" i="87"/>
  <c r="R55" i="87"/>
  <c r="Q55" i="87"/>
  <c r="P55" i="87"/>
  <c r="E55" i="87"/>
  <c r="U55" i="87" s="1"/>
  <c r="S54" i="87"/>
  <c r="S53" i="87"/>
  <c r="R53" i="87"/>
  <c r="Q53" i="87"/>
  <c r="P53" i="87"/>
  <c r="E53" i="87"/>
  <c r="S52" i="87"/>
  <c r="R52" i="87"/>
  <c r="Q52" i="87"/>
  <c r="P52" i="87"/>
  <c r="E52" i="87"/>
  <c r="S51" i="87"/>
  <c r="R51" i="87"/>
  <c r="Q51" i="87"/>
  <c r="P51" i="87"/>
  <c r="E51" i="87"/>
  <c r="S50" i="87"/>
  <c r="R50" i="87"/>
  <c r="Q50" i="87"/>
  <c r="P50" i="87"/>
  <c r="E50" i="87"/>
  <c r="U50" i="87" s="1"/>
  <c r="U49" i="87"/>
  <c r="S49" i="87"/>
  <c r="R49" i="87"/>
  <c r="Q49" i="87"/>
  <c r="P49" i="87"/>
  <c r="E49" i="87"/>
  <c r="T49" i="87" s="1"/>
  <c r="T48" i="87"/>
  <c r="S48" i="87"/>
  <c r="R48" i="87"/>
  <c r="Q48" i="87"/>
  <c r="P48" i="87"/>
  <c r="E48" i="87"/>
  <c r="U48" i="87" s="1"/>
  <c r="S47" i="87"/>
  <c r="R47" i="87"/>
  <c r="Q47" i="87"/>
  <c r="P47" i="87"/>
  <c r="E47" i="87"/>
  <c r="U47" i="87" s="1"/>
  <c r="T46" i="87"/>
  <c r="S46" i="87"/>
  <c r="R46" i="87"/>
  <c r="Q46" i="87"/>
  <c r="P46" i="87"/>
  <c r="E46" i="87"/>
  <c r="U46" i="87" s="1"/>
  <c r="S45" i="87"/>
  <c r="R45" i="87"/>
  <c r="Q45" i="87"/>
  <c r="P45" i="87"/>
  <c r="E45" i="87"/>
  <c r="S44" i="87"/>
  <c r="R44" i="87"/>
  <c r="Q44" i="87"/>
  <c r="P44" i="87"/>
  <c r="E44" i="87"/>
  <c r="S43" i="87"/>
  <c r="S42" i="87"/>
  <c r="S41" i="87"/>
  <c r="R41" i="87"/>
  <c r="Q41" i="87"/>
  <c r="P41" i="87"/>
  <c r="E41" i="87"/>
  <c r="U40" i="87"/>
  <c r="S40" i="87"/>
  <c r="R40" i="87"/>
  <c r="Q40" i="87"/>
  <c r="P40" i="87"/>
  <c r="E40" i="87"/>
  <c r="T40" i="87" s="1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S36" i="87"/>
  <c r="R36" i="87"/>
  <c r="Q36" i="87"/>
  <c r="P36" i="87"/>
  <c r="E36" i="87"/>
  <c r="S35" i="87"/>
  <c r="R35" i="87"/>
  <c r="Q35" i="87"/>
  <c r="P35" i="87"/>
  <c r="E35" i="87"/>
  <c r="T35" i="87" s="1"/>
  <c r="U34" i="87"/>
  <c r="S34" i="87"/>
  <c r="R34" i="87"/>
  <c r="Q34" i="87"/>
  <c r="P34" i="87"/>
  <c r="E34" i="87"/>
  <c r="T34" i="87" s="1"/>
  <c r="T33" i="87"/>
  <c r="S33" i="87"/>
  <c r="R33" i="87"/>
  <c r="Q33" i="87"/>
  <c r="P33" i="87"/>
  <c r="E33" i="87"/>
  <c r="U33" i="87" s="1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U30" i="87" s="1"/>
  <c r="P30" i="87"/>
  <c r="T30" i="87" s="1"/>
  <c r="E30" i="87"/>
  <c r="S29" i="87"/>
  <c r="R29" i="87"/>
  <c r="Q29" i="87"/>
  <c r="P29" i="87"/>
  <c r="E29" i="87"/>
  <c r="S28" i="87"/>
  <c r="R28" i="87"/>
  <c r="Q28" i="87"/>
  <c r="P28" i="87"/>
  <c r="E28" i="87"/>
  <c r="S27" i="87"/>
  <c r="S26" i="87"/>
  <c r="R26" i="87"/>
  <c r="Q26" i="87"/>
  <c r="P26" i="87"/>
  <c r="E26" i="87"/>
  <c r="S25" i="87"/>
  <c r="R25" i="87"/>
  <c r="Q25" i="87"/>
  <c r="P25" i="87"/>
  <c r="E25" i="87"/>
  <c r="S24" i="87"/>
  <c r="R24" i="87"/>
  <c r="Q24" i="87"/>
  <c r="P24" i="87"/>
  <c r="E24" i="87"/>
  <c r="S23" i="87"/>
  <c r="R23" i="87"/>
  <c r="Q23" i="87"/>
  <c r="P23" i="87"/>
  <c r="E23" i="87"/>
  <c r="T23" i="87" s="1"/>
  <c r="U22" i="87"/>
  <c r="S22" i="87"/>
  <c r="R22" i="87"/>
  <c r="Q22" i="87"/>
  <c r="P22" i="87"/>
  <c r="E22" i="87"/>
  <c r="T22" i="87" s="1"/>
  <c r="T21" i="87"/>
  <c r="S21" i="87"/>
  <c r="R21" i="87"/>
  <c r="Q21" i="87"/>
  <c r="P21" i="87"/>
  <c r="E21" i="87"/>
  <c r="U21" i="87" s="1"/>
  <c r="S20" i="87"/>
  <c r="R20" i="87"/>
  <c r="Q20" i="87"/>
  <c r="P20" i="87"/>
  <c r="E20" i="87"/>
  <c r="S19" i="87"/>
  <c r="R19" i="87"/>
  <c r="Q19" i="87"/>
  <c r="P19" i="87"/>
  <c r="E19" i="87"/>
  <c r="U19" i="87" s="1"/>
  <c r="S18" i="87"/>
  <c r="R18" i="87"/>
  <c r="Q18" i="87"/>
  <c r="P18" i="87"/>
  <c r="E18" i="87"/>
  <c r="S17" i="87"/>
  <c r="R17" i="87"/>
  <c r="Q17" i="87"/>
  <c r="P17" i="87"/>
  <c r="E17" i="87"/>
  <c r="S16" i="87"/>
  <c r="R16" i="87"/>
  <c r="Q16" i="87"/>
  <c r="P16" i="87"/>
  <c r="E16" i="87"/>
  <c r="S15" i="87"/>
  <c r="R15" i="87"/>
  <c r="Q15" i="87"/>
  <c r="P15" i="87"/>
  <c r="E15" i="87"/>
  <c r="U14" i="87"/>
  <c r="S14" i="87"/>
  <c r="R14" i="87"/>
  <c r="Q14" i="87"/>
  <c r="P14" i="87"/>
  <c r="E14" i="87"/>
  <c r="T14" i="87" s="1"/>
  <c r="T13" i="87"/>
  <c r="S13" i="87"/>
  <c r="R13" i="87"/>
  <c r="Q13" i="87"/>
  <c r="P13" i="87"/>
  <c r="E13" i="87"/>
  <c r="U13" i="87" s="1"/>
  <c r="S12" i="87"/>
  <c r="R12" i="87"/>
  <c r="Q12" i="87"/>
  <c r="P12" i="87"/>
  <c r="E12" i="87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S62" i="86"/>
  <c r="R62" i="86"/>
  <c r="Q62" i="86"/>
  <c r="P62" i="86"/>
  <c r="E62" i="86"/>
  <c r="S61" i="86"/>
  <c r="R61" i="86"/>
  <c r="Q61" i="86"/>
  <c r="P61" i="86"/>
  <c r="P60" i="86" s="1"/>
  <c r="E61" i="86"/>
  <c r="S60" i="86"/>
  <c r="S59" i="86"/>
  <c r="U58" i="86"/>
  <c r="S58" i="86"/>
  <c r="R58" i="86"/>
  <c r="Q58" i="86"/>
  <c r="P58" i="86"/>
  <c r="E58" i="86"/>
  <c r="T58" i="86" s="1"/>
  <c r="T57" i="86"/>
  <c r="S57" i="86"/>
  <c r="R57" i="86"/>
  <c r="Q57" i="86"/>
  <c r="P57" i="86"/>
  <c r="E57" i="86"/>
  <c r="U57" i="86" s="1"/>
  <c r="S56" i="86"/>
  <c r="R56" i="86"/>
  <c r="Q56" i="86"/>
  <c r="P56" i="86"/>
  <c r="E56" i="86"/>
  <c r="S55" i="86"/>
  <c r="R55" i="86"/>
  <c r="Q55" i="86"/>
  <c r="P55" i="86"/>
  <c r="E55" i="86"/>
  <c r="S54" i="86"/>
  <c r="R54" i="86"/>
  <c r="U53" i="86"/>
  <c r="S53" i="86"/>
  <c r="R53" i="86"/>
  <c r="Q53" i="86"/>
  <c r="P53" i="86"/>
  <c r="E53" i="86"/>
  <c r="T53" i="86" s="1"/>
  <c r="T52" i="86"/>
  <c r="S52" i="86"/>
  <c r="R52" i="86"/>
  <c r="Q52" i="86"/>
  <c r="P52" i="86"/>
  <c r="E52" i="86"/>
  <c r="U52" i="86" s="1"/>
  <c r="S51" i="86"/>
  <c r="R51" i="86"/>
  <c r="Q51" i="86"/>
  <c r="P51" i="86"/>
  <c r="E51" i="86"/>
  <c r="S50" i="86"/>
  <c r="R50" i="86"/>
  <c r="Q50" i="86"/>
  <c r="P50" i="86"/>
  <c r="E50" i="86"/>
  <c r="U50" i="86" s="1"/>
  <c r="S49" i="86"/>
  <c r="R49" i="86"/>
  <c r="Q49" i="86"/>
  <c r="P49" i="86"/>
  <c r="E49" i="86"/>
  <c r="T49" i="86" s="1"/>
  <c r="S48" i="86"/>
  <c r="R48" i="86"/>
  <c r="Q48" i="86"/>
  <c r="P48" i="86"/>
  <c r="E48" i="86"/>
  <c r="S47" i="86"/>
  <c r="R47" i="86"/>
  <c r="Q47" i="86"/>
  <c r="P47" i="86"/>
  <c r="E47" i="86"/>
  <c r="S46" i="86"/>
  <c r="R46" i="86"/>
  <c r="Q46" i="86"/>
  <c r="P46" i="86"/>
  <c r="E46" i="86"/>
  <c r="T46" i="86" s="1"/>
  <c r="U45" i="86"/>
  <c r="S45" i="86"/>
  <c r="R45" i="86"/>
  <c r="Q45" i="86"/>
  <c r="P45" i="86"/>
  <c r="E45" i="86"/>
  <c r="T45" i="86" s="1"/>
  <c r="S44" i="86"/>
  <c r="R44" i="86"/>
  <c r="Q44" i="86"/>
  <c r="P44" i="86"/>
  <c r="T44" i="86" s="1"/>
  <c r="E44" i="86"/>
  <c r="U44" i="86" s="1"/>
  <c r="S43" i="86"/>
  <c r="S42" i="86"/>
  <c r="U41" i="86"/>
  <c r="S41" i="86"/>
  <c r="R41" i="86"/>
  <c r="Q41" i="86"/>
  <c r="P41" i="86"/>
  <c r="E41" i="86"/>
  <c r="T41" i="86" s="1"/>
  <c r="S40" i="86"/>
  <c r="R40" i="86"/>
  <c r="Q40" i="86"/>
  <c r="P40" i="86"/>
  <c r="E40" i="86"/>
  <c r="S39" i="86"/>
  <c r="R39" i="86"/>
  <c r="Q39" i="86"/>
  <c r="P39" i="86"/>
  <c r="E39" i="86"/>
  <c r="S38" i="86"/>
  <c r="R38" i="86"/>
  <c r="Q38" i="86"/>
  <c r="P38" i="86"/>
  <c r="E38" i="86"/>
  <c r="T38" i="86" s="1"/>
  <c r="S37" i="86"/>
  <c r="R37" i="86"/>
  <c r="Q37" i="86"/>
  <c r="P37" i="86"/>
  <c r="E37" i="86"/>
  <c r="S36" i="86"/>
  <c r="R36" i="86"/>
  <c r="Q36" i="86"/>
  <c r="P36" i="86"/>
  <c r="E36" i="86"/>
  <c r="U36" i="86" s="1"/>
  <c r="S35" i="86"/>
  <c r="R35" i="86"/>
  <c r="Q35" i="86"/>
  <c r="U35" i="86" s="1"/>
  <c r="P35" i="86"/>
  <c r="E35" i="86"/>
  <c r="T35" i="86" s="1"/>
  <c r="S34" i="86"/>
  <c r="R34" i="86"/>
  <c r="Q34" i="86"/>
  <c r="P34" i="86"/>
  <c r="E34" i="86"/>
  <c r="U34" i="86" s="1"/>
  <c r="U33" i="86"/>
  <c r="S33" i="86"/>
  <c r="R33" i="86"/>
  <c r="Q33" i="86"/>
  <c r="P33" i="86"/>
  <c r="E33" i="86"/>
  <c r="T33" i="86" s="1"/>
  <c r="S32" i="86"/>
  <c r="R32" i="86"/>
  <c r="Q32" i="86"/>
  <c r="P32" i="86"/>
  <c r="E32" i="86"/>
  <c r="S31" i="86"/>
  <c r="R31" i="86"/>
  <c r="Q31" i="86"/>
  <c r="P31" i="86"/>
  <c r="E31" i="86"/>
  <c r="S30" i="86"/>
  <c r="R30" i="86"/>
  <c r="Q30" i="86"/>
  <c r="P30" i="86"/>
  <c r="E30" i="86"/>
  <c r="S29" i="86"/>
  <c r="R29" i="86"/>
  <c r="Q29" i="86"/>
  <c r="P29" i="86"/>
  <c r="E29" i="86"/>
  <c r="S28" i="86"/>
  <c r="R28" i="86"/>
  <c r="Q28" i="86"/>
  <c r="P28" i="86"/>
  <c r="E28" i="86"/>
  <c r="U28" i="86" s="1"/>
  <c r="S27" i="86"/>
  <c r="S26" i="86"/>
  <c r="R26" i="86"/>
  <c r="Q26" i="86"/>
  <c r="P26" i="86"/>
  <c r="E26" i="86"/>
  <c r="T26" i="86" s="1"/>
  <c r="T25" i="86"/>
  <c r="S25" i="86"/>
  <c r="R25" i="86"/>
  <c r="Q25" i="86"/>
  <c r="P25" i="86"/>
  <c r="E25" i="86"/>
  <c r="U25" i="86" s="1"/>
  <c r="S24" i="86"/>
  <c r="R24" i="86"/>
  <c r="Q24" i="86"/>
  <c r="P24" i="86"/>
  <c r="E24" i="86"/>
  <c r="S23" i="86"/>
  <c r="R23" i="86"/>
  <c r="Q23" i="86"/>
  <c r="P23" i="86"/>
  <c r="E23" i="86"/>
  <c r="U23" i="86" s="1"/>
  <c r="S22" i="86"/>
  <c r="R22" i="86"/>
  <c r="Q22" i="86"/>
  <c r="P22" i="86"/>
  <c r="E22" i="86"/>
  <c r="U22" i="86" s="1"/>
  <c r="S21" i="86"/>
  <c r="R21" i="86"/>
  <c r="Q21" i="86"/>
  <c r="P21" i="86"/>
  <c r="E21" i="86"/>
  <c r="T21" i="86" s="1"/>
  <c r="S20" i="86"/>
  <c r="R20" i="86"/>
  <c r="Q20" i="86"/>
  <c r="P20" i="86"/>
  <c r="E20" i="86"/>
  <c r="S19" i="86"/>
  <c r="R19" i="86"/>
  <c r="Q19" i="86"/>
  <c r="P19" i="86"/>
  <c r="E19" i="86"/>
  <c r="S18" i="86"/>
  <c r="R18" i="86"/>
  <c r="Q18" i="86"/>
  <c r="P18" i="86"/>
  <c r="E18" i="86"/>
  <c r="T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S15" i="86"/>
  <c r="R15" i="86"/>
  <c r="Q15" i="86"/>
  <c r="P15" i="86"/>
  <c r="E15" i="86"/>
  <c r="U15" i="86" s="1"/>
  <c r="S14" i="86"/>
  <c r="R14" i="86"/>
  <c r="Q14" i="86"/>
  <c r="P14" i="86"/>
  <c r="E14" i="86"/>
  <c r="U14" i="86" s="1"/>
  <c r="S13" i="86"/>
  <c r="R13" i="86"/>
  <c r="Q13" i="86"/>
  <c r="P13" i="86"/>
  <c r="E13" i="86"/>
  <c r="T13" i="86" s="1"/>
  <c r="S12" i="86"/>
  <c r="R12" i="86"/>
  <c r="Q12" i="86"/>
  <c r="P12" i="86"/>
  <c r="E12" i="86"/>
  <c r="S11" i="86"/>
  <c r="R11" i="86"/>
  <c r="Q11" i="86"/>
  <c r="P11" i="86"/>
  <c r="E11" i="86"/>
  <c r="S10" i="86"/>
  <c r="R10" i="86"/>
  <c r="Q10" i="86"/>
  <c r="P10" i="86"/>
  <c r="E10" i="86"/>
  <c r="S9" i="86"/>
  <c r="R9" i="86"/>
  <c r="S8" i="86"/>
  <c r="S62" i="85"/>
  <c r="R62" i="85"/>
  <c r="Q62" i="85"/>
  <c r="P62" i="85"/>
  <c r="E62" i="85"/>
  <c r="T62" i="85" s="1"/>
  <c r="U61" i="85"/>
  <c r="S61" i="85"/>
  <c r="R61" i="85"/>
  <c r="Q61" i="85"/>
  <c r="Q60" i="85" s="1"/>
  <c r="P61" i="85"/>
  <c r="E61" i="85"/>
  <c r="T61" i="85" s="1"/>
  <c r="S60" i="85"/>
  <c r="S58" i="85"/>
  <c r="R58" i="85"/>
  <c r="Q58" i="85"/>
  <c r="P58" i="85"/>
  <c r="E58" i="85"/>
  <c r="U58" i="85" s="1"/>
  <c r="S57" i="85"/>
  <c r="R57" i="85"/>
  <c r="Q57" i="85"/>
  <c r="P57" i="85"/>
  <c r="E57" i="85"/>
  <c r="T57" i="85" s="1"/>
  <c r="S56" i="85"/>
  <c r="R56" i="85"/>
  <c r="Q56" i="85"/>
  <c r="P56" i="85"/>
  <c r="E56" i="85"/>
  <c r="S55" i="85"/>
  <c r="R55" i="85"/>
  <c r="Q55" i="85"/>
  <c r="P55" i="85"/>
  <c r="P54" i="85" s="1"/>
  <c r="E55" i="85"/>
  <c r="S54" i="85"/>
  <c r="S53" i="85"/>
  <c r="R53" i="85"/>
  <c r="Q53" i="85"/>
  <c r="P53" i="85"/>
  <c r="E53" i="85"/>
  <c r="T53" i="85" s="1"/>
  <c r="S52" i="85"/>
  <c r="R52" i="85"/>
  <c r="Q52" i="85"/>
  <c r="P52" i="85"/>
  <c r="E52" i="85"/>
  <c r="S51" i="85"/>
  <c r="R51" i="85"/>
  <c r="Q51" i="85"/>
  <c r="P51" i="85"/>
  <c r="E51" i="85"/>
  <c r="S50" i="85"/>
  <c r="R50" i="85"/>
  <c r="Q50" i="85"/>
  <c r="P50" i="85"/>
  <c r="E50" i="85"/>
  <c r="T50" i="85" s="1"/>
  <c r="T49" i="85"/>
  <c r="S49" i="85"/>
  <c r="R49" i="85"/>
  <c r="Q49" i="85"/>
  <c r="P49" i="85"/>
  <c r="E49" i="85"/>
  <c r="U49" i="85" s="1"/>
  <c r="S48" i="85"/>
  <c r="R48" i="85"/>
  <c r="Q48" i="85"/>
  <c r="P48" i="85"/>
  <c r="E48" i="85"/>
  <c r="S47" i="85"/>
  <c r="R47" i="85"/>
  <c r="Q47" i="85"/>
  <c r="P47" i="85"/>
  <c r="E47" i="85"/>
  <c r="U47" i="85" s="1"/>
  <c r="S46" i="85"/>
  <c r="R46" i="85"/>
  <c r="Q46" i="85"/>
  <c r="P46" i="85"/>
  <c r="E46" i="85"/>
  <c r="U46" i="85" s="1"/>
  <c r="S45" i="85"/>
  <c r="R45" i="85"/>
  <c r="Q45" i="85"/>
  <c r="U45" i="85" s="1"/>
  <c r="P45" i="85"/>
  <c r="E45" i="85"/>
  <c r="S44" i="85"/>
  <c r="R44" i="85"/>
  <c r="Q44" i="85"/>
  <c r="P44" i="85"/>
  <c r="E44" i="85"/>
  <c r="S43" i="85"/>
  <c r="S42" i="85"/>
  <c r="S41" i="85"/>
  <c r="R41" i="85"/>
  <c r="Q41" i="85"/>
  <c r="P41" i="85"/>
  <c r="E41" i="85"/>
  <c r="U41" i="85" s="1"/>
  <c r="U40" i="85"/>
  <c r="T40" i="85"/>
  <c r="S40" i="85"/>
  <c r="R40" i="85"/>
  <c r="Q40" i="85"/>
  <c r="P40" i="85"/>
  <c r="E40" i="85"/>
  <c r="T39" i="85"/>
  <c r="S39" i="85"/>
  <c r="R39" i="85"/>
  <c r="Q39" i="85"/>
  <c r="P39" i="85"/>
  <c r="E39" i="85"/>
  <c r="U39" i="85" s="1"/>
  <c r="S38" i="85"/>
  <c r="R38" i="85"/>
  <c r="Q38" i="85"/>
  <c r="P38" i="85"/>
  <c r="E38" i="85"/>
  <c r="U38" i="85" s="1"/>
  <c r="U37" i="85"/>
  <c r="S37" i="85"/>
  <c r="R37" i="85"/>
  <c r="Q37" i="85"/>
  <c r="P37" i="85"/>
  <c r="E37" i="85"/>
  <c r="T37" i="85" s="1"/>
  <c r="S36" i="85"/>
  <c r="R36" i="85"/>
  <c r="Q36" i="85"/>
  <c r="P36" i="85"/>
  <c r="E36" i="85"/>
  <c r="S35" i="85"/>
  <c r="R35" i="85"/>
  <c r="Q35" i="85"/>
  <c r="P35" i="85"/>
  <c r="E35" i="85"/>
  <c r="S34" i="85"/>
  <c r="R34" i="85"/>
  <c r="Q34" i="85"/>
  <c r="P34" i="85"/>
  <c r="E34" i="85"/>
  <c r="S33" i="85"/>
  <c r="R33" i="85"/>
  <c r="Q33" i="85"/>
  <c r="P33" i="85"/>
  <c r="E33" i="85"/>
  <c r="U33" i="85" s="1"/>
  <c r="T32" i="85"/>
  <c r="S32" i="85"/>
  <c r="R32" i="85"/>
  <c r="Q32" i="85"/>
  <c r="P32" i="85"/>
  <c r="E32" i="85"/>
  <c r="U31" i="85"/>
  <c r="T31" i="85"/>
  <c r="S31" i="85"/>
  <c r="R31" i="85"/>
  <c r="Q31" i="85"/>
  <c r="P31" i="85"/>
  <c r="E31" i="85"/>
  <c r="S30" i="85"/>
  <c r="R30" i="85"/>
  <c r="Q30" i="85"/>
  <c r="P30" i="85"/>
  <c r="E30" i="85"/>
  <c r="S29" i="85"/>
  <c r="R29" i="85"/>
  <c r="Q29" i="85"/>
  <c r="P29" i="85"/>
  <c r="E29" i="85"/>
  <c r="T29" i="85" s="1"/>
  <c r="S28" i="85"/>
  <c r="R28" i="85"/>
  <c r="Q28" i="85"/>
  <c r="P28" i="85"/>
  <c r="E28" i="85"/>
  <c r="S27" i="85"/>
  <c r="S26" i="85"/>
  <c r="R26" i="85"/>
  <c r="Q26" i="85"/>
  <c r="P26" i="85"/>
  <c r="E26" i="85"/>
  <c r="U26" i="85" s="1"/>
  <c r="U25" i="85"/>
  <c r="S25" i="85"/>
  <c r="R25" i="85"/>
  <c r="Q25" i="85"/>
  <c r="P25" i="85"/>
  <c r="E25" i="85"/>
  <c r="T25" i="85" s="1"/>
  <c r="S24" i="85"/>
  <c r="R24" i="85"/>
  <c r="Q24" i="85"/>
  <c r="P24" i="85"/>
  <c r="E24" i="85"/>
  <c r="S23" i="85"/>
  <c r="R23" i="85"/>
  <c r="Q23" i="85"/>
  <c r="P23" i="85"/>
  <c r="E23" i="85"/>
  <c r="S22" i="85"/>
  <c r="R22" i="85"/>
  <c r="Q22" i="85"/>
  <c r="P22" i="85"/>
  <c r="E22" i="85"/>
  <c r="S21" i="85"/>
  <c r="R21" i="85"/>
  <c r="Q21" i="85"/>
  <c r="P21" i="85"/>
  <c r="E21" i="85"/>
  <c r="U21" i="85" s="1"/>
  <c r="T20" i="85"/>
  <c r="S20" i="85"/>
  <c r="R20" i="85"/>
  <c r="Q20" i="85"/>
  <c r="P20" i="85"/>
  <c r="E20" i="85"/>
  <c r="U20" i="85" s="1"/>
  <c r="U19" i="85"/>
  <c r="T19" i="85"/>
  <c r="S19" i="85"/>
  <c r="R19" i="85"/>
  <c r="Q19" i="85"/>
  <c r="P19" i="85"/>
  <c r="E19" i="85"/>
  <c r="S18" i="85"/>
  <c r="R18" i="85"/>
  <c r="Q18" i="85"/>
  <c r="P18" i="85"/>
  <c r="E18" i="85"/>
  <c r="U18" i="85" s="1"/>
  <c r="S17" i="85"/>
  <c r="R17" i="85"/>
  <c r="Q17" i="85"/>
  <c r="P17" i="85"/>
  <c r="E17" i="85"/>
  <c r="T17" i="85" s="1"/>
  <c r="S16" i="85"/>
  <c r="R16" i="85"/>
  <c r="Q16" i="85"/>
  <c r="P16" i="85"/>
  <c r="E16" i="85"/>
  <c r="S15" i="85"/>
  <c r="R15" i="85"/>
  <c r="Q15" i="85"/>
  <c r="P15" i="85"/>
  <c r="E15" i="85"/>
  <c r="S14" i="85"/>
  <c r="R14" i="85"/>
  <c r="Q14" i="85"/>
  <c r="P14" i="85"/>
  <c r="E14" i="85"/>
  <c r="T13" i="85"/>
  <c r="S13" i="85"/>
  <c r="R13" i="85"/>
  <c r="Q13" i="85"/>
  <c r="P13" i="85"/>
  <c r="E13" i="85"/>
  <c r="U12" i="85"/>
  <c r="S12" i="85"/>
  <c r="R12" i="85"/>
  <c r="Q12" i="85"/>
  <c r="P12" i="85"/>
  <c r="E12" i="85"/>
  <c r="T12" i="85" s="1"/>
  <c r="S11" i="85"/>
  <c r="R11" i="85"/>
  <c r="Q11" i="85"/>
  <c r="P11" i="85"/>
  <c r="E11" i="85"/>
  <c r="S10" i="85"/>
  <c r="R10" i="85"/>
  <c r="Q10" i="85"/>
  <c r="P10" i="85"/>
  <c r="E10" i="85"/>
  <c r="S9" i="85"/>
  <c r="R9" i="85"/>
  <c r="S8" i="85"/>
  <c r="U62" i="84"/>
  <c r="S62" i="84"/>
  <c r="R62" i="84"/>
  <c r="Q62" i="84"/>
  <c r="P62" i="84"/>
  <c r="E62" i="84"/>
  <c r="T62" i="84" s="1"/>
  <c r="S61" i="84"/>
  <c r="R61" i="84"/>
  <c r="Q61" i="84"/>
  <c r="P61" i="84"/>
  <c r="E61" i="84"/>
  <c r="E60" i="84" s="1"/>
  <c r="U60" i="84" s="1"/>
  <c r="S60" i="84"/>
  <c r="S58" i="84"/>
  <c r="R58" i="84"/>
  <c r="Q58" i="84"/>
  <c r="P58" i="84"/>
  <c r="E58" i="84"/>
  <c r="S57" i="84"/>
  <c r="R57" i="84"/>
  <c r="Q57" i="84"/>
  <c r="P57" i="84"/>
  <c r="E57" i="84"/>
  <c r="T57" i="84" s="1"/>
  <c r="S56" i="84"/>
  <c r="R56" i="84"/>
  <c r="Q56" i="84"/>
  <c r="P56" i="84"/>
  <c r="E56" i="84"/>
  <c r="U55" i="84"/>
  <c r="S55" i="84"/>
  <c r="R55" i="84"/>
  <c r="Q55" i="84"/>
  <c r="Q54" i="84" s="1"/>
  <c r="P55" i="84"/>
  <c r="E55" i="84"/>
  <c r="T55" i="84" s="1"/>
  <c r="S54" i="84"/>
  <c r="S53" i="84"/>
  <c r="R53" i="84"/>
  <c r="Q53" i="84"/>
  <c r="P53" i="84"/>
  <c r="E53" i="84"/>
  <c r="S52" i="84"/>
  <c r="R52" i="84"/>
  <c r="Q52" i="84"/>
  <c r="P52" i="84"/>
  <c r="E52" i="84"/>
  <c r="U52" i="84" s="1"/>
  <c r="S51" i="84"/>
  <c r="R51" i="84"/>
  <c r="Q51" i="84"/>
  <c r="P51" i="84"/>
  <c r="E51" i="84"/>
  <c r="U51" i="84" s="1"/>
  <c r="T50" i="84"/>
  <c r="S50" i="84"/>
  <c r="R50" i="84"/>
  <c r="Q50" i="84"/>
  <c r="P50" i="84"/>
  <c r="E50" i="84"/>
  <c r="U50" i="84" s="1"/>
  <c r="S49" i="84"/>
  <c r="R49" i="84"/>
  <c r="Q49" i="84"/>
  <c r="P49" i="84"/>
  <c r="E49" i="84"/>
  <c r="U49" i="84" s="1"/>
  <c r="U48" i="84"/>
  <c r="S48" i="84"/>
  <c r="R48" i="84"/>
  <c r="Q48" i="84"/>
  <c r="P48" i="84"/>
  <c r="E48" i="84"/>
  <c r="T48" i="84" s="1"/>
  <c r="S47" i="84"/>
  <c r="R47" i="84"/>
  <c r="Q47" i="84"/>
  <c r="P47" i="84"/>
  <c r="E47" i="84"/>
  <c r="S46" i="84"/>
  <c r="R46" i="84"/>
  <c r="Q46" i="84"/>
  <c r="P46" i="84"/>
  <c r="E46" i="84"/>
  <c r="S45" i="84"/>
  <c r="R45" i="84"/>
  <c r="Q45" i="84"/>
  <c r="P45" i="84"/>
  <c r="E45" i="84"/>
  <c r="S44" i="84"/>
  <c r="R44" i="84"/>
  <c r="Q44" i="84"/>
  <c r="P44" i="84"/>
  <c r="E44" i="84"/>
  <c r="U44" i="84" s="1"/>
  <c r="S43" i="84"/>
  <c r="S42" i="84"/>
  <c r="S41" i="84"/>
  <c r="R41" i="84"/>
  <c r="Q41" i="84"/>
  <c r="P41" i="84"/>
  <c r="E41" i="84"/>
  <c r="U41" i="84" s="1"/>
  <c r="S40" i="84"/>
  <c r="R40" i="84"/>
  <c r="Q40" i="84"/>
  <c r="P40" i="84"/>
  <c r="E40" i="84"/>
  <c r="S39" i="84"/>
  <c r="R39" i="84"/>
  <c r="Q39" i="84"/>
  <c r="P39" i="84"/>
  <c r="E39" i="84"/>
  <c r="S38" i="84"/>
  <c r="R38" i="84"/>
  <c r="Q38" i="84"/>
  <c r="P38" i="84"/>
  <c r="E38" i="84"/>
  <c r="S37" i="84"/>
  <c r="R37" i="84"/>
  <c r="Q37" i="84"/>
  <c r="P37" i="84"/>
  <c r="E37" i="84"/>
  <c r="T37" i="84" s="1"/>
  <c r="U36" i="84"/>
  <c r="S36" i="84"/>
  <c r="R36" i="84"/>
  <c r="Q36" i="84"/>
  <c r="P36" i="84"/>
  <c r="T36" i="84" s="1"/>
  <c r="E36" i="84"/>
  <c r="T35" i="84"/>
  <c r="S35" i="84"/>
  <c r="R35" i="84"/>
  <c r="Q35" i="84"/>
  <c r="P35" i="84"/>
  <c r="E35" i="84"/>
  <c r="U35" i="84" s="1"/>
  <c r="S34" i="84"/>
  <c r="R34" i="84"/>
  <c r="Q34" i="84"/>
  <c r="P34" i="84"/>
  <c r="E34" i="84"/>
  <c r="U34" i="84" s="1"/>
  <c r="S33" i="84"/>
  <c r="R33" i="84"/>
  <c r="Q33" i="84"/>
  <c r="P33" i="84"/>
  <c r="E33" i="84"/>
  <c r="U33" i="84" s="1"/>
  <c r="S32" i="84"/>
  <c r="R32" i="84"/>
  <c r="Q32" i="84"/>
  <c r="U32" i="84" s="1"/>
  <c r="P32" i="84"/>
  <c r="E32" i="84"/>
  <c r="S31" i="84"/>
  <c r="R31" i="84"/>
  <c r="Q31" i="84"/>
  <c r="P31" i="84"/>
  <c r="E31" i="84"/>
  <c r="S30" i="84"/>
  <c r="R30" i="84"/>
  <c r="Q30" i="84"/>
  <c r="P30" i="84"/>
  <c r="E30" i="84"/>
  <c r="U29" i="84"/>
  <c r="S29" i="84"/>
  <c r="R29" i="84"/>
  <c r="Q29" i="84"/>
  <c r="P29" i="84"/>
  <c r="E29" i="84"/>
  <c r="T29" i="84" s="1"/>
  <c r="T28" i="84"/>
  <c r="S28" i="84"/>
  <c r="R28" i="84"/>
  <c r="Q28" i="84"/>
  <c r="P28" i="84"/>
  <c r="E28" i="84"/>
  <c r="U28" i="84" s="1"/>
  <c r="S27" i="84"/>
  <c r="R27" i="84"/>
  <c r="S26" i="84"/>
  <c r="R26" i="84"/>
  <c r="Q26" i="84"/>
  <c r="P26" i="84"/>
  <c r="E26" i="84"/>
  <c r="S25" i="84"/>
  <c r="R25" i="84"/>
  <c r="Q25" i="84"/>
  <c r="P25" i="84"/>
  <c r="E25" i="84"/>
  <c r="S24" i="84"/>
  <c r="R24" i="84"/>
  <c r="Q24" i="84"/>
  <c r="P24" i="84"/>
  <c r="E24" i="84"/>
  <c r="T23" i="84"/>
  <c r="S23" i="84"/>
  <c r="R23" i="84"/>
  <c r="Q23" i="84"/>
  <c r="P23" i="84"/>
  <c r="E23" i="84"/>
  <c r="U23" i="84" s="1"/>
  <c r="S22" i="84"/>
  <c r="R22" i="84"/>
  <c r="Q22" i="84"/>
  <c r="P22" i="84"/>
  <c r="E22" i="84"/>
  <c r="U22" i="84" s="1"/>
  <c r="S21" i="84"/>
  <c r="R21" i="84"/>
  <c r="Q21" i="84"/>
  <c r="P21" i="84"/>
  <c r="E21" i="84"/>
  <c r="U21" i="84" s="1"/>
  <c r="S20" i="84"/>
  <c r="R20" i="84"/>
  <c r="Q20" i="84"/>
  <c r="P20" i="84"/>
  <c r="E20" i="84"/>
  <c r="U20" i="84" s="1"/>
  <c r="U19" i="84"/>
  <c r="S19" i="84"/>
  <c r="R19" i="84"/>
  <c r="Q19" i="84"/>
  <c r="P19" i="84"/>
  <c r="E19" i="84"/>
  <c r="T19" i="84" s="1"/>
  <c r="S18" i="84"/>
  <c r="R18" i="84"/>
  <c r="Q18" i="84"/>
  <c r="P18" i="84"/>
  <c r="E18" i="84"/>
  <c r="S17" i="84"/>
  <c r="R17" i="84"/>
  <c r="Q17" i="84"/>
  <c r="P17" i="84"/>
  <c r="E17" i="84"/>
  <c r="S16" i="84"/>
  <c r="R16" i="84"/>
  <c r="Q16" i="84"/>
  <c r="P16" i="84"/>
  <c r="E16" i="84"/>
  <c r="S15" i="84"/>
  <c r="R15" i="84"/>
  <c r="Q15" i="84"/>
  <c r="P15" i="84"/>
  <c r="E15" i="84"/>
  <c r="U15" i="84" s="1"/>
  <c r="S14" i="84"/>
  <c r="R14" i="84"/>
  <c r="Q14" i="84"/>
  <c r="P14" i="84"/>
  <c r="E14" i="84"/>
  <c r="U14" i="84" s="1"/>
  <c r="S13" i="84"/>
  <c r="R13" i="84"/>
  <c r="Q13" i="84"/>
  <c r="P13" i="84"/>
  <c r="E13" i="84"/>
  <c r="U13" i="84" s="1"/>
  <c r="S12" i="84"/>
  <c r="R12" i="84"/>
  <c r="Q12" i="84"/>
  <c r="P12" i="84"/>
  <c r="E12" i="84"/>
  <c r="U12" i="84" s="1"/>
  <c r="U11" i="84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S62" i="83"/>
  <c r="R62" i="83"/>
  <c r="Q62" i="83"/>
  <c r="P62" i="83"/>
  <c r="E62" i="83"/>
  <c r="S61" i="83"/>
  <c r="R61" i="83"/>
  <c r="Q61" i="83"/>
  <c r="P61" i="83"/>
  <c r="E61" i="83"/>
  <c r="S60" i="83"/>
  <c r="S59" i="83"/>
  <c r="S58" i="83"/>
  <c r="R58" i="83"/>
  <c r="Q58" i="83"/>
  <c r="P58" i="83"/>
  <c r="E58" i="83"/>
  <c r="S57" i="83"/>
  <c r="R57" i="83"/>
  <c r="Q57" i="83"/>
  <c r="P57" i="83"/>
  <c r="E57" i="83"/>
  <c r="U57" i="83" s="1"/>
  <c r="S56" i="83"/>
  <c r="R56" i="83"/>
  <c r="Q56" i="83"/>
  <c r="P56" i="83"/>
  <c r="E56" i="83"/>
  <c r="U56" i="83" s="1"/>
  <c r="S55" i="83"/>
  <c r="R55" i="83"/>
  <c r="Q55" i="83"/>
  <c r="P55" i="83"/>
  <c r="E55" i="83"/>
  <c r="T55" i="83" s="1"/>
  <c r="S54" i="83"/>
  <c r="R54" i="83"/>
  <c r="S53" i="83"/>
  <c r="R53" i="83"/>
  <c r="Q53" i="83"/>
  <c r="P53" i="83"/>
  <c r="E53" i="83"/>
  <c r="U53" i="83" s="1"/>
  <c r="S52" i="83"/>
  <c r="R52" i="83"/>
  <c r="Q52" i="83"/>
  <c r="P52" i="83"/>
  <c r="E52" i="83"/>
  <c r="U52" i="83" s="1"/>
  <c r="S51" i="83"/>
  <c r="R51" i="83"/>
  <c r="Q51" i="83"/>
  <c r="P51" i="83"/>
  <c r="E51" i="83"/>
  <c r="U51" i="83" s="1"/>
  <c r="U50" i="83"/>
  <c r="S50" i="83"/>
  <c r="R50" i="83"/>
  <c r="Q50" i="83"/>
  <c r="P50" i="83"/>
  <c r="E50" i="83"/>
  <c r="T50" i="83" s="1"/>
  <c r="S49" i="83"/>
  <c r="R49" i="83"/>
  <c r="Q49" i="83"/>
  <c r="P49" i="83"/>
  <c r="E49" i="83"/>
  <c r="S48" i="83"/>
  <c r="R48" i="83"/>
  <c r="Q48" i="83"/>
  <c r="P48" i="83"/>
  <c r="E48" i="83"/>
  <c r="U47" i="83"/>
  <c r="S47" i="83"/>
  <c r="R47" i="83"/>
  <c r="Q47" i="83"/>
  <c r="P47" i="83"/>
  <c r="E47" i="83"/>
  <c r="T47" i="83" s="1"/>
  <c r="S46" i="83"/>
  <c r="R46" i="83"/>
  <c r="Q46" i="83"/>
  <c r="P46" i="83"/>
  <c r="E46" i="83"/>
  <c r="U46" i="83" s="1"/>
  <c r="S45" i="83"/>
  <c r="R45" i="83"/>
  <c r="Q45" i="83"/>
  <c r="P45" i="83"/>
  <c r="E45" i="83"/>
  <c r="U45" i="83" s="1"/>
  <c r="S44" i="83"/>
  <c r="R44" i="83"/>
  <c r="Q44" i="83"/>
  <c r="P44" i="83"/>
  <c r="E44" i="83"/>
  <c r="U44" i="83" s="1"/>
  <c r="S43" i="83"/>
  <c r="S42" i="83"/>
  <c r="S41" i="83"/>
  <c r="R41" i="83"/>
  <c r="Q41" i="83"/>
  <c r="P41" i="83"/>
  <c r="E41" i="83"/>
  <c r="S40" i="83"/>
  <c r="R40" i="83"/>
  <c r="Q40" i="83"/>
  <c r="P40" i="83"/>
  <c r="E40" i="83"/>
  <c r="S39" i="83"/>
  <c r="R39" i="83"/>
  <c r="Q39" i="83"/>
  <c r="P39" i="83"/>
  <c r="E39" i="83"/>
  <c r="T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U36" i="83"/>
  <c r="S36" i="83"/>
  <c r="R36" i="83"/>
  <c r="Q36" i="83"/>
  <c r="P36" i="83"/>
  <c r="E36" i="83"/>
  <c r="T36" i="83" s="1"/>
  <c r="S35" i="83"/>
  <c r="R35" i="83"/>
  <c r="Q35" i="83"/>
  <c r="P35" i="83"/>
  <c r="E35" i="83"/>
  <c r="U35" i="83" s="1"/>
  <c r="S34" i="83"/>
  <c r="R34" i="83"/>
  <c r="Q34" i="83"/>
  <c r="P34" i="83"/>
  <c r="E34" i="83"/>
  <c r="T34" i="83" s="1"/>
  <c r="S33" i="83"/>
  <c r="R33" i="83"/>
  <c r="Q33" i="83"/>
  <c r="P33" i="83"/>
  <c r="E33" i="83"/>
  <c r="S32" i="83"/>
  <c r="R32" i="83"/>
  <c r="Q32" i="83"/>
  <c r="P32" i="83"/>
  <c r="E32" i="83"/>
  <c r="S31" i="83"/>
  <c r="R31" i="83"/>
  <c r="Q31" i="83"/>
  <c r="P31" i="83"/>
  <c r="E31" i="83"/>
  <c r="T31" i="83" s="1"/>
  <c r="S30" i="83"/>
  <c r="R30" i="83"/>
  <c r="Q30" i="83"/>
  <c r="P30" i="83"/>
  <c r="E30" i="83"/>
  <c r="U30" i="83" s="1"/>
  <c r="S29" i="83"/>
  <c r="R29" i="83"/>
  <c r="Q29" i="83"/>
  <c r="P29" i="83"/>
  <c r="E29" i="83"/>
  <c r="U29" i="83" s="1"/>
  <c r="U28" i="83"/>
  <c r="S28" i="83"/>
  <c r="R28" i="83"/>
  <c r="Q28" i="83"/>
  <c r="P28" i="83"/>
  <c r="E28" i="83"/>
  <c r="T28" i="83" s="1"/>
  <c r="S27" i="83"/>
  <c r="U26" i="83"/>
  <c r="S26" i="83"/>
  <c r="R26" i="83"/>
  <c r="Q26" i="83"/>
  <c r="P26" i="83"/>
  <c r="E26" i="83"/>
  <c r="T26" i="83" s="1"/>
  <c r="S25" i="83"/>
  <c r="R25" i="83"/>
  <c r="Q25" i="83"/>
  <c r="P25" i="83"/>
  <c r="E25" i="83"/>
  <c r="S24" i="83"/>
  <c r="R24" i="83"/>
  <c r="Q24" i="83"/>
  <c r="P24" i="83"/>
  <c r="E24" i="83"/>
  <c r="U24" i="83" s="1"/>
  <c r="S23" i="83"/>
  <c r="R23" i="83"/>
  <c r="Q23" i="83"/>
  <c r="P23" i="83"/>
  <c r="E23" i="83"/>
  <c r="S22" i="83"/>
  <c r="R22" i="83"/>
  <c r="Q22" i="83"/>
  <c r="P22" i="83"/>
  <c r="E22" i="83"/>
  <c r="S21" i="83"/>
  <c r="R21" i="83"/>
  <c r="Q21" i="83"/>
  <c r="P21" i="83"/>
  <c r="E21" i="83"/>
  <c r="S20" i="83"/>
  <c r="R20" i="83"/>
  <c r="Q20" i="83"/>
  <c r="P20" i="83"/>
  <c r="E20" i="83"/>
  <c r="S19" i="83"/>
  <c r="R19" i="83"/>
  <c r="Q19" i="83"/>
  <c r="P19" i="83"/>
  <c r="E19" i="83"/>
  <c r="T19" i="83" s="1"/>
  <c r="S18" i="83"/>
  <c r="R18" i="83"/>
  <c r="Q18" i="83"/>
  <c r="P18" i="83"/>
  <c r="E18" i="83"/>
  <c r="U18" i="83" s="1"/>
  <c r="U17" i="83"/>
  <c r="S17" i="83"/>
  <c r="R17" i="83"/>
  <c r="Q17" i="83"/>
  <c r="P17" i="83"/>
  <c r="E17" i="83"/>
  <c r="T17" i="83" s="1"/>
  <c r="T16" i="83"/>
  <c r="S16" i="83"/>
  <c r="R16" i="83"/>
  <c r="Q16" i="83"/>
  <c r="P16" i="83"/>
  <c r="E16" i="83"/>
  <c r="U16" i="83" s="1"/>
  <c r="S15" i="83"/>
  <c r="R15" i="83"/>
  <c r="Q15" i="83"/>
  <c r="P15" i="83"/>
  <c r="E15" i="83"/>
  <c r="U15" i="83" s="1"/>
  <c r="S14" i="83"/>
  <c r="R14" i="83"/>
  <c r="Q14" i="83"/>
  <c r="P14" i="83"/>
  <c r="E14" i="83"/>
  <c r="S13" i="83"/>
  <c r="R13" i="83"/>
  <c r="Q13" i="83"/>
  <c r="P13" i="83"/>
  <c r="E13" i="83"/>
  <c r="S12" i="83"/>
  <c r="R12" i="83"/>
  <c r="Q12" i="83"/>
  <c r="P12" i="83"/>
  <c r="E12" i="83"/>
  <c r="S11" i="83"/>
  <c r="R11" i="83"/>
  <c r="Q11" i="83"/>
  <c r="P11" i="83"/>
  <c r="E11" i="83"/>
  <c r="T11" i="83" s="1"/>
  <c r="U10" i="83"/>
  <c r="S10" i="83"/>
  <c r="R10" i="83"/>
  <c r="Q10" i="83"/>
  <c r="P10" i="83"/>
  <c r="E10" i="83"/>
  <c r="T10" i="83" s="1"/>
  <c r="S9" i="83"/>
  <c r="R9" i="83"/>
  <c r="S8" i="83"/>
  <c r="S62" i="82"/>
  <c r="R62" i="82"/>
  <c r="Q62" i="82"/>
  <c r="P62" i="82"/>
  <c r="E62" i="82"/>
  <c r="T61" i="82"/>
  <c r="S61" i="82"/>
  <c r="R61" i="82"/>
  <c r="Q61" i="82"/>
  <c r="Q60" i="82" s="1"/>
  <c r="P61" i="82"/>
  <c r="P60" i="82" s="1"/>
  <c r="E61" i="82"/>
  <c r="U61" i="82" s="1"/>
  <c r="S60" i="82"/>
  <c r="S59" i="82"/>
  <c r="U58" i="82"/>
  <c r="S58" i="82"/>
  <c r="R58" i="82"/>
  <c r="Q58" i="82"/>
  <c r="P58" i="82"/>
  <c r="E58" i="82"/>
  <c r="T58" i="82" s="1"/>
  <c r="S57" i="82"/>
  <c r="R57" i="82"/>
  <c r="Q57" i="82"/>
  <c r="P57" i="82"/>
  <c r="E57" i="82"/>
  <c r="S56" i="82"/>
  <c r="R56" i="82"/>
  <c r="Q56" i="82"/>
  <c r="P56" i="82"/>
  <c r="E56" i="82"/>
  <c r="S55" i="82"/>
  <c r="R55" i="82"/>
  <c r="Q55" i="82"/>
  <c r="P55" i="82"/>
  <c r="E55" i="82"/>
  <c r="S54" i="82"/>
  <c r="S53" i="82"/>
  <c r="R53" i="82"/>
  <c r="Q53" i="82"/>
  <c r="P53" i="82"/>
  <c r="E53" i="82"/>
  <c r="S52" i="82"/>
  <c r="R52" i="82"/>
  <c r="Q52" i="82"/>
  <c r="P52" i="82"/>
  <c r="E52" i="82"/>
  <c r="S51" i="82"/>
  <c r="R51" i="82"/>
  <c r="Q51" i="82"/>
  <c r="P51" i="82"/>
  <c r="E51" i="82"/>
  <c r="T51" i="82" s="1"/>
  <c r="T50" i="82"/>
  <c r="S50" i="82"/>
  <c r="R50" i="82"/>
  <c r="Q50" i="82"/>
  <c r="P50" i="82"/>
  <c r="E50" i="82"/>
  <c r="U50" i="82" s="1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U47" i="82" s="1"/>
  <c r="S46" i="82"/>
  <c r="R46" i="82"/>
  <c r="Q46" i="82"/>
  <c r="P46" i="82"/>
  <c r="E46" i="82"/>
  <c r="T46" i="82" s="1"/>
  <c r="S45" i="82"/>
  <c r="R45" i="82"/>
  <c r="Q45" i="82"/>
  <c r="P45" i="82"/>
  <c r="E45" i="82"/>
  <c r="S44" i="82"/>
  <c r="R44" i="82"/>
  <c r="Q44" i="82"/>
  <c r="P44" i="82"/>
  <c r="E44" i="82"/>
  <c r="S43" i="82"/>
  <c r="R43" i="82"/>
  <c r="S42" i="82"/>
  <c r="S41" i="82"/>
  <c r="R41" i="82"/>
  <c r="Q41" i="82"/>
  <c r="P41" i="82"/>
  <c r="E41" i="82"/>
  <c r="U41" i="82" s="1"/>
  <c r="U40" i="82"/>
  <c r="S40" i="82"/>
  <c r="R40" i="82"/>
  <c r="Q40" i="82"/>
  <c r="P40" i="82"/>
  <c r="E40" i="82"/>
  <c r="T40" i="82" s="1"/>
  <c r="S39" i="82"/>
  <c r="R39" i="82"/>
  <c r="Q39" i="82"/>
  <c r="P39" i="82"/>
  <c r="E39" i="82"/>
  <c r="S38" i="82"/>
  <c r="R38" i="82"/>
  <c r="Q38" i="82"/>
  <c r="P38" i="82"/>
  <c r="E38" i="82"/>
  <c r="U38" i="82" s="1"/>
  <c r="S37" i="82"/>
  <c r="R37" i="82"/>
  <c r="Q37" i="82"/>
  <c r="P37" i="82"/>
  <c r="E37" i="82"/>
  <c r="T37" i="82" s="1"/>
  <c r="S36" i="82"/>
  <c r="R36" i="82"/>
  <c r="Q36" i="82"/>
  <c r="P36" i="82"/>
  <c r="E36" i="82"/>
  <c r="S35" i="82"/>
  <c r="R35" i="82"/>
  <c r="Q35" i="82"/>
  <c r="P35" i="82"/>
  <c r="E35" i="82"/>
  <c r="S34" i="82"/>
  <c r="R34" i="82"/>
  <c r="Q34" i="82"/>
  <c r="P34" i="82"/>
  <c r="E34" i="82"/>
  <c r="U33" i="82"/>
  <c r="S33" i="82"/>
  <c r="R33" i="82"/>
  <c r="Q33" i="82"/>
  <c r="P33" i="82"/>
  <c r="E33" i="82"/>
  <c r="T33" i="82" s="1"/>
  <c r="S32" i="82"/>
  <c r="R32" i="82"/>
  <c r="Q32" i="82"/>
  <c r="P32" i="82"/>
  <c r="E32" i="82"/>
  <c r="S31" i="82"/>
  <c r="R31" i="82"/>
  <c r="Q31" i="82"/>
  <c r="P31" i="82"/>
  <c r="E31" i="82"/>
  <c r="U31" i="82" s="1"/>
  <c r="S30" i="82"/>
  <c r="R30" i="82"/>
  <c r="Q30" i="82"/>
  <c r="P30" i="82"/>
  <c r="E30" i="82"/>
  <c r="S29" i="82"/>
  <c r="R29" i="82"/>
  <c r="Q29" i="82"/>
  <c r="P29" i="82"/>
  <c r="E29" i="82"/>
  <c r="T29" i="82" s="1"/>
  <c r="S28" i="82"/>
  <c r="R28" i="82"/>
  <c r="Q28" i="82"/>
  <c r="P28" i="82"/>
  <c r="E28" i="82"/>
  <c r="S27" i="82"/>
  <c r="S26" i="82"/>
  <c r="R26" i="82"/>
  <c r="Q26" i="82"/>
  <c r="P26" i="82"/>
  <c r="E26" i="82"/>
  <c r="U26" i="82" s="1"/>
  <c r="S25" i="82"/>
  <c r="R25" i="82"/>
  <c r="Q25" i="82"/>
  <c r="P25" i="82"/>
  <c r="E25" i="82"/>
  <c r="T25" i="82" s="1"/>
  <c r="S24" i="82"/>
  <c r="R24" i="82"/>
  <c r="Q24" i="82"/>
  <c r="P24" i="82"/>
  <c r="E24" i="82"/>
  <c r="S23" i="82"/>
  <c r="R23" i="82"/>
  <c r="Q23" i="82"/>
  <c r="P23" i="82"/>
  <c r="E23" i="82"/>
  <c r="S22" i="82"/>
  <c r="R22" i="82"/>
  <c r="Q22" i="82"/>
  <c r="P22" i="82"/>
  <c r="E22" i="82"/>
  <c r="U21" i="82"/>
  <c r="S21" i="82"/>
  <c r="R21" i="82"/>
  <c r="Q21" i="82"/>
  <c r="P21" i="82"/>
  <c r="E21" i="82"/>
  <c r="T21" i="82" s="1"/>
  <c r="S20" i="82"/>
  <c r="R20" i="82"/>
  <c r="Q20" i="82"/>
  <c r="P20" i="82"/>
  <c r="E20" i="82"/>
  <c r="S19" i="82"/>
  <c r="R19" i="82"/>
  <c r="Q19" i="82"/>
  <c r="P19" i="82"/>
  <c r="E19" i="82"/>
  <c r="U19" i="82" s="1"/>
  <c r="S18" i="82"/>
  <c r="R18" i="82"/>
  <c r="Q18" i="82"/>
  <c r="P18" i="82"/>
  <c r="E18" i="82"/>
  <c r="U18" i="82" s="1"/>
  <c r="S17" i="82"/>
  <c r="R17" i="82"/>
  <c r="Q17" i="82"/>
  <c r="P17" i="82"/>
  <c r="E17" i="82"/>
  <c r="T17" i="82" s="1"/>
  <c r="S16" i="82"/>
  <c r="R16" i="82"/>
  <c r="Q16" i="82"/>
  <c r="P16" i="82"/>
  <c r="E16" i="82"/>
  <c r="S15" i="82"/>
  <c r="R15" i="82"/>
  <c r="Q15" i="82"/>
  <c r="P15" i="82"/>
  <c r="E15" i="82"/>
  <c r="S14" i="82"/>
  <c r="R14" i="82"/>
  <c r="Q14" i="82"/>
  <c r="P14" i="82"/>
  <c r="E14" i="82"/>
  <c r="S13" i="82"/>
  <c r="R13" i="82"/>
  <c r="Q13" i="82"/>
  <c r="P13" i="82"/>
  <c r="E13" i="82"/>
  <c r="S12" i="82"/>
  <c r="R12" i="82"/>
  <c r="Q12" i="82"/>
  <c r="P12" i="82"/>
  <c r="E12" i="82"/>
  <c r="U12" i="82" s="1"/>
  <c r="U11" i="82"/>
  <c r="S11" i="82"/>
  <c r="R11" i="82"/>
  <c r="Q11" i="82"/>
  <c r="P11" i="82"/>
  <c r="E11" i="82"/>
  <c r="T11" i="82" s="1"/>
  <c r="S10" i="82"/>
  <c r="R10" i="82"/>
  <c r="Q10" i="82"/>
  <c r="P10" i="82"/>
  <c r="E10" i="82"/>
  <c r="S9" i="82"/>
  <c r="R9" i="82"/>
  <c r="S8" i="82"/>
  <c r="S63" i="81"/>
  <c r="U62" i="81"/>
  <c r="S62" i="81"/>
  <c r="R62" i="81"/>
  <c r="Q62" i="81"/>
  <c r="P62" i="81"/>
  <c r="E62" i="81"/>
  <c r="T62" i="81" s="1"/>
  <c r="S61" i="81"/>
  <c r="R61" i="81"/>
  <c r="Q61" i="81"/>
  <c r="Q60" i="81" s="1"/>
  <c r="P61" i="81"/>
  <c r="E61" i="81"/>
  <c r="E60" i="81" s="1"/>
  <c r="U60" i="81" s="1"/>
  <c r="S60" i="81"/>
  <c r="S59" i="81"/>
  <c r="S58" i="81"/>
  <c r="R58" i="81"/>
  <c r="Q58" i="81"/>
  <c r="P58" i="81"/>
  <c r="E58" i="81"/>
  <c r="S57" i="81"/>
  <c r="R57" i="81"/>
  <c r="Q57" i="81"/>
  <c r="P57" i="81"/>
  <c r="E57" i="81"/>
  <c r="U56" i="81"/>
  <c r="S56" i="81"/>
  <c r="R56" i="81"/>
  <c r="Q56" i="81"/>
  <c r="P56" i="81"/>
  <c r="E56" i="81"/>
  <c r="T56" i="81" s="1"/>
  <c r="U55" i="81"/>
  <c r="S55" i="81"/>
  <c r="R55" i="81"/>
  <c r="Q55" i="81"/>
  <c r="P55" i="81"/>
  <c r="E55" i="81"/>
  <c r="T55" i="81" s="1"/>
  <c r="S54" i="81"/>
  <c r="S53" i="81"/>
  <c r="R53" i="81"/>
  <c r="Q53" i="81"/>
  <c r="P53" i="81"/>
  <c r="E53" i="81"/>
  <c r="T53" i="81" s="1"/>
  <c r="S52" i="81"/>
  <c r="R52" i="81"/>
  <c r="Q52" i="81"/>
  <c r="P52" i="81"/>
  <c r="E52" i="81"/>
  <c r="U52" i="81" s="1"/>
  <c r="U51" i="81"/>
  <c r="T51" i="81"/>
  <c r="S51" i="81"/>
  <c r="R51" i="81"/>
  <c r="Q51" i="81"/>
  <c r="P51" i="81"/>
  <c r="E51" i="81"/>
  <c r="U50" i="81"/>
  <c r="S50" i="81"/>
  <c r="R50" i="81"/>
  <c r="Q50" i="81"/>
  <c r="P50" i="81"/>
  <c r="E50" i="81"/>
  <c r="T50" i="81" s="1"/>
  <c r="S49" i="81"/>
  <c r="R49" i="81"/>
  <c r="Q49" i="81"/>
  <c r="P49" i="81"/>
  <c r="E49" i="81"/>
  <c r="U49" i="81" s="1"/>
  <c r="S48" i="81"/>
  <c r="R48" i="81"/>
  <c r="Q48" i="81"/>
  <c r="P48" i="81"/>
  <c r="E48" i="81"/>
  <c r="T48" i="81" s="1"/>
  <c r="S47" i="81"/>
  <c r="R47" i="81"/>
  <c r="Q47" i="81"/>
  <c r="P47" i="81"/>
  <c r="E47" i="81"/>
  <c r="S46" i="81"/>
  <c r="R46" i="81"/>
  <c r="Q46" i="81"/>
  <c r="P46" i="81"/>
  <c r="E46" i="81"/>
  <c r="S45" i="81"/>
  <c r="R45" i="81"/>
  <c r="Q45" i="81"/>
  <c r="P45" i="81"/>
  <c r="E45" i="81"/>
  <c r="T45" i="81" s="1"/>
  <c r="U44" i="81"/>
  <c r="T44" i="81"/>
  <c r="S44" i="81"/>
  <c r="R44" i="81"/>
  <c r="Q44" i="81"/>
  <c r="P44" i="81"/>
  <c r="E44" i="81"/>
  <c r="S43" i="81"/>
  <c r="S42" i="81"/>
  <c r="S41" i="81"/>
  <c r="R41" i="81"/>
  <c r="Q41" i="81"/>
  <c r="P41" i="81"/>
  <c r="E41" i="81"/>
  <c r="U41" i="81" s="1"/>
  <c r="S40" i="81"/>
  <c r="R40" i="81"/>
  <c r="Q40" i="81"/>
  <c r="P40" i="81"/>
  <c r="E40" i="81"/>
  <c r="T40" i="81" s="1"/>
  <c r="S39" i="81"/>
  <c r="R39" i="81"/>
  <c r="Q39" i="81"/>
  <c r="P39" i="81"/>
  <c r="E39" i="81"/>
  <c r="S38" i="81"/>
  <c r="R38" i="81"/>
  <c r="Q38" i="81"/>
  <c r="P38" i="81"/>
  <c r="E38" i="81"/>
  <c r="S37" i="81"/>
  <c r="R37" i="81"/>
  <c r="Q37" i="81"/>
  <c r="P37" i="81"/>
  <c r="E37" i="81"/>
  <c r="T36" i="8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S34" i="81"/>
  <c r="R34" i="81"/>
  <c r="Q34" i="81"/>
  <c r="P34" i="81"/>
  <c r="E34" i="81"/>
  <c r="U34" i="81" s="1"/>
  <c r="S33" i="81"/>
  <c r="R33" i="81"/>
  <c r="Q33" i="81"/>
  <c r="P33" i="81"/>
  <c r="E33" i="81"/>
  <c r="U33" i="81" s="1"/>
  <c r="S32" i="81"/>
  <c r="R32" i="81"/>
  <c r="Q32" i="81"/>
  <c r="U32" i="81" s="1"/>
  <c r="P32" i="81"/>
  <c r="E32" i="81"/>
  <c r="T32" i="81" s="1"/>
  <c r="S31" i="81"/>
  <c r="R31" i="81"/>
  <c r="Q31" i="81"/>
  <c r="P31" i="81"/>
  <c r="E31" i="81"/>
  <c r="S30" i="81"/>
  <c r="R30" i="81"/>
  <c r="Q30" i="81"/>
  <c r="P30" i="81"/>
  <c r="E30" i="81"/>
  <c r="S29" i="81"/>
  <c r="R29" i="81"/>
  <c r="Q29" i="81"/>
  <c r="P29" i="81"/>
  <c r="E29" i="81"/>
  <c r="T29" i="81" s="1"/>
  <c r="S28" i="81"/>
  <c r="R28" i="81"/>
  <c r="Q28" i="81"/>
  <c r="P28" i="81"/>
  <c r="E28" i="81"/>
  <c r="U28" i="81" s="1"/>
  <c r="S27" i="81"/>
  <c r="S26" i="81"/>
  <c r="R26" i="81"/>
  <c r="Q26" i="81"/>
  <c r="P26" i="81"/>
  <c r="E26" i="81"/>
  <c r="S25" i="81"/>
  <c r="R25" i="81"/>
  <c r="Q25" i="81"/>
  <c r="P25" i="81"/>
  <c r="E25" i="81"/>
  <c r="T25" i="81" s="1"/>
  <c r="U24" i="81"/>
  <c r="T24" i="81"/>
  <c r="S24" i="81"/>
  <c r="R24" i="81"/>
  <c r="Q24" i="81"/>
  <c r="P24" i="81"/>
  <c r="E24" i="81"/>
  <c r="T23" i="81"/>
  <c r="S23" i="81"/>
  <c r="R23" i="81"/>
  <c r="Q23" i="81"/>
  <c r="P23" i="81"/>
  <c r="E23" i="81"/>
  <c r="U23" i="81" s="1"/>
  <c r="S22" i="81"/>
  <c r="R22" i="81"/>
  <c r="Q22" i="81"/>
  <c r="P22" i="81"/>
  <c r="E22" i="81"/>
  <c r="U22" i="81" s="1"/>
  <c r="S21" i="81"/>
  <c r="R21" i="81"/>
  <c r="Q21" i="81"/>
  <c r="P21" i="81"/>
  <c r="E21" i="81"/>
  <c r="U21" i="81" s="1"/>
  <c r="S20" i="81"/>
  <c r="R20" i="81"/>
  <c r="Q20" i="81"/>
  <c r="P20" i="81"/>
  <c r="E20" i="81"/>
  <c r="T20" i="81" s="1"/>
  <c r="S19" i="81"/>
  <c r="R19" i="81"/>
  <c r="Q19" i="81"/>
  <c r="P19" i="81"/>
  <c r="E19" i="81"/>
  <c r="S18" i="81"/>
  <c r="R18" i="81"/>
  <c r="Q18" i="81"/>
  <c r="P18" i="81"/>
  <c r="E18" i="81"/>
  <c r="S17" i="81"/>
  <c r="R17" i="81"/>
  <c r="Q17" i="81"/>
  <c r="P17" i="81"/>
  <c r="E17" i="81"/>
  <c r="T17" i="81" s="1"/>
  <c r="U16" i="81"/>
  <c r="S16" i="81"/>
  <c r="R16" i="81"/>
  <c r="Q16" i="81"/>
  <c r="P16" i="81"/>
  <c r="E16" i="81"/>
  <c r="T16" i="81" s="1"/>
  <c r="T15" i="81"/>
  <c r="S15" i="81"/>
  <c r="R15" i="81"/>
  <c r="Q15" i="81"/>
  <c r="P15" i="81"/>
  <c r="E15" i="81"/>
  <c r="U15" i="81" s="1"/>
  <c r="S14" i="81"/>
  <c r="R14" i="81"/>
  <c r="Q14" i="81"/>
  <c r="P14" i="81"/>
  <c r="E14" i="81"/>
  <c r="U14" i="81" s="1"/>
  <c r="S13" i="81"/>
  <c r="R13" i="81"/>
  <c r="Q13" i="81"/>
  <c r="P13" i="81"/>
  <c r="E13" i="81"/>
  <c r="U13" i="81" s="1"/>
  <c r="S12" i="81"/>
  <c r="R12" i="81"/>
  <c r="Q12" i="81"/>
  <c r="P12" i="81"/>
  <c r="E12" i="81"/>
  <c r="T12" i="81" s="1"/>
  <c r="S11" i="81"/>
  <c r="R11" i="81"/>
  <c r="Q11" i="81"/>
  <c r="P11" i="81"/>
  <c r="E11" i="81"/>
  <c r="S10" i="81"/>
  <c r="R10" i="81"/>
  <c r="Q10" i="81"/>
  <c r="P10" i="81"/>
  <c r="E10" i="81"/>
  <c r="S9" i="81"/>
  <c r="R9" i="81"/>
  <c r="S8" i="81"/>
  <c r="S62" i="80"/>
  <c r="R62" i="80"/>
  <c r="Q62" i="80"/>
  <c r="P62" i="80"/>
  <c r="E62" i="80"/>
  <c r="S61" i="80"/>
  <c r="R61" i="80"/>
  <c r="Q61" i="80"/>
  <c r="P61" i="80"/>
  <c r="E61" i="80"/>
  <c r="S60" i="80"/>
  <c r="U58" i="80"/>
  <c r="S58" i="80"/>
  <c r="R58" i="80"/>
  <c r="Q58" i="80"/>
  <c r="P58" i="80"/>
  <c r="E58" i="80"/>
  <c r="T58" i="80" s="1"/>
  <c r="S57" i="80"/>
  <c r="R57" i="80"/>
  <c r="Q57" i="80"/>
  <c r="P57" i="80"/>
  <c r="E57" i="80"/>
  <c r="U57" i="80" s="1"/>
  <c r="S56" i="80"/>
  <c r="R56" i="80"/>
  <c r="Q56" i="80"/>
  <c r="P56" i="80"/>
  <c r="E56" i="80"/>
  <c r="T56" i="80" s="1"/>
  <c r="S55" i="80"/>
  <c r="R55" i="80"/>
  <c r="Q55" i="80"/>
  <c r="P55" i="80"/>
  <c r="E55" i="80"/>
  <c r="S54" i="80"/>
  <c r="S53" i="80"/>
  <c r="R53" i="80"/>
  <c r="Q53" i="80"/>
  <c r="P53" i="80"/>
  <c r="E53" i="80"/>
  <c r="U53" i="80" s="1"/>
  <c r="S52" i="80"/>
  <c r="R52" i="80"/>
  <c r="Q52" i="80"/>
  <c r="P52" i="80"/>
  <c r="E52" i="80"/>
  <c r="T52" i="80" s="1"/>
  <c r="S51" i="80"/>
  <c r="R51" i="80"/>
  <c r="Q51" i="80"/>
  <c r="P51" i="80"/>
  <c r="E51" i="80"/>
  <c r="S50" i="80"/>
  <c r="R50" i="80"/>
  <c r="Q50" i="80"/>
  <c r="P50" i="80"/>
  <c r="E50" i="80"/>
  <c r="S49" i="80"/>
  <c r="R49" i="80"/>
  <c r="Q49" i="80"/>
  <c r="P49" i="80"/>
  <c r="E49" i="80"/>
  <c r="T49" i="80" s="1"/>
  <c r="S48" i="80"/>
  <c r="R48" i="80"/>
  <c r="Q48" i="80"/>
  <c r="P48" i="80"/>
  <c r="E48" i="80"/>
  <c r="U48" i="80" s="1"/>
  <c r="U47" i="80"/>
  <c r="S47" i="80"/>
  <c r="R47" i="80"/>
  <c r="Q47" i="80"/>
  <c r="P47" i="80"/>
  <c r="E47" i="80"/>
  <c r="T47" i="80" s="1"/>
  <c r="S46" i="80"/>
  <c r="R46" i="80"/>
  <c r="Q46" i="80"/>
  <c r="P46" i="80"/>
  <c r="E46" i="80"/>
  <c r="S45" i="80"/>
  <c r="R45" i="80"/>
  <c r="Q45" i="80"/>
  <c r="P45" i="80"/>
  <c r="E45" i="80"/>
  <c r="S44" i="80"/>
  <c r="R44" i="80"/>
  <c r="Q44" i="80"/>
  <c r="P44" i="80"/>
  <c r="E44" i="80"/>
  <c r="T44" i="80" s="1"/>
  <c r="S43" i="80"/>
  <c r="S42" i="80"/>
  <c r="S41" i="80"/>
  <c r="R41" i="80"/>
  <c r="Q41" i="80"/>
  <c r="P41" i="80"/>
  <c r="E41" i="80"/>
  <c r="T41" i="80" s="1"/>
  <c r="U40" i="80"/>
  <c r="S40" i="80"/>
  <c r="R40" i="80"/>
  <c r="Q40" i="80"/>
  <c r="P40" i="80"/>
  <c r="E40" i="80"/>
  <c r="T40" i="80" s="1"/>
  <c r="S39" i="80"/>
  <c r="R39" i="80"/>
  <c r="Q39" i="80"/>
  <c r="P39" i="80"/>
  <c r="E39" i="80"/>
  <c r="U38" i="80"/>
  <c r="S38" i="80"/>
  <c r="R38" i="80"/>
  <c r="Q38" i="80"/>
  <c r="P38" i="80"/>
  <c r="E38" i="80"/>
  <c r="T38" i="80" s="1"/>
  <c r="S37" i="80"/>
  <c r="R37" i="80"/>
  <c r="Q37" i="80"/>
  <c r="P37" i="80"/>
  <c r="E37" i="80"/>
  <c r="U37" i="80" s="1"/>
  <c r="U36" i="80"/>
  <c r="S36" i="80"/>
  <c r="R36" i="80"/>
  <c r="Q36" i="80"/>
  <c r="P36" i="80"/>
  <c r="E36" i="80"/>
  <c r="T36" i="80" s="1"/>
  <c r="S35" i="80"/>
  <c r="R35" i="80"/>
  <c r="Q35" i="80"/>
  <c r="P35" i="80"/>
  <c r="E35" i="80"/>
  <c r="S34" i="80"/>
  <c r="R34" i="80"/>
  <c r="Q34" i="80"/>
  <c r="P34" i="80"/>
  <c r="E34" i="80"/>
  <c r="S33" i="80"/>
  <c r="R33" i="80"/>
  <c r="Q33" i="80"/>
  <c r="P33" i="80"/>
  <c r="E33" i="80"/>
  <c r="S32" i="80"/>
  <c r="R32" i="80"/>
  <c r="Q32" i="80"/>
  <c r="P32" i="80"/>
  <c r="E32" i="80"/>
  <c r="U31" i="80"/>
  <c r="S31" i="80"/>
  <c r="R31" i="80"/>
  <c r="Q31" i="80"/>
  <c r="P31" i="80"/>
  <c r="E31" i="80"/>
  <c r="T31" i="80" s="1"/>
  <c r="U30" i="80"/>
  <c r="S30" i="80"/>
  <c r="R30" i="80"/>
  <c r="Q30" i="80"/>
  <c r="P30" i="80"/>
  <c r="E30" i="80"/>
  <c r="T30" i="80" s="1"/>
  <c r="S29" i="80"/>
  <c r="R29" i="80"/>
  <c r="Q29" i="80"/>
  <c r="P29" i="80"/>
  <c r="E29" i="80"/>
  <c r="U29" i="80" s="1"/>
  <c r="S28" i="80"/>
  <c r="R28" i="80"/>
  <c r="Q28" i="80"/>
  <c r="P28" i="80"/>
  <c r="E28" i="80"/>
  <c r="T28" i="80" s="1"/>
  <c r="S27" i="80"/>
  <c r="U26" i="80"/>
  <c r="S26" i="80"/>
  <c r="R26" i="80"/>
  <c r="Q26" i="80"/>
  <c r="P26" i="80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T24" i="80" s="1"/>
  <c r="S23" i="80"/>
  <c r="R23" i="80"/>
  <c r="Q23" i="80"/>
  <c r="P23" i="80"/>
  <c r="E23" i="80"/>
  <c r="S22" i="80"/>
  <c r="R22" i="80"/>
  <c r="Q22" i="80"/>
  <c r="P22" i="80"/>
  <c r="E22" i="80"/>
  <c r="S21" i="80"/>
  <c r="R21" i="80"/>
  <c r="Q21" i="80"/>
  <c r="P21" i="80"/>
  <c r="E21" i="80"/>
  <c r="T21" i="80" s="1"/>
  <c r="S20" i="80"/>
  <c r="R20" i="80"/>
  <c r="Q20" i="80"/>
  <c r="P20" i="80"/>
  <c r="T20" i="80" s="1"/>
  <c r="E20" i="80"/>
  <c r="U19" i="80"/>
  <c r="S19" i="80"/>
  <c r="R19" i="80"/>
  <c r="Q19" i="80"/>
  <c r="P19" i="80"/>
  <c r="E19" i="80"/>
  <c r="T19" i="80" s="1"/>
  <c r="S18" i="80"/>
  <c r="R18" i="80"/>
  <c r="Q18" i="80"/>
  <c r="P18" i="80"/>
  <c r="E18" i="80"/>
  <c r="S17" i="80"/>
  <c r="R17" i="80"/>
  <c r="Q17" i="80"/>
  <c r="P17" i="80"/>
  <c r="E17" i="80"/>
  <c r="U17" i="80" s="1"/>
  <c r="S16" i="80"/>
  <c r="R16" i="80"/>
  <c r="Q16" i="80"/>
  <c r="P16" i="80"/>
  <c r="E16" i="80"/>
  <c r="T16" i="80" s="1"/>
  <c r="S15" i="80"/>
  <c r="R15" i="80"/>
  <c r="Q15" i="80"/>
  <c r="P15" i="80"/>
  <c r="E15" i="80"/>
  <c r="S14" i="80"/>
  <c r="R14" i="80"/>
  <c r="Q14" i="80"/>
  <c r="P14" i="80"/>
  <c r="E14" i="80"/>
  <c r="S13" i="80"/>
  <c r="R13" i="80"/>
  <c r="Q13" i="80"/>
  <c r="P13" i="80"/>
  <c r="E13" i="80"/>
  <c r="T13" i="80" s="1"/>
  <c r="U12" i="80"/>
  <c r="S12" i="80"/>
  <c r="R12" i="80"/>
  <c r="Q12" i="80"/>
  <c r="P12" i="80"/>
  <c r="E12" i="80"/>
  <c r="T12" i="80" s="1"/>
  <c r="S11" i="80"/>
  <c r="R11" i="80"/>
  <c r="Q11" i="80"/>
  <c r="P11" i="80"/>
  <c r="E11" i="80"/>
  <c r="S10" i="80"/>
  <c r="R10" i="80"/>
  <c r="Q10" i="80"/>
  <c r="P10" i="80"/>
  <c r="E10" i="80"/>
  <c r="U10" i="80" s="1"/>
  <c r="S9" i="80"/>
  <c r="R9" i="80"/>
  <c r="U62" i="79"/>
  <c r="S62" i="79"/>
  <c r="R62" i="79"/>
  <c r="Q62" i="79"/>
  <c r="P62" i="79"/>
  <c r="E62" i="79"/>
  <c r="T62" i="79" s="1"/>
  <c r="S61" i="79"/>
  <c r="R61" i="79"/>
  <c r="Q61" i="79"/>
  <c r="P61" i="79"/>
  <c r="E61" i="79"/>
  <c r="E60" i="79" s="1"/>
  <c r="S60" i="79"/>
  <c r="S59" i="79"/>
  <c r="S58" i="79"/>
  <c r="R58" i="79"/>
  <c r="Q58" i="79"/>
  <c r="P58" i="79"/>
  <c r="E58" i="79"/>
  <c r="S57" i="79"/>
  <c r="R57" i="79"/>
  <c r="Q57" i="79"/>
  <c r="P57" i="79"/>
  <c r="E57" i="79"/>
  <c r="T57" i="79" s="1"/>
  <c r="T56" i="79"/>
  <c r="S56" i="79"/>
  <c r="R56" i="79"/>
  <c r="Q56" i="79"/>
  <c r="P56" i="79"/>
  <c r="E56" i="79"/>
  <c r="U56" i="79" s="1"/>
  <c r="U55" i="79"/>
  <c r="S55" i="79"/>
  <c r="R55" i="79"/>
  <c r="Q55" i="79"/>
  <c r="P55" i="79"/>
  <c r="E55" i="79"/>
  <c r="T55" i="79" s="1"/>
  <c r="S54" i="79"/>
  <c r="S53" i="79"/>
  <c r="R53" i="79"/>
  <c r="Q53" i="79"/>
  <c r="P53" i="79"/>
  <c r="E53" i="79"/>
  <c r="S52" i="79"/>
  <c r="R52" i="79"/>
  <c r="Q52" i="79"/>
  <c r="P52" i="79"/>
  <c r="E52" i="79"/>
  <c r="U52" i="79" s="1"/>
  <c r="U51" i="79"/>
  <c r="S51" i="79"/>
  <c r="R51" i="79"/>
  <c r="Q51" i="79"/>
  <c r="P51" i="79"/>
  <c r="E51" i="79"/>
  <c r="T51" i="79" s="1"/>
  <c r="T50" i="79"/>
  <c r="S50" i="79"/>
  <c r="R50" i="79"/>
  <c r="Q50" i="79"/>
  <c r="P50" i="79"/>
  <c r="E50" i="79"/>
  <c r="U50" i="79" s="1"/>
  <c r="S49" i="79"/>
  <c r="R49" i="79"/>
  <c r="Q49" i="79"/>
  <c r="P49" i="79"/>
  <c r="E49" i="79"/>
  <c r="U49" i="79" s="1"/>
  <c r="S48" i="79"/>
  <c r="R48" i="79"/>
  <c r="Q48" i="79"/>
  <c r="P48" i="79"/>
  <c r="E48" i="79"/>
  <c r="S47" i="79"/>
  <c r="R47" i="79"/>
  <c r="Q47" i="79"/>
  <c r="P47" i="79"/>
  <c r="E47" i="79"/>
  <c r="S46" i="79"/>
  <c r="R46" i="79"/>
  <c r="Q46" i="79"/>
  <c r="P46" i="79"/>
  <c r="E46" i="79"/>
  <c r="S45" i="79"/>
  <c r="R45" i="79"/>
  <c r="Q45" i="79"/>
  <c r="P45" i="79"/>
  <c r="E45" i="79"/>
  <c r="S44" i="79"/>
  <c r="R44" i="79"/>
  <c r="Q44" i="79"/>
  <c r="P44" i="79"/>
  <c r="E44" i="79"/>
  <c r="U44" i="79" s="1"/>
  <c r="S43" i="79"/>
  <c r="S42" i="79"/>
  <c r="S41" i="79"/>
  <c r="R41" i="79"/>
  <c r="Q41" i="79"/>
  <c r="P41" i="79"/>
  <c r="E41" i="79"/>
  <c r="U41" i="79" s="1"/>
  <c r="U40" i="79"/>
  <c r="S40" i="79"/>
  <c r="R40" i="79"/>
  <c r="Q40" i="79"/>
  <c r="P40" i="79"/>
  <c r="E40" i="79"/>
  <c r="T40" i="79" s="1"/>
  <c r="S39" i="79"/>
  <c r="R39" i="79"/>
  <c r="Q39" i="79"/>
  <c r="P39" i="79"/>
  <c r="E39" i="79"/>
  <c r="S38" i="79"/>
  <c r="R38" i="79"/>
  <c r="Q38" i="79"/>
  <c r="P38" i="79"/>
  <c r="E38" i="79"/>
  <c r="S37" i="79"/>
  <c r="R37" i="79"/>
  <c r="Q37" i="79"/>
  <c r="P37" i="79"/>
  <c r="E37" i="79"/>
  <c r="T37" i="79" s="1"/>
  <c r="T36" i="79"/>
  <c r="S36" i="79"/>
  <c r="R36" i="79"/>
  <c r="Q36" i="79"/>
  <c r="P36" i="79"/>
  <c r="E36" i="79"/>
  <c r="U36" i="79" s="1"/>
  <c r="U35" i="79"/>
  <c r="S35" i="79"/>
  <c r="R35" i="79"/>
  <c r="Q35" i="79"/>
  <c r="P35" i="79"/>
  <c r="E35" i="79"/>
  <c r="T35" i="79" s="1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U32" i="79" s="1"/>
  <c r="P32" i="79"/>
  <c r="E32" i="79"/>
  <c r="S31" i="79"/>
  <c r="R31" i="79"/>
  <c r="Q31" i="79"/>
  <c r="P31" i="79"/>
  <c r="E31" i="79"/>
  <c r="S30" i="79"/>
  <c r="R30" i="79"/>
  <c r="Q30" i="79"/>
  <c r="P30" i="79"/>
  <c r="E30" i="79"/>
  <c r="S29" i="79"/>
  <c r="R29" i="79"/>
  <c r="Q29" i="79"/>
  <c r="P29" i="79"/>
  <c r="E29" i="79"/>
  <c r="S28" i="79"/>
  <c r="R28" i="79"/>
  <c r="Q28" i="79"/>
  <c r="P28" i="79"/>
  <c r="E28" i="79"/>
  <c r="S27" i="79"/>
  <c r="S26" i="79"/>
  <c r="R26" i="79"/>
  <c r="Q26" i="79"/>
  <c r="P26" i="79"/>
  <c r="E26" i="79"/>
  <c r="U25" i="79"/>
  <c r="S25" i="79"/>
  <c r="R25" i="79"/>
  <c r="Q25" i="79"/>
  <c r="P25" i="79"/>
  <c r="E25" i="79"/>
  <c r="T25" i="79" s="1"/>
  <c r="S24" i="79"/>
  <c r="R24" i="79"/>
  <c r="Q24" i="79"/>
  <c r="P24" i="79"/>
  <c r="E24" i="79"/>
  <c r="U24" i="79" s="1"/>
  <c r="S23" i="79"/>
  <c r="R23" i="79"/>
  <c r="Q23" i="79"/>
  <c r="P23" i="79"/>
  <c r="E23" i="79"/>
  <c r="U23" i="79" s="1"/>
  <c r="U22" i="79"/>
  <c r="S22" i="79"/>
  <c r="R22" i="79"/>
  <c r="Q22" i="79"/>
  <c r="P22" i="79"/>
  <c r="E22" i="79"/>
  <c r="T22" i="79" s="1"/>
  <c r="S21" i="79"/>
  <c r="R21" i="79"/>
  <c r="Q21" i="79"/>
  <c r="P21" i="79"/>
  <c r="E21" i="79"/>
  <c r="U21" i="79" s="1"/>
  <c r="U20" i="79"/>
  <c r="S20" i="79"/>
  <c r="R20" i="79"/>
  <c r="Q20" i="79"/>
  <c r="P20" i="79"/>
  <c r="E20" i="79"/>
  <c r="T20" i="79" s="1"/>
  <c r="S19" i="79"/>
  <c r="R19" i="79"/>
  <c r="Q19" i="79"/>
  <c r="P19" i="79"/>
  <c r="E19" i="79"/>
  <c r="S18" i="79"/>
  <c r="R18" i="79"/>
  <c r="Q18" i="79"/>
  <c r="P18" i="79"/>
  <c r="E18" i="79"/>
  <c r="S17" i="79"/>
  <c r="R17" i="79"/>
  <c r="Q17" i="79"/>
  <c r="P17" i="79"/>
  <c r="E17" i="79"/>
  <c r="T17" i="79" s="1"/>
  <c r="S16" i="79"/>
  <c r="R16" i="79"/>
  <c r="Q16" i="79"/>
  <c r="P16" i="79"/>
  <c r="E16" i="79"/>
  <c r="U16" i="79" s="1"/>
  <c r="U15" i="79"/>
  <c r="S15" i="79"/>
  <c r="R15" i="79"/>
  <c r="Q15" i="79"/>
  <c r="P15" i="79"/>
  <c r="E15" i="79"/>
  <c r="T15" i="79" s="1"/>
  <c r="U14" i="79"/>
  <c r="S14" i="79"/>
  <c r="R14" i="79"/>
  <c r="Q14" i="79"/>
  <c r="P14" i="79"/>
  <c r="E14" i="79"/>
  <c r="S13" i="79"/>
  <c r="R13" i="79"/>
  <c r="Q13" i="79"/>
  <c r="P13" i="79"/>
  <c r="E13" i="79"/>
  <c r="U13" i="79" s="1"/>
  <c r="S12" i="79"/>
  <c r="R12" i="79"/>
  <c r="Q12" i="79"/>
  <c r="P12" i="79"/>
  <c r="E12" i="79"/>
  <c r="S11" i="79"/>
  <c r="R11" i="79"/>
  <c r="Q11" i="79"/>
  <c r="P11" i="79"/>
  <c r="E11" i="79"/>
  <c r="S10" i="79"/>
  <c r="R10" i="79"/>
  <c r="Q10" i="79"/>
  <c r="P10" i="79"/>
  <c r="E10" i="79"/>
  <c r="S9" i="79"/>
  <c r="R9" i="79"/>
  <c r="S8" i="79"/>
  <c r="S62" i="78"/>
  <c r="R62" i="78"/>
  <c r="Q62" i="78"/>
  <c r="P62" i="78"/>
  <c r="E62" i="78"/>
  <c r="S61" i="78"/>
  <c r="R61" i="78"/>
  <c r="Q61" i="78"/>
  <c r="P61" i="78"/>
  <c r="E61" i="78"/>
  <c r="S60" i="78"/>
  <c r="S59" i="78"/>
  <c r="S58" i="78"/>
  <c r="R58" i="78"/>
  <c r="Q58" i="78"/>
  <c r="P58" i="78"/>
  <c r="E58" i="78"/>
  <c r="U58" i="78" s="1"/>
  <c r="S57" i="78"/>
  <c r="R57" i="78"/>
  <c r="Q57" i="78"/>
  <c r="P57" i="78"/>
  <c r="E57" i="78"/>
  <c r="U57" i="78" s="1"/>
  <c r="S56" i="78"/>
  <c r="R56" i="78"/>
  <c r="Q56" i="78"/>
  <c r="P56" i="78"/>
  <c r="E56" i="78"/>
  <c r="U56" i="78" s="1"/>
  <c r="U55" i="78"/>
  <c r="S55" i="78"/>
  <c r="R55" i="78"/>
  <c r="Q55" i="78"/>
  <c r="P55" i="78"/>
  <c r="P54" i="78" s="1"/>
  <c r="E55" i="78"/>
  <c r="T55" i="78" s="1"/>
  <c r="S54" i="78"/>
  <c r="T53" i="78"/>
  <c r="S53" i="78"/>
  <c r="R53" i="78"/>
  <c r="Q53" i="78"/>
  <c r="P53" i="78"/>
  <c r="E53" i="78"/>
  <c r="U53" i="78" s="1"/>
  <c r="S52" i="78"/>
  <c r="R52" i="78"/>
  <c r="Q52" i="78"/>
  <c r="P52" i="78"/>
  <c r="E52" i="78"/>
  <c r="S51" i="78"/>
  <c r="R51" i="78"/>
  <c r="Q51" i="78"/>
  <c r="P51" i="78"/>
  <c r="E51" i="78"/>
  <c r="S50" i="78"/>
  <c r="R50" i="78"/>
  <c r="Q50" i="78"/>
  <c r="P50" i="78"/>
  <c r="E50" i="78"/>
  <c r="S49" i="78"/>
  <c r="R49" i="78"/>
  <c r="Q49" i="78"/>
  <c r="P49" i="78"/>
  <c r="E49" i="78"/>
  <c r="S48" i="78"/>
  <c r="R48" i="78"/>
  <c r="Q48" i="78"/>
  <c r="P48" i="78"/>
  <c r="E48" i="78"/>
  <c r="U47" i="78"/>
  <c r="S47" i="78"/>
  <c r="R47" i="78"/>
  <c r="Q47" i="78"/>
  <c r="P47" i="78"/>
  <c r="E47" i="78"/>
  <c r="T47" i="78" s="1"/>
  <c r="T46" i="78"/>
  <c r="S46" i="78"/>
  <c r="R46" i="78"/>
  <c r="Q46" i="78"/>
  <c r="P46" i="78"/>
  <c r="E46" i="78"/>
  <c r="U46" i="78" s="1"/>
  <c r="S45" i="78"/>
  <c r="R45" i="78"/>
  <c r="Q45" i="78"/>
  <c r="P45" i="78"/>
  <c r="E45" i="78"/>
  <c r="U45" i="78" s="1"/>
  <c r="S44" i="78"/>
  <c r="R44" i="78"/>
  <c r="Q44" i="78"/>
  <c r="P44" i="78"/>
  <c r="E44" i="78"/>
  <c r="U44" i="78" s="1"/>
  <c r="S43" i="78"/>
  <c r="S42" i="78"/>
  <c r="S41" i="78"/>
  <c r="R41" i="78"/>
  <c r="Q41" i="78"/>
  <c r="P41" i="78"/>
  <c r="E41" i="78"/>
  <c r="S40" i="78"/>
  <c r="R40" i="78"/>
  <c r="Q40" i="78"/>
  <c r="P40" i="78"/>
  <c r="E40" i="78"/>
  <c r="S39" i="78"/>
  <c r="R39" i="78"/>
  <c r="Q39" i="78"/>
  <c r="P39" i="78"/>
  <c r="E39" i="78"/>
  <c r="T39" i="78" s="1"/>
  <c r="S38" i="78"/>
  <c r="R38" i="78"/>
  <c r="Q38" i="78"/>
  <c r="P38" i="78"/>
  <c r="E38" i="78"/>
  <c r="U38" i="78" s="1"/>
  <c r="U37" i="78"/>
  <c r="S37" i="78"/>
  <c r="R37" i="78"/>
  <c r="Q37" i="78"/>
  <c r="P37" i="78"/>
  <c r="E37" i="78"/>
  <c r="T37" i="78" s="1"/>
  <c r="S36" i="78"/>
  <c r="R36" i="78"/>
  <c r="Q36" i="78"/>
  <c r="P36" i="78"/>
  <c r="E36" i="78"/>
  <c r="S35" i="78"/>
  <c r="R35" i="78"/>
  <c r="Q35" i="78"/>
  <c r="P35" i="78"/>
  <c r="E35" i="78"/>
  <c r="U35" i="78" s="1"/>
  <c r="S34" i="78"/>
  <c r="R34" i="78"/>
  <c r="Q34" i="78"/>
  <c r="P34" i="78"/>
  <c r="E34" i="78"/>
  <c r="T34" i="78" s="1"/>
  <c r="S33" i="78"/>
  <c r="R33" i="78"/>
  <c r="Q33" i="78"/>
  <c r="P33" i="78"/>
  <c r="E33" i="78"/>
  <c r="S32" i="78"/>
  <c r="R32" i="78"/>
  <c r="Q32" i="78"/>
  <c r="P32" i="78"/>
  <c r="E32" i="78"/>
  <c r="S31" i="78"/>
  <c r="R31" i="78"/>
  <c r="Q31" i="78"/>
  <c r="P31" i="78"/>
  <c r="E31" i="78"/>
  <c r="T31" i="78" s="1"/>
  <c r="S30" i="78"/>
  <c r="R30" i="78"/>
  <c r="Q30" i="78"/>
  <c r="P30" i="78"/>
  <c r="E30" i="78"/>
  <c r="U29" i="78"/>
  <c r="S29" i="78"/>
  <c r="R29" i="78"/>
  <c r="Q29" i="78"/>
  <c r="P29" i="78"/>
  <c r="E29" i="78"/>
  <c r="T29" i="78" s="1"/>
  <c r="S28" i="78"/>
  <c r="R28" i="78"/>
  <c r="Q28" i="78"/>
  <c r="P28" i="78"/>
  <c r="E28" i="78"/>
  <c r="S27" i="78"/>
  <c r="S26" i="78"/>
  <c r="R26" i="78"/>
  <c r="Q26" i="78"/>
  <c r="P26" i="78"/>
  <c r="E26" i="78"/>
  <c r="S25" i="78"/>
  <c r="R25" i="78"/>
  <c r="Q25" i="78"/>
  <c r="P25" i="78"/>
  <c r="E25" i="78"/>
  <c r="U25" i="78" s="1"/>
  <c r="U24" i="78"/>
  <c r="S24" i="78"/>
  <c r="R24" i="78"/>
  <c r="Q24" i="78"/>
  <c r="P24" i="78"/>
  <c r="E24" i="78"/>
  <c r="T24" i="78" s="1"/>
  <c r="S23" i="78"/>
  <c r="R23" i="78"/>
  <c r="Q23" i="78"/>
  <c r="P23" i="78"/>
  <c r="E23" i="78"/>
  <c r="U23" i="78" s="1"/>
  <c r="S22" i="78"/>
  <c r="R22" i="78"/>
  <c r="Q22" i="78"/>
  <c r="P22" i="78"/>
  <c r="E22" i="78"/>
  <c r="T22" i="78" s="1"/>
  <c r="S21" i="78"/>
  <c r="R21" i="78"/>
  <c r="Q21" i="78"/>
  <c r="P21" i="78"/>
  <c r="E21" i="78"/>
  <c r="S20" i="78"/>
  <c r="R20" i="78"/>
  <c r="Q20" i="78"/>
  <c r="P20" i="78"/>
  <c r="E20" i="78"/>
  <c r="S19" i="78"/>
  <c r="R19" i="78"/>
  <c r="Q19" i="78"/>
  <c r="P19" i="78"/>
  <c r="E19" i="78"/>
  <c r="T19" i="78" s="1"/>
  <c r="S18" i="78"/>
  <c r="R18" i="78"/>
  <c r="Q18" i="78"/>
  <c r="P18" i="78"/>
  <c r="E18" i="78"/>
  <c r="S17" i="78"/>
  <c r="R17" i="78"/>
  <c r="Q17" i="78"/>
  <c r="P17" i="78"/>
  <c r="E17" i="78"/>
  <c r="U17" i="78" s="1"/>
  <c r="U16" i="78"/>
  <c r="S16" i="78"/>
  <c r="R16" i="78"/>
  <c r="Q16" i="78"/>
  <c r="P16" i="78"/>
  <c r="E16" i="78"/>
  <c r="T16" i="78" s="1"/>
  <c r="S15" i="78"/>
  <c r="R15" i="78"/>
  <c r="Q15" i="78"/>
  <c r="P15" i="78"/>
  <c r="E15" i="78"/>
  <c r="U15" i="78" s="1"/>
  <c r="S14" i="78"/>
  <c r="R14" i="78"/>
  <c r="Q14" i="78"/>
  <c r="P14" i="78"/>
  <c r="E14" i="78"/>
  <c r="T14" i="78" s="1"/>
  <c r="S13" i="78"/>
  <c r="R13" i="78"/>
  <c r="Q13" i="78"/>
  <c r="P13" i="78"/>
  <c r="E13" i="78"/>
  <c r="S12" i="78"/>
  <c r="R12" i="78"/>
  <c r="Q12" i="78"/>
  <c r="P12" i="78"/>
  <c r="E12" i="78"/>
  <c r="S11" i="78"/>
  <c r="R11" i="78"/>
  <c r="Q11" i="78"/>
  <c r="P11" i="78"/>
  <c r="E11" i="78"/>
  <c r="T11" i="78" s="1"/>
  <c r="S10" i="78"/>
  <c r="R10" i="78"/>
  <c r="Q10" i="78"/>
  <c r="P10" i="78"/>
  <c r="E10" i="78"/>
  <c r="S9" i="78"/>
  <c r="R9" i="78"/>
  <c r="S8" i="78"/>
  <c r="T62" i="77"/>
  <c r="S62" i="77"/>
  <c r="R62" i="77"/>
  <c r="Q62" i="77"/>
  <c r="P62" i="77"/>
  <c r="E62" i="77"/>
  <c r="U62" i="77" s="1"/>
  <c r="U61" i="77"/>
  <c r="S61" i="77"/>
  <c r="R61" i="77"/>
  <c r="Q61" i="77"/>
  <c r="P61" i="77"/>
  <c r="P60" i="77" s="1"/>
  <c r="E61" i="77"/>
  <c r="T61" i="77" s="1"/>
  <c r="S60" i="77"/>
  <c r="R60" i="77"/>
  <c r="S59" i="77"/>
  <c r="S58" i="77"/>
  <c r="R58" i="77"/>
  <c r="Q58" i="77"/>
  <c r="P58" i="77"/>
  <c r="E58" i="77"/>
  <c r="U58" i="77" s="1"/>
  <c r="S57" i="77"/>
  <c r="R57" i="77"/>
  <c r="Q57" i="77"/>
  <c r="P57" i="77"/>
  <c r="E57" i="77"/>
  <c r="T57" i="77" s="1"/>
  <c r="S56" i="77"/>
  <c r="R56" i="77"/>
  <c r="Q56" i="77"/>
  <c r="P56" i="77"/>
  <c r="E56" i="77"/>
  <c r="S55" i="77"/>
  <c r="R55" i="77"/>
  <c r="Q55" i="77"/>
  <c r="P55" i="77"/>
  <c r="E55" i="77"/>
  <c r="S54" i="77"/>
  <c r="S53" i="77"/>
  <c r="R53" i="77"/>
  <c r="Q53" i="77"/>
  <c r="P53" i="77"/>
  <c r="E53" i="77"/>
  <c r="S52" i="77"/>
  <c r="R52" i="77"/>
  <c r="Q52" i="77"/>
  <c r="P52" i="77"/>
  <c r="E52" i="77"/>
  <c r="S51" i="77"/>
  <c r="R51" i="77"/>
  <c r="Q51" i="77"/>
  <c r="P51" i="77"/>
  <c r="E51" i="77"/>
  <c r="S50" i="77"/>
  <c r="R50" i="77"/>
  <c r="Q50" i="77"/>
  <c r="P50" i="77"/>
  <c r="E50" i="77"/>
  <c r="U49" i="77"/>
  <c r="S49" i="77"/>
  <c r="R49" i="77"/>
  <c r="Q49" i="77"/>
  <c r="P49" i="77"/>
  <c r="E49" i="77"/>
  <c r="T49" i="77" s="1"/>
  <c r="U48" i="77"/>
  <c r="T48" i="77"/>
  <c r="S48" i="77"/>
  <c r="R48" i="77"/>
  <c r="Q48" i="77"/>
  <c r="P48" i="77"/>
  <c r="E48" i="77"/>
  <c r="U47" i="77"/>
  <c r="T47" i="77"/>
  <c r="S47" i="77"/>
  <c r="R47" i="77"/>
  <c r="Q47" i="77"/>
  <c r="P47" i="77"/>
  <c r="E47" i="77"/>
  <c r="S46" i="77"/>
  <c r="R46" i="77"/>
  <c r="Q46" i="77"/>
  <c r="P46" i="77"/>
  <c r="E46" i="77"/>
  <c r="U46" i="77" s="1"/>
  <c r="S45" i="77"/>
  <c r="R45" i="77"/>
  <c r="Q45" i="77"/>
  <c r="P45" i="77"/>
  <c r="E45" i="77"/>
  <c r="T45" i="77" s="1"/>
  <c r="S44" i="77"/>
  <c r="R44" i="77"/>
  <c r="Q44" i="77"/>
  <c r="P44" i="77"/>
  <c r="E44" i="77"/>
  <c r="S43" i="77"/>
  <c r="S42" i="77"/>
  <c r="U41" i="77"/>
  <c r="T41" i="77"/>
  <c r="S41" i="77"/>
  <c r="R41" i="77"/>
  <c r="Q41" i="77"/>
  <c r="P41" i="77"/>
  <c r="E41" i="77"/>
  <c r="S40" i="77"/>
  <c r="R40" i="77"/>
  <c r="Q40" i="77"/>
  <c r="P40" i="77"/>
  <c r="E40" i="77"/>
  <c r="U40" i="77" s="1"/>
  <c r="T39" i="77"/>
  <c r="S39" i="77"/>
  <c r="R39" i="77"/>
  <c r="Q39" i="77"/>
  <c r="P39" i="77"/>
  <c r="E39" i="77"/>
  <c r="U39" i="77" s="1"/>
  <c r="S38" i="77"/>
  <c r="R38" i="77"/>
  <c r="Q38" i="77"/>
  <c r="P38" i="77"/>
  <c r="E38" i="77"/>
  <c r="U38" i="77" s="1"/>
  <c r="U37" i="77"/>
  <c r="S37" i="77"/>
  <c r="R37" i="77"/>
  <c r="Q37" i="77"/>
  <c r="P37" i="77"/>
  <c r="E37" i="77"/>
  <c r="T37" i="77" s="1"/>
  <c r="S36" i="77"/>
  <c r="R36" i="77"/>
  <c r="Q36" i="77"/>
  <c r="P36" i="77"/>
  <c r="E36" i="77"/>
  <c r="S35" i="77"/>
  <c r="R35" i="77"/>
  <c r="Q35" i="77"/>
  <c r="P35" i="77"/>
  <c r="E35" i="77"/>
  <c r="U34" i="77"/>
  <c r="S34" i="77"/>
  <c r="R34" i="77"/>
  <c r="Q34" i="77"/>
  <c r="P34" i="77"/>
  <c r="E34" i="77"/>
  <c r="T34" i="77" s="1"/>
  <c r="U33" i="77"/>
  <c r="T33" i="77"/>
  <c r="S33" i="77"/>
  <c r="R33" i="77"/>
  <c r="Q33" i="77"/>
  <c r="P33" i="77"/>
  <c r="E33" i="77"/>
  <c r="S32" i="77"/>
  <c r="R32" i="77"/>
  <c r="Q32" i="77"/>
  <c r="P32" i="77"/>
  <c r="E32" i="77"/>
  <c r="U32" i="77" s="1"/>
  <c r="T31" i="77"/>
  <c r="S31" i="77"/>
  <c r="R31" i="77"/>
  <c r="Q31" i="77"/>
  <c r="P31" i="77"/>
  <c r="E31" i="77"/>
  <c r="U31" i="77" s="1"/>
  <c r="S30" i="77"/>
  <c r="R30" i="77"/>
  <c r="Q30" i="77"/>
  <c r="P30" i="77"/>
  <c r="E30" i="77"/>
  <c r="U30" i="77" s="1"/>
  <c r="U29" i="77"/>
  <c r="S29" i="77"/>
  <c r="R29" i="77"/>
  <c r="Q29" i="77"/>
  <c r="P29" i="77"/>
  <c r="E29" i="77"/>
  <c r="T29" i="77" s="1"/>
  <c r="S28" i="77"/>
  <c r="R28" i="77"/>
  <c r="Q28" i="77"/>
  <c r="Q27" i="77" s="1"/>
  <c r="P28" i="77"/>
  <c r="E28" i="77"/>
  <c r="S27" i="77"/>
  <c r="S26" i="77"/>
  <c r="R26" i="77"/>
  <c r="Q26" i="77"/>
  <c r="P26" i="77"/>
  <c r="E26" i="77"/>
  <c r="U26" i="77" s="1"/>
  <c r="S25" i="77"/>
  <c r="R25" i="77"/>
  <c r="Q25" i="77"/>
  <c r="P25" i="77"/>
  <c r="E25" i="77"/>
  <c r="T25" i="77" s="1"/>
  <c r="S24" i="77"/>
  <c r="R24" i="77"/>
  <c r="Q24" i="77"/>
  <c r="P24" i="77"/>
  <c r="E24" i="77"/>
  <c r="S23" i="77"/>
  <c r="R23" i="77"/>
  <c r="Q23" i="77"/>
  <c r="P23" i="77"/>
  <c r="E23" i="77"/>
  <c r="S22" i="77"/>
  <c r="R22" i="77"/>
  <c r="Q22" i="77"/>
  <c r="P22" i="77"/>
  <c r="E22" i="77"/>
  <c r="T22" i="77" s="1"/>
  <c r="U21" i="77"/>
  <c r="T21" i="77"/>
  <c r="S21" i="77"/>
  <c r="R21" i="77"/>
  <c r="Q21" i="77"/>
  <c r="P21" i="77"/>
  <c r="E21" i="77"/>
  <c r="S20" i="77"/>
  <c r="R20" i="77"/>
  <c r="Q20" i="77"/>
  <c r="P20" i="77"/>
  <c r="E20" i="77"/>
  <c r="U20" i="77" s="1"/>
  <c r="T19" i="77"/>
  <c r="S19" i="77"/>
  <c r="R19" i="77"/>
  <c r="Q19" i="77"/>
  <c r="P19" i="77"/>
  <c r="E19" i="77"/>
  <c r="U19" i="77" s="1"/>
  <c r="S18" i="77"/>
  <c r="R18" i="77"/>
  <c r="Q18" i="77"/>
  <c r="P18" i="77"/>
  <c r="E18" i="77"/>
  <c r="U18" i="77" s="1"/>
  <c r="U17" i="77"/>
  <c r="S17" i="77"/>
  <c r="R17" i="77"/>
  <c r="Q17" i="77"/>
  <c r="P17" i="77"/>
  <c r="E17" i="77"/>
  <c r="T17" i="77" s="1"/>
  <c r="S16" i="77"/>
  <c r="R16" i="77"/>
  <c r="Q16" i="77"/>
  <c r="P16" i="77"/>
  <c r="E16" i="77"/>
  <c r="S15" i="77"/>
  <c r="R15" i="77"/>
  <c r="Q15" i="77"/>
  <c r="P15" i="77"/>
  <c r="E15" i="77"/>
  <c r="S14" i="77"/>
  <c r="R14" i="77"/>
  <c r="Q14" i="77"/>
  <c r="P14" i="77"/>
  <c r="E14" i="77"/>
  <c r="T14" i="77" s="1"/>
  <c r="S13" i="77"/>
  <c r="R13" i="77"/>
  <c r="Q13" i="77"/>
  <c r="P13" i="77"/>
  <c r="E13" i="77"/>
  <c r="U13" i="77" s="1"/>
  <c r="T12" i="77"/>
  <c r="S12" i="77"/>
  <c r="R12" i="77"/>
  <c r="Q12" i="77"/>
  <c r="P12" i="77"/>
  <c r="E12" i="77"/>
  <c r="U12" i="77" s="1"/>
  <c r="U11" i="77"/>
  <c r="S11" i="77"/>
  <c r="R11" i="77"/>
  <c r="Q11" i="77"/>
  <c r="P11" i="77"/>
  <c r="E11" i="77"/>
  <c r="T11" i="77" s="1"/>
  <c r="S10" i="77"/>
  <c r="R10" i="77"/>
  <c r="Q10" i="77"/>
  <c r="P10" i="77"/>
  <c r="E10" i="77"/>
  <c r="U10" i="77" s="1"/>
  <c r="S9" i="77"/>
  <c r="R9" i="77"/>
  <c r="S8" i="77"/>
  <c r="S62" i="76"/>
  <c r="R62" i="76"/>
  <c r="Q62" i="76"/>
  <c r="P62" i="76"/>
  <c r="E62" i="76"/>
  <c r="S61" i="76"/>
  <c r="R61" i="76"/>
  <c r="Q61" i="76"/>
  <c r="Q60" i="76" s="1"/>
  <c r="P61" i="76"/>
  <c r="E61" i="76"/>
  <c r="S60" i="76"/>
  <c r="S58" i="76"/>
  <c r="R58" i="76"/>
  <c r="Q58" i="76"/>
  <c r="P58" i="76"/>
  <c r="E58" i="76"/>
  <c r="S57" i="76"/>
  <c r="R57" i="76"/>
  <c r="Q57" i="76"/>
  <c r="P57" i="76"/>
  <c r="E57" i="76"/>
  <c r="S56" i="76"/>
  <c r="R56" i="76"/>
  <c r="Q56" i="76"/>
  <c r="P56" i="76"/>
  <c r="E56" i="76"/>
  <c r="T56" i="76" s="1"/>
  <c r="U55" i="76"/>
  <c r="T55" i="76"/>
  <c r="S55" i="76"/>
  <c r="R55" i="76"/>
  <c r="Q55" i="76"/>
  <c r="P55" i="76"/>
  <c r="E55" i="76"/>
  <c r="S54" i="76"/>
  <c r="S53" i="76"/>
  <c r="R53" i="76"/>
  <c r="Q53" i="76"/>
  <c r="P53" i="76"/>
  <c r="E53" i="76"/>
  <c r="U52" i="76"/>
  <c r="S52" i="76"/>
  <c r="R52" i="76"/>
  <c r="Q52" i="76"/>
  <c r="P52" i="76"/>
  <c r="E52" i="76"/>
  <c r="T52" i="76" s="1"/>
  <c r="U51" i="76"/>
  <c r="S51" i="76"/>
  <c r="R51" i="76"/>
  <c r="Q51" i="76"/>
  <c r="P51" i="76"/>
  <c r="E51" i="76"/>
  <c r="T51" i="76" s="1"/>
  <c r="S50" i="76"/>
  <c r="R50" i="76"/>
  <c r="Q50" i="76"/>
  <c r="P50" i="76"/>
  <c r="E50" i="76"/>
  <c r="U49" i="76"/>
  <c r="S49" i="76"/>
  <c r="R49" i="76"/>
  <c r="Q49" i="76"/>
  <c r="P49" i="76"/>
  <c r="E49" i="76"/>
  <c r="T49" i="76" s="1"/>
  <c r="S48" i="76"/>
  <c r="R48" i="76"/>
  <c r="Q48" i="76"/>
  <c r="P48" i="76"/>
  <c r="E48" i="76"/>
  <c r="U48" i="76" s="1"/>
  <c r="U47" i="76"/>
  <c r="S47" i="76"/>
  <c r="R47" i="76"/>
  <c r="Q47" i="76"/>
  <c r="P47" i="76"/>
  <c r="E47" i="76"/>
  <c r="T47" i="76" s="1"/>
  <c r="S46" i="76"/>
  <c r="R46" i="76"/>
  <c r="Q46" i="76"/>
  <c r="P46" i="76"/>
  <c r="E46" i="76"/>
  <c r="S45" i="76"/>
  <c r="R45" i="76"/>
  <c r="Q45" i="76"/>
  <c r="P45" i="76"/>
  <c r="E45" i="76"/>
  <c r="U44" i="76"/>
  <c r="S44" i="76"/>
  <c r="R44" i="76"/>
  <c r="Q44" i="76"/>
  <c r="P44" i="76"/>
  <c r="E44" i="76"/>
  <c r="S43" i="76"/>
  <c r="S42" i="76"/>
  <c r="S41" i="76"/>
  <c r="R41" i="76"/>
  <c r="Q41" i="76"/>
  <c r="P41" i="76"/>
  <c r="E41" i="76"/>
  <c r="U41" i="76" s="1"/>
  <c r="S40" i="76"/>
  <c r="R40" i="76"/>
  <c r="Q40" i="76"/>
  <c r="P40" i="76"/>
  <c r="E40" i="76"/>
  <c r="U40" i="76" s="1"/>
  <c r="U39" i="76"/>
  <c r="S39" i="76"/>
  <c r="R39" i="76"/>
  <c r="Q39" i="76"/>
  <c r="P39" i="76"/>
  <c r="E39" i="76"/>
  <c r="T39" i="76" s="1"/>
  <c r="S38" i="76"/>
  <c r="R38" i="76"/>
  <c r="Q38" i="76"/>
  <c r="P38" i="76"/>
  <c r="E38" i="76"/>
  <c r="S37" i="76"/>
  <c r="R37" i="76"/>
  <c r="Q37" i="76"/>
  <c r="P37" i="76"/>
  <c r="E37" i="76"/>
  <c r="S36" i="76"/>
  <c r="R36" i="76"/>
  <c r="Q36" i="76"/>
  <c r="P36" i="76"/>
  <c r="E36" i="76"/>
  <c r="S35" i="76"/>
  <c r="R35" i="76"/>
  <c r="Q35" i="76"/>
  <c r="P35" i="76"/>
  <c r="E35" i="76"/>
  <c r="U35" i="76" s="1"/>
  <c r="S34" i="76"/>
  <c r="R34" i="76"/>
  <c r="Q34" i="76"/>
  <c r="P34" i="76"/>
  <c r="E34" i="76"/>
  <c r="U34" i="76" s="1"/>
  <c r="T33" i="76"/>
  <c r="S33" i="76"/>
  <c r="R33" i="76"/>
  <c r="Q33" i="76"/>
  <c r="P33" i="76"/>
  <c r="E33" i="76"/>
  <c r="U33" i="76" s="1"/>
  <c r="S32" i="76"/>
  <c r="R32" i="76"/>
  <c r="Q32" i="76"/>
  <c r="P32" i="76"/>
  <c r="E32" i="76"/>
  <c r="U31" i="76"/>
  <c r="S31" i="76"/>
  <c r="R31" i="76"/>
  <c r="Q31" i="76"/>
  <c r="P31" i="76"/>
  <c r="E31" i="76"/>
  <c r="T31" i="76" s="1"/>
  <c r="S30" i="76"/>
  <c r="R30" i="76"/>
  <c r="Q30" i="76"/>
  <c r="P30" i="76"/>
  <c r="E30" i="76"/>
  <c r="S29" i="76"/>
  <c r="R29" i="76"/>
  <c r="Q29" i="76"/>
  <c r="P29" i="76"/>
  <c r="E29" i="76"/>
  <c r="S28" i="76"/>
  <c r="R28" i="76"/>
  <c r="Q28" i="76"/>
  <c r="P28" i="76"/>
  <c r="E28" i="76"/>
  <c r="S27" i="76"/>
  <c r="R27" i="76"/>
  <c r="S26" i="76"/>
  <c r="R26" i="76"/>
  <c r="Q26" i="76"/>
  <c r="P26" i="76"/>
  <c r="E26" i="76"/>
  <c r="T26" i="76" s="1"/>
  <c r="S25" i="76"/>
  <c r="R25" i="76"/>
  <c r="Q25" i="76"/>
  <c r="P25" i="76"/>
  <c r="E25" i="76"/>
  <c r="S24" i="76"/>
  <c r="R24" i="76"/>
  <c r="Q24" i="76"/>
  <c r="P24" i="76"/>
  <c r="E24" i="76"/>
  <c r="S23" i="76"/>
  <c r="R23" i="76"/>
  <c r="Q23" i="76"/>
  <c r="P23" i="76"/>
  <c r="E23" i="76"/>
  <c r="T23" i="76" s="1"/>
  <c r="S22" i="76"/>
  <c r="R22" i="76"/>
  <c r="Q22" i="76"/>
  <c r="P22" i="76"/>
  <c r="E22" i="76"/>
  <c r="U22" i="76" s="1"/>
  <c r="T21" i="76"/>
  <c r="S21" i="76"/>
  <c r="R21" i="76"/>
  <c r="Q21" i="76"/>
  <c r="P21" i="76"/>
  <c r="E21" i="76"/>
  <c r="U21" i="76" s="1"/>
  <c r="U20" i="76"/>
  <c r="S20" i="76"/>
  <c r="R20" i="76"/>
  <c r="Q20" i="76"/>
  <c r="P20" i="76"/>
  <c r="E20" i="76"/>
  <c r="T20" i="76" s="1"/>
  <c r="S19" i="76"/>
  <c r="R19" i="76"/>
  <c r="Q19" i="76"/>
  <c r="P19" i="76"/>
  <c r="E19" i="76"/>
  <c r="U19" i="76" s="1"/>
  <c r="S18" i="76"/>
  <c r="R18" i="76"/>
  <c r="Q18" i="76"/>
  <c r="P18" i="76"/>
  <c r="E18" i="76"/>
  <c r="T18" i="76" s="1"/>
  <c r="S17" i="76"/>
  <c r="R17" i="76"/>
  <c r="Q17" i="76"/>
  <c r="P17" i="76"/>
  <c r="E17" i="76"/>
  <c r="S16" i="76"/>
  <c r="R16" i="76"/>
  <c r="Q16" i="76"/>
  <c r="P16" i="76"/>
  <c r="E16" i="76"/>
  <c r="S15" i="76"/>
  <c r="R15" i="76"/>
  <c r="Q15" i="76"/>
  <c r="P15" i="76"/>
  <c r="E15" i="76"/>
  <c r="T15" i="76" s="1"/>
  <c r="S14" i="76"/>
  <c r="R14" i="76"/>
  <c r="Q14" i="76"/>
  <c r="P14" i="76"/>
  <c r="E14" i="76"/>
  <c r="U14" i="76" s="1"/>
  <c r="S13" i="76"/>
  <c r="R13" i="76"/>
  <c r="Q13" i="76"/>
  <c r="P13" i="76"/>
  <c r="T13" i="76" s="1"/>
  <c r="E13" i="76"/>
  <c r="U13" i="76" s="1"/>
  <c r="U12" i="76"/>
  <c r="S12" i="76"/>
  <c r="R12" i="76"/>
  <c r="Q12" i="76"/>
  <c r="P12" i="76"/>
  <c r="E12" i="76"/>
  <c r="T12" i="76" s="1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S62" i="75"/>
  <c r="R62" i="75"/>
  <c r="Q62" i="75"/>
  <c r="P62" i="75"/>
  <c r="E62" i="75"/>
  <c r="T62" i="75" s="1"/>
  <c r="S61" i="75"/>
  <c r="R61" i="75"/>
  <c r="Q61" i="75"/>
  <c r="Q60" i="75" s="1"/>
  <c r="P61" i="75"/>
  <c r="P60" i="75" s="1"/>
  <c r="E61" i="75"/>
  <c r="S60" i="75"/>
  <c r="R60" i="75"/>
  <c r="S58" i="75"/>
  <c r="R58" i="75"/>
  <c r="Q58" i="75"/>
  <c r="P58" i="75"/>
  <c r="E58" i="75"/>
  <c r="T58" i="75" s="1"/>
  <c r="S57" i="75"/>
  <c r="R57" i="75"/>
  <c r="Q57" i="75"/>
  <c r="P57" i="75"/>
  <c r="E57" i="75"/>
  <c r="U56" i="75"/>
  <c r="S56" i="75"/>
  <c r="R56" i="75"/>
  <c r="Q56" i="75"/>
  <c r="P56" i="75"/>
  <c r="E56" i="75"/>
  <c r="T56" i="75" s="1"/>
  <c r="U55" i="75"/>
  <c r="T55" i="75"/>
  <c r="S55" i="75"/>
  <c r="R55" i="75"/>
  <c r="Q55" i="75"/>
  <c r="P55" i="75"/>
  <c r="E55" i="75"/>
  <c r="S54" i="75"/>
  <c r="U53" i="75"/>
  <c r="T53" i="75"/>
  <c r="S53" i="75"/>
  <c r="R53" i="75"/>
  <c r="Q53" i="75"/>
  <c r="P53" i="75"/>
  <c r="E53" i="75"/>
  <c r="T52" i="75"/>
  <c r="S52" i="75"/>
  <c r="R52" i="75"/>
  <c r="Q52" i="75"/>
  <c r="P52" i="75"/>
  <c r="E52" i="75"/>
  <c r="U52" i="75" s="1"/>
  <c r="S51" i="75"/>
  <c r="R51" i="75"/>
  <c r="Q51" i="75"/>
  <c r="P51" i="75"/>
  <c r="E51" i="75"/>
  <c r="U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S47" i="75"/>
  <c r="R47" i="75"/>
  <c r="Q47" i="75"/>
  <c r="P47" i="75"/>
  <c r="E47" i="75"/>
  <c r="S46" i="75"/>
  <c r="R46" i="75"/>
  <c r="Q46" i="75"/>
  <c r="P46" i="75"/>
  <c r="E46" i="75"/>
  <c r="T46" i="75" s="1"/>
  <c r="T45" i="75"/>
  <c r="S45" i="75"/>
  <c r="R45" i="75"/>
  <c r="Q45" i="75"/>
  <c r="P45" i="75"/>
  <c r="E45" i="75"/>
  <c r="U45" i="75" s="1"/>
  <c r="S44" i="75"/>
  <c r="R44" i="75"/>
  <c r="Q44" i="75"/>
  <c r="P44" i="75"/>
  <c r="E44" i="75"/>
  <c r="U44" i="75" s="1"/>
  <c r="S43" i="75"/>
  <c r="S42" i="75"/>
  <c r="S41" i="75"/>
  <c r="R41" i="75"/>
  <c r="Q41" i="75"/>
  <c r="P41" i="75"/>
  <c r="E41" i="75"/>
  <c r="T41" i="75" s="1"/>
  <c r="S40" i="75"/>
  <c r="R40" i="75"/>
  <c r="Q40" i="75"/>
  <c r="P40" i="75"/>
  <c r="E40" i="75"/>
  <c r="S39" i="75"/>
  <c r="R39" i="75"/>
  <c r="Q39" i="75"/>
  <c r="P39" i="75"/>
  <c r="E39" i="75"/>
  <c r="S38" i="75"/>
  <c r="R38" i="75"/>
  <c r="Q38" i="75"/>
  <c r="P38" i="75"/>
  <c r="E38" i="75"/>
  <c r="T38" i="75" s="1"/>
  <c r="T37" i="75"/>
  <c r="S37" i="75"/>
  <c r="R37" i="75"/>
  <c r="Q37" i="75"/>
  <c r="P37" i="75"/>
  <c r="E37" i="75"/>
  <c r="U37" i="75" s="1"/>
  <c r="U36" i="75"/>
  <c r="S36" i="75"/>
  <c r="R36" i="75"/>
  <c r="Q36" i="75"/>
  <c r="P36" i="75"/>
  <c r="E36" i="75"/>
  <c r="T36" i="75" s="1"/>
  <c r="S35" i="75"/>
  <c r="R35" i="75"/>
  <c r="Q35" i="75"/>
  <c r="P35" i="75"/>
  <c r="E35" i="75"/>
  <c r="S34" i="75"/>
  <c r="R34" i="75"/>
  <c r="Q34" i="75"/>
  <c r="P34" i="75"/>
  <c r="E34" i="75"/>
  <c r="U34" i="75" s="1"/>
  <c r="S33" i="75"/>
  <c r="R33" i="75"/>
  <c r="Q33" i="75"/>
  <c r="P33" i="75"/>
  <c r="E33" i="75"/>
  <c r="T33" i="75" s="1"/>
  <c r="S32" i="75"/>
  <c r="R32" i="75"/>
  <c r="Q32" i="75"/>
  <c r="P32" i="75"/>
  <c r="E32" i="75"/>
  <c r="S31" i="75"/>
  <c r="R31" i="75"/>
  <c r="Q31" i="75"/>
  <c r="P31" i="75"/>
  <c r="E31" i="75"/>
  <c r="S30" i="75"/>
  <c r="R30" i="75"/>
  <c r="Q30" i="75"/>
  <c r="P30" i="75"/>
  <c r="E30" i="75"/>
  <c r="U29" i="75"/>
  <c r="S29" i="75"/>
  <c r="R29" i="75"/>
  <c r="Q29" i="75"/>
  <c r="P29" i="75"/>
  <c r="E29" i="75"/>
  <c r="T29" i="75" s="1"/>
  <c r="S28" i="75"/>
  <c r="R28" i="75"/>
  <c r="Q28" i="75"/>
  <c r="P28" i="75"/>
  <c r="E28" i="75"/>
  <c r="S27" i="75"/>
  <c r="S26" i="75"/>
  <c r="R26" i="75"/>
  <c r="Q26" i="75"/>
  <c r="P26" i="75"/>
  <c r="E26" i="75"/>
  <c r="T25" i="75"/>
  <c r="S25" i="75"/>
  <c r="R25" i="75"/>
  <c r="Q25" i="75"/>
  <c r="P25" i="75"/>
  <c r="E25" i="75"/>
  <c r="U25" i="75" s="1"/>
  <c r="S24" i="75"/>
  <c r="R24" i="75"/>
  <c r="Q24" i="75"/>
  <c r="P24" i="75"/>
  <c r="E24" i="75"/>
  <c r="U24" i="75" s="1"/>
  <c r="S23" i="75"/>
  <c r="R23" i="75"/>
  <c r="Q23" i="75"/>
  <c r="P23" i="75"/>
  <c r="E23" i="75"/>
  <c r="U23" i="75" s="1"/>
  <c r="S22" i="75"/>
  <c r="R22" i="75"/>
  <c r="Q22" i="75"/>
  <c r="P22" i="75"/>
  <c r="E22" i="75"/>
  <c r="U22" i="75" s="1"/>
  <c r="U21" i="75"/>
  <c r="S21" i="75"/>
  <c r="R21" i="75"/>
  <c r="Q21" i="75"/>
  <c r="P21" i="75"/>
  <c r="E21" i="75"/>
  <c r="T21" i="75" s="1"/>
  <c r="S20" i="75"/>
  <c r="R20" i="75"/>
  <c r="Q20" i="75"/>
  <c r="P20" i="75"/>
  <c r="E20" i="75"/>
  <c r="S19" i="75"/>
  <c r="R19" i="75"/>
  <c r="Q19" i="75"/>
  <c r="P19" i="75"/>
  <c r="E19" i="75"/>
  <c r="S18" i="75"/>
  <c r="R18" i="75"/>
  <c r="Q18" i="75"/>
  <c r="P18" i="75"/>
  <c r="E18" i="75"/>
  <c r="S17" i="75"/>
  <c r="R17" i="75"/>
  <c r="Q17" i="75"/>
  <c r="P17" i="75"/>
  <c r="E17" i="75"/>
  <c r="U17" i="75" s="1"/>
  <c r="S16" i="75"/>
  <c r="R16" i="75"/>
  <c r="Q16" i="75"/>
  <c r="P16" i="75"/>
  <c r="E16" i="75"/>
  <c r="U16" i="75" s="1"/>
  <c r="T15" i="75"/>
  <c r="S15" i="75"/>
  <c r="R15" i="75"/>
  <c r="Q15" i="75"/>
  <c r="P15" i="75"/>
  <c r="E15" i="75"/>
  <c r="U15" i="75" s="1"/>
  <c r="S14" i="75"/>
  <c r="R14" i="75"/>
  <c r="Q14" i="75"/>
  <c r="P14" i="75"/>
  <c r="E14" i="75"/>
  <c r="U14" i="75" s="1"/>
  <c r="S13" i="75"/>
  <c r="R13" i="75"/>
  <c r="Q13" i="75"/>
  <c r="U13" i="75" s="1"/>
  <c r="P13" i="75"/>
  <c r="E13" i="75"/>
  <c r="S12" i="75"/>
  <c r="R12" i="75"/>
  <c r="Q12" i="75"/>
  <c r="P12" i="75"/>
  <c r="E12" i="75"/>
  <c r="S11" i="75"/>
  <c r="R11" i="75"/>
  <c r="Q11" i="75"/>
  <c r="P11" i="75"/>
  <c r="E11" i="75"/>
  <c r="S10" i="75"/>
  <c r="R10" i="75"/>
  <c r="Q10" i="75"/>
  <c r="P10" i="75"/>
  <c r="E10" i="75"/>
  <c r="S9" i="75"/>
  <c r="R9" i="75"/>
  <c r="S8" i="75"/>
  <c r="U62" i="74"/>
  <c r="S62" i="74"/>
  <c r="R62" i="74"/>
  <c r="Q62" i="74"/>
  <c r="P62" i="74"/>
  <c r="E62" i="74"/>
  <c r="T62" i="74" s="1"/>
  <c r="S61" i="74"/>
  <c r="R61" i="74"/>
  <c r="Q61" i="74"/>
  <c r="Q60" i="74" s="1"/>
  <c r="P61" i="74"/>
  <c r="E61" i="74"/>
  <c r="U61" i="74" s="1"/>
  <c r="S60" i="74"/>
  <c r="S59" i="74"/>
  <c r="S58" i="74"/>
  <c r="R58" i="74"/>
  <c r="Q58" i="74"/>
  <c r="P58" i="74"/>
  <c r="E58" i="74"/>
  <c r="U58" i="74" s="1"/>
  <c r="S57" i="74"/>
  <c r="R57" i="74"/>
  <c r="Q57" i="74"/>
  <c r="P57" i="74"/>
  <c r="E57" i="74"/>
  <c r="S56" i="74"/>
  <c r="R56" i="74"/>
  <c r="Q56" i="74"/>
  <c r="P56" i="74"/>
  <c r="E56" i="74"/>
  <c r="S55" i="74"/>
  <c r="R55" i="74"/>
  <c r="Q55" i="74"/>
  <c r="P55" i="74"/>
  <c r="E55" i="74"/>
  <c r="S54" i="74"/>
  <c r="S53" i="74"/>
  <c r="R53" i="74"/>
  <c r="Q53" i="74"/>
  <c r="P53" i="74"/>
  <c r="E53" i="74"/>
  <c r="T53" i="74" s="1"/>
  <c r="S52" i="74"/>
  <c r="R52" i="74"/>
  <c r="Q52" i="74"/>
  <c r="P52" i="74"/>
  <c r="E52" i="74"/>
  <c r="S51" i="74"/>
  <c r="R51" i="74"/>
  <c r="Q51" i="74"/>
  <c r="P51" i="74"/>
  <c r="E51" i="74"/>
  <c r="S50" i="74"/>
  <c r="R50" i="74"/>
  <c r="Q50" i="74"/>
  <c r="P50" i="74"/>
  <c r="E50" i="74"/>
  <c r="T50" i="74" s="1"/>
  <c r="S49" i="74"/>
  <c r="R49" i="74"/>
  <c r="Q49" i="74"/>
  <c r="P49" i="74"/>
  <c r="E49" i="74"/>
  <c r="U48" i="74"/>
  <c r="S48" i="74"/>
  <c r="R48" i="74"/>
  <c r="Q48" i="74"/>
  <c r="P48" i="74"/>
  <c r="E48" i="74"/>
  <c r="T48" i="74" s="1"/>
  <c r="U47" i="74"/>
  <c r="T47" i="74"/>
  <c r="S47" i="74"/>
  <c r="R47" i="74"/>
  <c r="Q47" i="74"/>
  <c r="P47" i="74"/>
  <c r="E47" i="74"/>
  <c r="S46" i="74"/>
  <c r="R46" i="74"/>
  <c r="Q46" i="74"/>
  <c r="P46" i="74"/>
  <c r="E46" i="74"/>
  <c r="U46" i="74" s="1"/>
  <c r="S45" i="74"/>
  <c r="R45" i="74"/>
  <c r="Q45" i="74"/>
  <c r="P45" i="74"/>
  <c r="E45" i="74"/>
  <c r="T45" i="74" s="1"/>
  <c r="S44" i="74"/>
  <c r="R44" i="74"/>
  <c r="Q44" i="74"/>
  <c r="P44" i="74"/>
  <c r="E44" i="74"/>
  <c r="S43" i="74"/>
  <c r="S42" i="74"/>
  <c r="U41" i="74"/>
  <c r="T41" i="74"/>
  <c r="S41" i="74"/>
  <c r="R41" i="74"/>
  <c r="Q41" i="74"/>
  <c r="P41" i="74"/>
  <c r="E41" i="74"/>
  <c r="T40" i="74"/>
  <c r="S40" i="74"/>
  <c r="R40" i="74"/>
  <c r="Q40" i="74"/>
  <c r="P40" i="74"/>
  <c r="E40" i="74"/>
  <c r="U40" i="74" s="1"/>
  <c r="S39" i="74"/>
  <c r="R39" i="74"/>
  <c r="Q39" i="74"/>
  <c r="P39" i="74"/>
  <c r="E39" i="74"/>
  <c r="U39" i="74" s="1"/>
  <c r="S38" i="74"/>
  <c r="R38" i="74"/>
  <c r="Q38" i="74"/>
  <c r="P38" i="74"/>
  <c r="E38" i="74"/>
  <c r="U38" i="74" s="1"/>
  <c r="S37" i="74"/>
  <c r="R37" i="74"/>
  <c r="Q37" i="74"/>
  <c r="P37" i="74"/>
  <c r="E37" i="74"/>
  <c r="T37" i="74" s="1"/>
  <c r="S36" i="74"/>
  <c r="R36" i="74"/>
  <c r="Q36" i="74"/>
  <c r="P36" i="74"/>
  <c r="E36" i="74"/>
  <c r="S35" i="74"/>
  <c r="R35" i="74"/>
  <c r="Q35" i="74"/>
  <c r="P35" i="74"/>
  <c r="E35" i="74"/>
  <c r="S34" i="74"/>
  <c r="R34" i="74"/>
  <c r="Q34" i="74"/>
  <c r="P34" i="74"/>
  <c r="E34" i="74"/>
  <c r="T34" i="74" s="1"/>
  <c r="T33" i="74"/>
  <c r="S33" i="74"/>
  <c r="R33" i="74"/>
  <c r="Q33" i="74"/>
  <c r="P33" i="74"/>
  <c r="E33" i="74"/>
  <c r="U33" i="74" s="1"/>
  <c r="S32" i="74"/>
  <c r="R32" i="74"/>
  <c r="Q32" i="74"/>
  <c r="P32" i="74"/>
  <c r="E32" i="74"/>
  <c r="U32" i="74" s="1"/>
  <c r="S31" i="74"/>
  <c r="R31" i="74"/>
  <c r="Q31" i="74"/>
  <c r="P31" i="74"/>
  <c r="E31" i="74"/>
  <c r="U31" i="74" s="1"/>
  <c r="S30" i="74"/>
  <c r="R30" i="74"/>
  <c r="Q30" i="74"/>
  <c r="P30" i="74"/>
  <c r="E30" i="74"/>
  <c r="U29" i="74"/>
  <c r="S29" i="74"/>
  <c r="R29" i="74"/>
  <c r="Q29" i="74"/>
  <c r="P29" i="74"/>
  <c r="E29" i="74"/>
  <c r="T29" i="74" s="1"/>
  <c r="S28" i="74"/>
  <c r="R28" i="74"/>
  <c r="Q28" i="74"/>
  <c r="P28" i="74"/>
  <c r="E28" i="74"/>
  <c r="S27" i="74"/>
  <c r="S26" i="74"/>
  <c r="R26" i="74"/>
  <c r="Q26" i="74"/>
  <c r="P26" i="74"/>
  <c r="E26" i="74"/>
  <c r="U26" i="74" s="1"/>
  <c r="S25" i="74"/>
  <c r="R25" i="74"/>
  <c r="Q25" i="74"/>
  <c r="P25" i="74"/>
  <c r="E25" i="74"/>
  <c r="T25" i="74" s="1"/>
  <c r="S24" i="74"/>
  <c r="R24" i="74"/>
  <c r="Q24" i="74"/>
  <c r="P24" i="74"/>
  <c r="E24" i="74"/>
  <c r="S23" i="74"/>
  <c r="R23" i="74"/>
  <c r="Q23" i="74"/>
  <c r="P23" i="74"/>
  <c r="E23" i="74"/>
  <c r="S22" i="74"/>
  <c r="R22" i="74"/>
  <c r="Q22" i="74"/>
  <c r="P22" i="74"/>
  <c r="E22" i="74"/>
  <c r="T22" i="74" s="1"/>
  <c r="U21" i="74"/>
  <c r="T21" i="74"/>
  <c r="S21" i="74"/>
  <c r="R21" i="74"/>
  <c r="Q21" i="74"/>
  <c r="P21" i="74"/>
  <c r="E21" i="74"/>
  <c r="T20" i="74"/>
  <c r="S20" i="74"/>
  <c r="R20" i="74"/>
  <c r="Q20" i="74"/>
  <c r="P20" i="74"/>
  <c r="E20" i="74"/>
  <c r="U20" i="74" s="1"/>
  <c r="S19" i="74"/>
  <c r="R19" i="74"/>
  <c r="Q19" i="74"/>
  <c r="P19" i="74"/>
  <c r="E19" i="74"/>
  <c r="U19" i="74" s="1"/>
  <c r="S18" i="74"/>
  <c r="R18" i="74"/>
  <c r="Q18" i="74"/>
  <c r="P18" i="74"/>
  <c r="E18" i="74"/>
  <c r="U18" i="74" s="1"/>
  <c r="S17" i="74"/>
  <c r="R17" i="74"/>
  <c r="Q17" i="74"/>
  <c r="P17" i="74"/>
  <c r="E17" i="74"/>
  <c r="T17" i="74" s="1"/>
  <c r="S16" i="74"/>
  <c r="R16" i="74"/>
  <c r="Q16" i="74"/>
  <c r="P16" i="74"/>
  <c r="E16" i="74"/>
  <c r="S15" i="74"/>
  <c r="R15" i="74"/>
  <c r="Q15" i="74"/>
  <c r="P15" i="74"/>
  <c r="E15" i="74"/>
  <c r="S14" i="74"/>
  <c r="R14" i="74"/>
  <c r="Q14" i="74"/>
  <c r="P14" i="74"/>
  <c r="E14" i="74"/>
  <c r="T14" i="74" s="1"/>
  <c r="U13" i="74"/>
  <c r="T13" i="74"/>
  <c r="S13" i="74"/>
  <c r="R13" i="74"/>
  <c r="Q13" i="74"/>
  <c r="P13" i="74"/>
  <c r="E13" i="74"/>
  <c r="T12" i="74"/>
  <c r="S12" i="74"/>
  <c r="R12" i="74"/>
  <c r="Q12" i="74"/>
  <c r="P12" i="74"/>
  <c r="E12" i="74"/>
  <c r="U12" i="74" s="1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S8" i="74"/>
  <c r="S63" i="73"/>
  <c r="U62" i="73"/>
  <c r="S62" i="73"/>
  <c r="R62" i="73"/>
  <c r="Q62" i="73"/>
  <c r="P62" i="73"/>
  <c r="E62" i="73"/>
  <c r="T62" i="73" s="1"/>
  <c r="S61" i="73"/>
  <c r="R61" i="73"/>
  <c r="Q61" i="73"/>
  <c r="P61" i="73"/>
  <c r="E61" i="73"/>
  <c r="E60" i="73" s="1"/>
  <c r="U60" i="73" s="1"/>
  <c r="S60" i="73"/>
  <c r="S59" i="73"/>
  <c r="S58" i="73"/>
  <c r="R58" i="73"/>
  <c r="Q58" i="73"/>
  <c r="P58" i="73"/>
  <c r="E58" i="73"/>
  <c r="S57" i="73"/>
  <c r="R57" i="73"/>
  <c r="Q57" i="73"/>
  <c r="P57" i="73"/>
  <c r="E57" i="73"/>
  <c r="U56" i="73"/>
  <c r="S56" i="73"/>
  <c r="R56" i="73"/>
  <c r="Q56" i="73"/>
  <c r="P56" i="73"/>
  <c r="E56" i="73"/>
  <c r="T56" i="73" s="1"/>
  <c r="T55" i="73"/>
  <c r="S55" i="73"/>
  <c r="R55" i="73"/>
  <c r="Q55" i="73"/>
  <c r="P55" i="73"/>
  <c r="E55" i="73"/>
  <c r="U55" i="73" s="1"/>
  <c r="S54" i="73"/>
  <c r="R54" i="73"/>
  <c r="S53" i="73"/>
  <c r="R53" i="73"/>
  <c r="Q53" i="73"/>
  <c r="P53" i="73"/>
  <c r="E53" i="73"/>
  <c r="S52" i="73"/>
  <c r="R52" i="73"/>
  <c r="Q52" i="73"/>
  <c r="P52" i="73"/>
  <c r="E52" i="73"/>
  <c r="S51" i="73"/>
  <c r="R51" i="73"/>
  <c r="Q51" i="73"/>
  <c r="P51" i="73"/>
  <c r="E51" i="73"/>
  <c r="T50" i="73"/>
  <c r="S50" i="73"/>
  <c r="R50" i="73"/>
  <c r="Q50" i="73"/>
  <c r="P50" i="73"/>
  <c r="E50" i="73"/>
  <c r="U50" i="73" s="1"/>
  <c r="S49" i="73"/>
  <c r="R49" i="73"/>
  <c r="Q49" i="73"/>
  <c r="P49" i="73"/>
  <c r="E49" i="73"/>
  <c r="U49" i="73" s="1"/>
  <c r="S48" i="73"/>
  <c r="R48" i="73"/>
  <c r="Q48" i="73"/>
  <c r="P48" i="73"/>
  <c r="E48" i="73"/>
  <c r="U48" i="73" s="1"/>
  <c r="S47" i="73"/>
  <c r="R47" i="73"/>
  <c r="Q47" i="73"/>
  <c r="P47" i="73"/>
  <c r="E47" i="73"/>
  <c r="U47" i="73" s="1"/>
  <c r="U46" i="73"/>
  <c r="S46" i="73"/>
  <c r="R46" i="73"/>
  <c r="Q46" i="73"/>
  <c r="P46" i="73"/>
  <c r="E46" i="73"/>
  <c r="T46" i="73" s="1"/>
  <c r="S45" i="73"/>
  <c r="R45" i="73"/>
  <c r="Q45" i="73"/>
  <c r="P45" i="73"/>
  <c r="E45" i="73"/>
  <c r="S44" i="73"/>
  <c r="R44" i="73"/>
  <c r="Q44" i="73"/>
  <c r="P44" i="73"/>
  <c r="E44" i="73"/>
  <c r="S43" i="73"/>
  <c r="S42" i="73"/>
  <c r="U41" i="73"/>
  <c r="S41" i="73"/>
  <c r="R41" i="73"/>
  <c r="Q41" i="73"/>
  <c r="P41" i="73"/>
  <c r="E41" i="73"/>
  <c r="T41" i="73" s="1"/>
  <c r="S40" i="73"/>
  <c r="R40" i="73"/>
  <c r="Q40" i="73"/>
  <c r="P40" i="73"/>
  <c r="E40" i="73"/>
  <c r="S39" i="73"/>
  <c r="R39" i="73"/>
  <c r="Q39" i="73"/>
  <c r="P39" i="73"/>
  <c r="E39" i="73"/>
  <c r="U39" i="73" s="1"/>
  <c r="S38" i="73"/>
  <c r="R38" i="73"/>
  <c r="Q38" i="73"/>
  <c r="P38" i="73"/>
  <c r="E38" i="73"/>
  <c r="T38" i="73" s="1"/>
  <c r="S37" i="73"/>
  <c r="R37" i="73"/>
  <c r="Q37" i="73"/>
  <c r="P37" i="73"/>
  <c r="E37" i="73"/>
  <c r="S36" i="73"/>
  <c r="R36" i="73"/>
  <c r="Q36" i="73"/>
  <c r="P36" i="73"/>
  <c r="E36" i="73"/>
  <c r="S35" i="73"/>
  <c r="R35" i="73"/>
  <c r="Q35" i="73"/>
  <c r="P35" i="73"/>
  <c r="E35" i="73"/>
  <c r="U34" i="73"/>
  <c r="S34" i="73"/>
  <c r="R34" i="73"/>
  <c r="Q34" i="73"/>
  <c r="P34" i="73"/>
  <c r="E34" i="73"/>
  <c r="T34" i="73" s="1"/>
  <c r="S33" i="73"/>
  <c r="R33" i="73"/>
  <c r="Q33" i="73"/>
  <c r="P33" i="73"/>
  <c r="E33" i="73"/>
  <c r="U32" i="73"/>
  <c r="S32" i="73"/>
  <c r="R32" i="73"/>
  <c r="Q32" i="73"/>
  <c r="P32" i="73"/>
  <c r="E32" i="73"/>
  <c r="T32" i="73" s="1"/>
  <c r="S31" i="73"/>
  <c r="R31" i="73"/>
  <c r="Q31" i="73"/>
  <c r="P31" i="73"/>
  <c r="E31" i="73"/>
  <c r="U31" i="73" s="1"/>
  <c r="S30" i="73"/>
  <c r="R30" i="73"/>
  <c r="Q30" i="73"/>
  <c r="P30" i="73"/>
  <c r="E30" i="73"/>
  <c r="S29" i="73"/>
  <c r="R29" i="73"/>
  <c r="Q29" i="73"/>
  <c r="P29" i="73"/>
  <c r="E29" i="73"/>
  <c r="S28" i="73"/>
  <c r="R28" i="73"/>
  <c r="Q28" i="73"/>
  <c r="P28" i="73"/>
  <c r="E28" i="73"/>
  <c r="S27" i="73"/>
  <c r="U26" i="73"/>
  <c r="S26" i="73"/>
  <c r="R26" i="73"/>
  <c r="Q26" i="73"/>
  <c r="P26" i="73"/>
  <c r="E26" i="73"/>
  <c r="T26" i="73" s="1"/>
  <c r="S25" i="73"/>
  <c r="R25" i="73"/>
  <c r="Q25" i="73"/>
  <c r="P25" i="73"/>
  <c r="E25" i="73"/>
  <c r="S24" i="73"/>
  <c r="R24" i="73"/>
  <c r="Q24" i="73"/>
  <c r="P24" i="73"/>
  <c r="E24" i="73"/>
  <c r="S23" i="73"/>
  <c r="R23" i="73"/>
  <c r="Q23" i="73"/>
  <c r="P23" i="73"/>
  <c r="E23" i="73"/>
  <c r="S22" i="73"/>
  <c r="R22" i="73"/>
  <c r="Q22" i="73"/>
  <c r="P22" i="73"/>
  <c r="E22" i="73"/>
  <c r="U21" i="73"/>
  <c r="S21" i="73"/>
  <c r="R21" i="73"/>
  <c r="Q21" i="73"/>
  <c r="P21" i="73"/>
  <c r="E21" i="73"/>
  <c r="T21" i="73" s="1"/>
  <c r="U20" i="73"/>
  <c r="T20" i="73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T18" i="73" s="1"/>
  <c r="S17" i="73"/>
  <c r="R17" i="73"/>
  <c r="Q17" i="73"/>
  <c r="P17" i="73"/>
  <c r="E17" i="73"/>
  <c r="S16" i="73"/>
  <c r="R16" i="73"/>
  <c r="Q16" i="73"/>
  <c r="P16" i="73"/>
  <c r="E16" i="73"/>
  <c r="S15" i="73"/>
  <c r="R15" i="73"/>
  <c r="Q15" i="73"/>
  <c r="P15" i="73"/>
  <c r="E15" i="73"/>
  <c r="U14" i="73"/>
  <c r="S14" i="73"/>
  <c r="R14" i="73"/>
  <c r="Q14" i="73"/>
  <c r="P14" i="73"/>
  <c r="E14" i="73"/>
  <c r="T14" i="73" s="1"/>
  <c r="U13" i="73"/>
  <c r="T13" i="73"/>
  <c r="S13" i="73"/>
  <c r="R13" i="73"/>
  <c r="Q13" i="73"/>
  <c r="P13" i="73"/>
  <c r="E13" i="73"/>
  <c r="T12" i="73"/>
  <c r="S12" i="73"/>
  <c r="R12" i="73"/>
  <c r="Q12" i="73"/>
  <c r="P12" i="73"/>
  <c r="E12" i="73"/>
  <c r="U12" i="73" s="1"/>
  <c r="S11" i="73"/>
  <c r="R11" i="73"/>
  <c r="Q11" i="73"/>
  <c r="P11" i="73"/>
  <c r="E11" i="73"/>
  <c r="U11" i="73" s="1"/>
  <c r="S10" i="73"/>
  <c r="R10" i="73"/>
  <c r="Q10" i="73"/>
  <c r="P10" i="73"/>
  <c r="E10" i="73"/>
  <c r="T10" i="73" s="1"/>
  <c r="S9" i="73"/>
  <c r="R9" i="73"/>
  <c r="S8" i="73"/>
  <c r="S62" i="72"/>
  <c r="R62" i="72"/>
  <c r="Q62" i="72"/>
  <c r="P62" i="72"/>
  <c r="E62" i="72"/>
  <c r="S61" i="72"/>
  <c r="R61" i="72"/>
  <c r="Q61" i="72"/>
  <c r="P61" i="72"/>
  <c r="E61" i="72"/>
  <c r="S60" i="72"/>
  <c r="U58" i="72"/>
  <c r="T58" i="72"/>
  <c r="S58" i="72"/>
  <c r="R58" i="72"/>
  <c r="Q58" i="72"/>
  <c r="P58" i="72"/>
  <c r="E58" i="72"/>
  <c r="T57" i="72"/>
  <c r="S57" i="72"/>
  <c r="R57" i="72"/>
  <c r="Q57" i="72"/>
  <c r="P57" i="72"/>
  <c r="E57" i="72"/>
  <c r="U57" i="72" s="1"/>
  <c r="U56" i="72"/>
  <c r="S56" i="72"/>
  <c r="R56" i="72"/>
  <c r="Q56" i="72"/>
  <c r="P56" i="72"/>
  <c r="E56" i="72"/>
  <c r="T56" i="72" s="1"/>
  <c r="S55" i="72"/>
  <c r="R55" i="72"/>
  <c r="Q55" i="72"/>
  <c r="P55" i="72"/>
  <c r="E55" i="72"/>
  <c r="E54" i="72" s="1"/>
  <c r="U54" i="72" s="1"/>
  <c r="S54" i="72"/>
  <c r="U53" i="72"/>
  <c r="S53" i="72"/>
  <c r="R53" i="72"/>
  <c r="Q53" i="72"/>
  <c r="P53" i="72"/>
  <c r="E53" i="72"/>
  <c r="T53" i="72" s="1"/>
  <c r="S52" i="72"/>
  <c r="R52" i="72"/>
  <c r="Q52" i="72"/>
  <c r="P52" i="72"/>
  <c r="E52" i="72"/>
  <c r="S51" i="72"/>
  <c r="R51" i="72"/>
  <c r="Q51" i="72"/>
  <c r="P51" i="72"/>
  <c r="E51" i="72"/>
  <c r="U51" i="72" s="1"/>
  <c r="S50" i="72"/>
  <c r="R50" i="72"/>
  <c r="Q50" i="72"/>
  <c r="P50" i="72"/>
  <c r="E50" i="72"/>
  <c r="T50" i="72" s="1"/>
  <c r="S49" i="72"/>
  <c r="R49" i="72"/>
  <c r="Q49" i="72"/>
  <c r="P49" i="72"/>
  <c r="E49" i="72"/>
  <c r="S48" i="72"/>
  <c r="R48" i="72"/>
  <c r="Q48" i="72"/>
  <c r="P48" i="72"/>
  <c r="E48" i="72"/>
  <c r="S47" i="72"/>
  <c r="R47" i="72"/>
  <c r="Q47" i="72"/>
  <c r="P47" i="72"/>
  <c r="E47" i="72"/>
  <c r="T47" i="72" s="1"/>
  <c r="S46" i="72"/>
  <c r="R46" i="72"/>
  <c r="Q46" i="72"/>
  <c r="P46" i="72"/>
  <c r="T46" i="72" s="1"/>
  <c r="E46" i="72"/>
  <c r="U45" i="72"/>
  <c r="S45" i="72"/>
  <c r="R45" i="72"/>
  <c r="Q45" i="72"/>
  <c r="P45" i="72"/>
  <c r="E45" i="72"/>
  <c r="T45" i="72" s="1"/>
  <c r="S44" i="72"/>
  <c r="R44" i="72"/>
  <c r="Q44" i="72"/>
  <c r="P44" i="72"/>
  <c r="E44" i="72"/>
  <c r="S43" i="72"/>
  <c r="R43" i="72"/>
  <c r="S42" i="72"/>
  <c r="S41" i="72"/>
  <c r="R41" i="72"/>
  <c r="Q41" i="72"/>
  <c r="P41" i="72"/>
  <c r="E41" i="72"/>
  <c r="T41" i="72" s="1"/>
  <c r="S40" i="72"/>
  <c r="R40" i="72"/>
  <c r="Q40" i="72"/>
  <c r="P40" i="72"/>
  <c r="E40" i="72"/>
  <c r="S39" i="72"/>
  <c r="R39" i="72"/>
  <c r="Q39" i="72"/>
  <c r="P39" i="72"/>
  <c r="E39" i="72"/>
  <c r="S38" i="72"/>
  <c r="R38" i="72"/>
  <c r="Q38" i="72"/>
  <c r="P38" i="72"/>
  <c r="E38" i="72"/>
  <c r="T38" i="72" s="1"/>
  <c r="S37" i="72"/>
  <c r="R37" i="72"/>
  <c r="Q37" i="72"/>
  <c r="P37" i="72"/>
  <c r="E37" i="72"/>
  <c r="U36" i="72"/>
  <c r="S36" i="72"/>
  <c r="R36" i="72"/>
  <c r="Q36" i="72"/>
  <c r="P36" i="72"/>
  <c r="E36" i="72"/>
  <c r="T36" i="72" s="1"/>
  <c r="U35" i="72"/>
  <c r="T35" i="72"/>
  <c r="S35" i="72"/>
  <c r="R35" i="72"/>
  <c r="Q35" i="72"/>
  <c r="P35" i="72"/>
  <c r="E35" i="72"/>
  <c r="S34" i="72"/>
  <c r="R34" i="72"/>
  <c r="Q34" i="72"/>
  <c r="P34" i="72"/>
  <c r="E34" i="72"/>
  <c r="U34" i="72" s="1"/>
  <c r="S33" i="72"/>
  <c r="R33" i="72"/>
  <c r="Q33" i="72"/>
  <c r="P33" i="72"/>
  <c r="E33" i="72"/>
  <c r="T33" i="72" s="1"/>
  <c r="S32" i="72"/>
  <c r="R32" i="72"/>
  <c r="Q32" i="72"/>
  <c r="P32" i="72"/>
  <c r="E32" i="72"/>
  <c r="S31" i="72"/>
  <c r="R31" i="72"/>
  <c r="Q31" i="72"/>
  <c r="P31" i="72"/>
  <c r="E31" i="72"/>
  <c r="S30" i="72"/>
  <c r="R30" i="72"/>
  <c r="Q30" i="72"/>
  <c r="P30" i="72"/>
  <c r="E30" i="72"/>
  <c r="U30" i="72" s="1"/>
  <c r="S29" i="72"/>
  <c r="R29" i="72"/>
  <c r="Q29" i="72"/>
  <c r="P29" i="72"/>
  <c r="E29" i="72"/>
  <c r="U28" i="72"/>
  <c r="S28" i="72"/>
  <c r="R28" i="72"/>
  <c r="Q28" i="72"/>
  <c r="P28" i="72"/>
  <c r="E28" i="72"/>
  <c r="T28" i="72" s="1"/>
  <c r="S27" i="72"/>
  <c r="S26" i="72"/>
  <c r="R26" i="72"/>
  <c r="Q26" i="72"/>
  <c r="P26" i="72"/>
  <c r="E26" i="72"/>
  <c r="T26" i="72" s="1"/>
  <c r="U25" i="72"/>
  <c r="T25" i="72"/>
  <c r="S25" i="72"/>
  <c r="R25" i="72"/>
  <c r="Q25" i="72"/>
  <c r="P25" i="72"/>
  <c r="E25" i="72"/>
  <c r="S24" i="72"/>
  <c r="R24" i="72"/>
  <c r="Q24" i="72"/>
  <c r="P24" i="72"/>
  <c r="E24" i="72"/>
  <c r="U24" i="72" s="1"/>
  <c r="T23" i="72"/>
  <c r="S23" i="72"/>
  <c r="R23" i="72"/>
  <c r="Q23" i="72"/>
  <c r="P23" i="72"/>
  <c r="E23" i="72"/>
  <c r="U23" i="72" s="1"/>
  <c r="S22" i="72"/>
  <c r="R22" i="72"/>
  <c r="Q22" i="72"/>
  <c r="P22" i="72"/>
  <c r="E22" i="72"/>
  <c r="U22" i="72" s="1"/>
  <c r="U21" i="72"/>
  <c r="S21" i="72"/>
  <c r="R21" i="72"/>
  <c r="Q21" i="72"/>
  <c r="P21" i="72"/>
  <c r="E21" i="72"/>
  <c r="T21" i="72" s="1"/>
  <c r="S20" i="72"/>
  <c r="R20" i="72"/>
  <c r="Q20" i="72"/>
  <c r="P20" i="72"/>
  <c r="E20" i="72"/>
  <c r="S19" i="72"/>
  <c r="R19" i="72"/>
  <c r="Q19" i="72"/>
  <c r="P19" i="72"/>
  <c r="E19" i="72"/>
  <c r="S18" i="72"/>
  <c r="R18" i="72"/>
  <c r="Q18" i="72"/>
  <c r="P18" i="72"/>
  <c r="E18" i="72"/>
  <c r="T18" i="72" s="1"/>
  <c r="S17" i="72"/>
  <c r="R17" i="72"/>
  <c r="Q17" i="72"/>
  <c r="P17" i="72"/>
  <c r="E17" i="72"/>
  <c r="U17" i="72" s="1"/>
  <c r="T16" i="72"/>
  <c r="S16" i="72"/>
  <c r="R16" i="72"/>
  <c r="Q16" i="72"/>
  <c r="P16" i="72"/>
  <c r="E16" i="72"/>
  <c r="U16" i="72" s="1"/>
  <c r="U15" i="72"/>
  <c r="S15" i="72"/>
  <c r="R15" i="72"/>
  <c r="Q15" i="72"/>
  <c r="P15" i="72"/>
  <c r="E15" i="72"/>
  <c r="T15" i="72" s="1"/>
  <c r="S14" i="72"/>
  <c r="R14" i="72"/>
  <c r="Q14" i="72"/>
  <c r="P14" i="72"/>
  <c r="E14" i="72"/>
  <c r="U14" i="72" s="1"/>
  <c r="S13" i="72"/>
  <c r="R13" i="72"/>
  <c r="Q13" i="72"/>
  <c r="P13" i="72"/>
  <c r="E13" i="72"/>
  <c r="S12" i="72"/>
  <c r="R12" i="72"/>
  <c r="Q12" i="72"/>
  <c r="P12" i="72"/>
  <c r="E12" i="72"/>
  <c r="S11" i="72"/>
  <c r="R11" i="72"/>
  <c r="Q11" i="72"/>
  <c r="P11" i="72"/>
  <c r="E11" i="72"/>
  <c r="S10" i="72"/>
  <c r="R10" i="72"/>
  <c r="Q10" i="72"/>
  <c r="P10" i="72"/>
  <c r="E10" i="72"/>
  <c r="S9" i="72"/>
  <c r="R9" i="72"/>
  <c r="S62" i="71"/>
  <c r="R62" i="71"/>
  <c r="Q62" i="71"/>
  <c r="P62" i="71"/>
  <c r="E62" i="71"/>
  <c r="T62" i="71" s="1"/>
  <c r="T61" i="71"/>
  <c r="S61" i="71"/>
  <c r="R61" i="71"/>
  <c r="Q61" i="71"/>
  <c r="Q60" i="71" s="1"/>
  <c r="P61" i="71"/>
  <c r="E61" i="71"/>
  <c r="U61" i="71" s="1"/>
  <c r="S60" i="71"/>
  <c r="S59" i="71"/>
  <c r="S58" i="71"/>
  <c r="R58" i="71"/>
  <c r="Q58" i="71"/>
  <c r="P58" i="71"/>
  <c r="E58" i="71"/>
  <c r="U58" i="71" s="1"/>
  <c r="S57" i="71"/>
  <c r="R57" i="71"/>
  <c r="Q57" i="71"/>
  <c r="P57" i="71"/>
  <c r="E57" i="71"/>
  <c r="T57" i="71" s="1"/>
  <c r="S56" i="71"/>
  <c r="R56" i="71"/>
  <c r="Q56" i="71"/>
  <c r="P56" i="71"/>
  <c r="E56" i="71"/>
  <c r="S55" i="71"/>
  <c r="R55" i="71"/>
  <c r="Q55" i="71"/>
  <c r="P55" i="71"/>
  <c r="E55" i="71"/>
  <c r="S54" i="71"/>
  <c r="S53" i="71"/>
  <c r="R53" i="71"/>
  <c r="Q53" i="71"/>
  <c r="P53" i="71"/>
  <c r="E53" i="71"/>
  <c r="S52" i="71"/>
  <c r="R52" i="71"/>
  <c r="Q52" i="71"/>
  <c r="P52" i="71"/>
  <c r="E52" i="71"/>
  <c r="S51" i="71"/>
  <c r="R51" i="71"/>
  <c r="Q51" i="71"/>
  <c r="P51" i="71"/>
  <c r="E51" i="71"/>
  <c r="S50" i="71"/>
  <c r="R50" i="71"/>
  <c r="Q50" i="71"/>
  <c r="P50" i="71"/>
  <c r="E50" i="71"/>
  <c r="U49" i="71"/>
  <c r="S49" i="71"/>
  <c r="R49" i="71"/>
  <c r="Q49" i="71"/>
  <c r="P49" i="71"/>
  <c r="E49" i="71"/>
  <c r="T49" i="71" s="1"/>
  <c r="U48" i="71"/>
  <c r="T48" i="71"/>
  <c r="S48" i="71"/>
  <c r="R48" i="71"/>
  <c r="Q48" i="71"/>
  <c r="P48" i="71"/>
  <c r="E48" i="71"/>
  <c r="T47" i="71"/>
  <c r="S47" i="71"/>
  <c r="R47" i="71"/>
  <c r="Q47" i="71"/>
  <c r="P47" i="71"/>
  <c r="E47" i="71"/>
  <c r="U47" i="71" s="1"/>
  <c r="S46" i="71"/>
  <c r="R46" i="71"/>
  <c r="Q46" i="71"/>
  <c r="P46" i="71"/>
  <c r="E46" i="71"/>
  <c r="U46" i="71" s="1"/>
  <c r="S45" i="71"/>
  <c r="R45" i="71"/>
  <c r="Q45" i="71"/>
  <c r="U45" i="71" s="1"/>
  <c r="P45" i="71"/>
  <c r="E45" i="71"/>
  <c r="S44" i="71"/>
  <c r="R44" i="71"/>
  <c r="Q44" i="71"/>
  <c r="P44" i="71"/>
  <c r="P43" i="71" s="1"/>
  <c r="E44" i="71"/>
  <c r="S43" i="71"/>
  <c r="S42" i="71"/>
  <c r="T41" i="71"/>
  <c r="S41" i="71"/>
  <c r="R41" i="71"/>
  <c r="Q41" i="71"/>
  <c r="P41" i="71"/>
  <c r="E41" i="71"/>
  <c r="U41" i="71" s="1"/>
  <c r="S40" i="71"/>
  <c r="R40" i="71"/>
  <c r="Q40" i="71"/>
  <c r="P40" i="71"/>
  <c r="E40" i="71"/>
  <c r="U40" i="71" s="1"/>
  <c r="S39" i="71"/>
  <c r="R39" i="71"/>
  <c r="Q39" i="71"/>
  <c r="P39" i="71"/>
  <c r="E39" i="71"/>
  <c r="U39" i="71" s="1"/>
  <c r="S38" i="71"/>
  <c r="R38" i="71"/>
  <c r="Q38" i="71"/>
  <c r="P38" i="71"/>
  <c r="E38" i="71"/>
  <c r="U38" i="71" s="1"/>
  <c r="U37" i="71"/>
  <c r="S37" i="71"/>
  <c r="R37" i="71"/>
  <c r="Q37" i="71"/>
  <c r="P37" i="71"/>
  <c r="E37" i="71"/>
  <c r="T37" i="71" s="1"/>
  <c r="S36" i="71"/>
  <c r="R36" i="71"/>
  <c r="Q36" i="71"/>
  <c r="P36" i="71"/>
  <c r="E36" i="71"/>
  <c r="S35" i="71"/>
  <c r="R35" i="71"/>
  <c r="Q35" i="71"/>
  <c r="P35" i="71"/>
  <c r="E35" i="71"/>
  <c r="U34" i="71"/>
  <c r="S34" i="71"/>
  <c r="R34" i="71"/>
  <c r="Q34" i="71"/>
  <c r="P34" i="71"/>
  <c r="E34" i="71"/>
  <c r="T34" i="71" s="1"/>
  <c r="T33" i="71"/>
  <c r="S33" i="71"/>
  <c r="R33" i="71"/>
  <c r="Q33" i="71"/>
  <c r="P33" i="71"/>
  <c r="E33" i="71"/>
  <c r="U33" i="71" s="1"/>
  <c r="S32" i="71"/>
  <c r="R32" i="71"/>
  <c r="Q32" i="71"/>
  <c r="P32" i="71"/>
  <c r="E32" i="71"/>
  <c r="U32" i="71" s="1"/>
  <c r="S31" i="71"/>
  <c r="R31" i="71"/>
  <c r="Q31" i="71"/>
  <c r="P31" i="71"/>
  <c r="E31" i="71"/>
  <c r="U31" i="71" s="1"/>
  <c r="S30" i="71"/>
  <c r="R30" i="71"/>
  <c r="Q30" i="71"/>
  <c r="P30" i="71"/>
  <c r="E30" i="71"/>
  <c r="U30" i="71" s="1"/>
  <c r="U29" i="71"/>
  <c r="S29" i="71"/>
  <c r="R29" i="71"/>
  <c r="Q29" i="71"/>
  <c r="P29" i="71"/>
  <c r="E29" i="71"/>
  <c r="T29" i="71" s="1"/>
  <c r="S28" i="71"/>
  <c r="R28" i="71"/>
  <c r="Q28" i="71"/>
  <c r="P28" i="71"/>
  <c r="E28" i="71"/>
  <c r="S27" i="71"/>
  <c r="S26" i="71"/>
  <c r="R26" i="71"/>
  <c r="Q26" i="71"/>
  <c r="P26" i="71"/>
  <c r="E26" i="71"/>
  <c r="U26" i="71" s="1"/>
  <c r="S25" i="71"/>
  <c r="R25" i="71"/>
  <c r="Q25" i="71"/>
  <c r="P25" i="71"/>
  <c r="E25" i="71"/>
  <c r="T25" i="71" s="1"/>
  <c r="S24" i="71"/>
  <c r="R24" i="71"/>
  <c r="Q24" i="71"/>
  <c r="P24" i="71"/>
  <c r="E24" i="71"/>
  <c r="S23" i="71"/>
  <c r="R23" i="71"/>
  <c r="Q23" i="71"/>
  <c r="P23" i="71"/>
  <c r="E23" i="71"/>
  <c r="S22" i="71"/>
  <c r="R22" i="71"/>
  <c r="Q22" i="71"/>
  <c r="P22" i="71"/>
  <c r="E22" i="71"/>
  <c r="T22" i="71" s="1"/>
  <c r="U21" i="71"/>
  <c r="T21" i="71"/>
  <c r="S21" i="71"/>
  <c r="R21" i="71"/>
  <c r="Q21" i="71"/>
  <c r="P21" i="71"/>
  <c r="E21" i="71"/>
  <c r="T20" i="71"/>
  <c r="S20" i="71"/>
  <c r="R20" i="71"/>
  <c r="Q20" i="71"/>
  <c r="P20" i="71"/>
  <c r="E20" i="71"/>
  <c r="U20" i="71" s="1"/>
  <c r="S19" i="71"/>
  <c r="R19" i="71"/>
  <c r="Q19" i="71"/>
  <c r="P19" i="71"/>
  <c r="E19" i="71"/>
  <c r="U19" i="71" s="1"/>
  <c r="S18" i="71"/>
  <c r="R18" i="71"/>
  <c r="Q18" i="71"/>
  <c r="P18" i="71"/>
  <c r="E18" i="71"/>
  <c r="U18" i="71" s="1"/>
  <c r="S17" i="71"/>
  <c r="R17" i="71"/>
  <c r="Q17" i="71"/>
  <c r="P17" i="71"/>
  <c r="E17" i="71"/>
  <c r="T17" i="71" s="1"/>
  <c r="S16" i="71"/>
  <c r="R16" i="71"/>
  <c r="Q16" i="71"/>
  <c r="P16" i="71"/>
  <c r="E16" i="71"/>
  <c r="S15" i="71"/>
  <c r="R15" i="71"/>
  <c r="Q15" i="71"/>
  <c r="P15" i="71"/>
  <c r="E15" i="71"/>
  <c r="S14" i="71"/>
  <c r="R14" i="71"/>
  <c r="Q14" i="71"/>
  <c r="P14" i="71"/>
  <c r="E14" i="71"/>
  <c r="T14" i="71" s="1"/>
  <c r="U13" i="71"/>
  <c r="T13" i="71"/>
  <c r="S13" i="71"/>
  <c r="R13" i="71"/>
  <c r="Q13" i="71"/>
  <c r="P13" i="71"/>
  <c r="E13" i="71"/>
  <c r="T12" i="71"/>
  <c r="S12" i="71"/>
  <c r="R12" i="71"/>
  <c r="Q12" i="71"/>
  <c r="P12" i="71"/>
  <c r="E12" i="71"/>
  <c r="U12" i="71" s="1"/>
  <c r="S11" i="71"/>
  <c r="R11" i="71"/>
  <c r="Q11" i="71"/>
  <c r="P11" i="71"/>
  <c r="E11" i="71"/>
  <c r="U11" i="71" s="1"/>
  <c r="S10" i="71"/>
  <c r="R10" i="71"/>
  <c r="Q10" i="71"/>
  <c r="P10" i="71"/>
  <c r="E10" i="71"/>
  <c r="U10" i="71" s="1"/>
  <c r="S9" i="71"/>
  <c r="R9" i="71"/>
  <c r="S8" i="71"/>
  <c r="S62" i="70"/>
  <c r="R62" i="70"/>
  <c r="Q62" i="70"/>
  <c r="P62" i="70"/>
  <c r="E62" i="70"/>
  <c r="U62" i="70" s="1"/>
  <c r="S61" i="70"/>
  <c r="R61" i="70"/>
  <c r="Q61" i="70"/>
  <c r="P61" i="70"/>
  <c r="E61" i="70"/>
  <c r="T61" i="70" s="1"/>
  <c r="S60" i="70"/>
  <c r="S59" i="70"/>
  <c r="S58" i="70"/>
  <c r="R58" i="70"/>
  <c r="Q58" i="70"/>
  <c r="P58" i="70"/>
  <c r="E58" i="70"/>
  <c r="T57" i="70"/>
  <c r="S57" i="70"/>
  <c r="R57" i="70"/>
  <c r="Q57" i="70"/>
  <c r="P57" i="70"/>
  <c r="E57" i="70"/>
  <c r="U57" i="70" s="1"/>
  <c r="S56" i="70"/>
  <c r="R56" i="70"/>
  <c r="Q56" i="70"/>
  <c r="P56" i="70"/>
  <c r="E56" i="70"/>
  <c r="U56" i="70" s="1"/>
  <c r="S55" i="70"/>
  <c r="R55" i="70"/>
  <c r="Q55" i="70"/>
  <c r="P55" i="70"/>
  <c r="E55" i="70"/>
  <c r="U55" i="70" s="1"/>
  <c r="S54" i="70"/>
  <c r="S53" i="70"/>
  <c r="R53" i="70"/>
  <c r="Q53" i="70"/>
  <c r="P53" i="70"/>
  <c r="E53" i="70"/>
  <c r="U53" i="70" s="1"/>
  <c r="S52" i="70"/>
  <c r="R52" i="70"/>
  <c r="Q52" i="70"/>
  <c r="P52" i="70"/>
  <c r="E52" i="70"/>
  <c r="U52" i="70" s="1"/>
  <c r="U51" i="70"/>
  <c r="S51" i="70"/>
  <c r="R51" i="70"/>
  <c r="Q51" i="70"/>
  <c r="P51" i="70"/>
  <c r="E51" i="70"/>
  <c r="T51" i="70" s="1"/>
  <c r="S50" i="70"/>
  <c r="R50" i="70"/>
  <c r="Q50" i="70"/>
  <c r="P50" i="70"/>
  <c r="E50" i="70"/>
  <c r="U50" i="70" s="1"/>
  <c r="S49" i="70"/>
  <c r="R49" i="70"/>
  <c r="Q49" i="70"/>
  <c r="P49" i="70"/>
  <c r="E49" i="70"/>
  <c r="T49" i="70" s="1"/>
  <c r="S48" i="70"/>
  <c r="R48" i="70"/>
  <c r="Q48" i="70"/>
  <c r="P48" i="70"/>
  <c r="E48" i="70"/>
  <c r="S47" i="70"/>
  <c r="R47" i="70"/>
  <c r="Q47" i="70"/>
  <c r="P47" i="70"/>
  <c r="E47" i="70"/>
  <c r="S46" i="70"/>
  <c r="R46" i="70"/>
  <c r="Q46" i="70"/>
  <c r="P46" i="70"/>
  <c r="E46" i="70"/>
  <c r="T46" i="70" s="1"/>
  <c r="S45" i="70"/>
  <c r="R45" i="70"/>
  <c r="Q45" i="70"/>
  <c r="P45" i="70"/>
  <c r="E45" i="70"/>
  <c r="U45" i="70" s="1"/>
  <c r="U44" i="70"/>
  <c r="S44" i="70"/>
  <c r="R44" i="70"/>
  <c r="Q44" i="70"/>
  <c r="P44" i="70"/>
  <c r="E44" i="70"/>
  <c r="T44" i="70" s="1"/>
  <c r="S43" i="70"/>
  <c r="S42" i="70"/>
  <c r="S41" i="70"/>
  <c r="R41" i="70"/>
  <c r="Q41" i="70"/>
  <c r="P41" i="70"/>
  <c r="E41" i="70"/>
  <c r="T41" i="70" s="1"/>
  <c r="S40" i="70"/>
  <c r="R40" i="70"/>
  <c r="Q40" i="70"/>
  <c r="P40" i="70"/>
  <c r="E40" i="70"/>
  <c r="S39" i="70"/>
  <c r="R39" i="70"/>
  <c r="Q39" i="70"/>
  <c r="P39" i="70"/>
  <c r="E39" i="70"/>
  <c r="S38" i="70"/>
  <c r="R38" i="70"/>
  <c r="Q38" i="70"/>
  <c r="P38" i="70"/>
  <c r="E38" i="70"/>
  <c r="T38" i="70" s="1"/>
  <c r="U37" i="70"/>
  <c r="S37" i="70"/>
  <c r="R37" i="70"/>
  <c r="Q37" i="70"/>
  <c r="P37" i="70"/>
  <c r="E37" i="70"/>
  <c r="T37" i="70" s="1"/>
  <c r="S36" i="70"/>
  <c r="R36" i="70"/>
  <c r="Q36" i="70"/>
  <c r="P36" i="70"/>
  <c r="E36" i="70"/>
  <c r="U35" i="70"/>
  <c r="S35" i="70"/>
  <c r="R35" i="70"/>
  <c r="Q35" i="70"/>
  <c r="P35" i="70"/>
  <c r="E35" i="70"/>
  <c r="T35" i="70" s="1"/>
  <c r="S34" i="70"/>
  <c r="R34" i="70"/>
  <c r="Q34" i="70"/>
  <c r="P34" i="70"/>
  <c r="E34" i="70"/>
  <c r="U34" i="70" s="1"/>
  <c r="S33" i="70"/>
  <c r="R33" i="70"/>
  <c r="Q33" i="70"/>
  <c r="P33" i="70"/>
  <c r="E33" i="70"/>
  <c r="T33" i="70" s="1"/>
  <c r="S32" i="70"/>
  <c r="R32" i="70"/>
  <c r="Q32" i="70"/>
  <c r="P32" i="70"/>
  <c r="E32" i="70"/>
  <c r="U32" i="70" s="1"/>
  <c r="S31" i="70"/>
  <c r="R31" i="70"/>
  <c r="Q31" i="70"/>
  <c r="P31" i="70"/>
  <c r="E31" i="70"/>
  <c r="U31" i="70" s="1"/>
  <c r="S30" i="70"/>
  <c r="R30" i="70"/>
  <c r="Q30" i="70"/>
  <c r="P30" i="70"/>
  <c r="E30" i="70"/>
  <c r="U29" i="70"/>
  <c r="S29" i="70"/>
  <c r="R29" i="70"/>
  <c r="Q29" i="70"/>
  <c r="P29" i="70"/>
  <c r="E29" i="70"/>
  <c r="T29" i="70" s="1"/>
  <c r="S28" i="70"/>
  <c r="R28" i="70"/>
  <c r="Q28" i="70"/>
  <c r="P28" i="70"/>
  <c r="E28" i="70"/>
  <c r="S27" i="70"/>
  <c r="S26" i="70"/>
  <c r="R26" i="70"/>
  <c r="Q26" i="70"/>
  <c r="P26" i="70"/>
  <c r="E26" i="70"/>
  <c r="T26" i="70" s="1"/>
  <c r="U25" i="70"/>
  <c r="T25" i="70"/>
  <c r="S25" i="70"/>
  <c r="R25" i="70"/>
  <c r="Q25" i="70"/>
  <c r="P25" i="70"/>
  <c r="E25" i="70"/>
  <c r="T24" i="70"/>
  <c r="S24" i="70"/>
  <c r="R24" i="70"/>
  <c r="Q24" i="70"/>
  <c r="P24" i="70"/>
  <c r="E24" i="70"/>
  <c r="U24" i="70" s="1"/>
  <c r="S23" i="70"/>
  <c r="R23" i="70"/>
  <c r="Q23" i="70"/>
  <c r="P23" i="70"/>
  <c r="E23" i="70"/>
  <c r="U23" i="70" s="1"/>
  <c r="S22" i="70"/>
  <c r="R22" i="70"/>
  <c r="Q22" i="70"/>
  <c r="P22" i="70"/>
  <c r="E22" i="70"/>
  <c r="S21" i="70"/>
  <c r="R21" i="70"/>
  <c r="Q21" i="70"/>
  <c r="P21" i="70"/>
  <c r="E21" i="70"/>
  <c r="T21" i="70" s="1"/>
  <c r="U20" i="70"/>
  <c r="S20" i="70"/>
  <c r="R20" i="70"/>
  <c r="Q20" i="70"/>
  <c r="P20" i="70"/>
  <c r="E20" i="70"/>
  <c r="S19" i="70"/>
  <c r="R19" i="70"/>
  <c r="Q19" i="70"/>
  <c r="P19" i="70"/>
  <c r="E19" i="70"/>
  <c r="U19" i="70" s="1"/>
  <c r="S18" i="70"/>
  <c r="R18" i="70"/>
  <c r="Q18" i="70"/>
  <c r="P18" i="70"/>
  <c r="E18" i="70"/>
  <c r="U17" i="70"/>
  <c r="T17" i="70"/>
  <c r="S17" i="70"/>
  <c r="R17" i="70"/>
  <c r="Q17" i="70"/>
  <c r="P17" i="70"/>
  <c r="E17" i="70"/>
  <c r="T16" i="70"/>
  <c r="S16" i="70"/>
  <c r="R16" i="70"/>
  <c r="Q16" i="70"/>
  <c r="P16" i="70"/>
  <c r="E16" i="70"/>
  <c r="U16" i="70" s="1"/>
  <c r="S15" i="70"/>
  <c r="R15" i="70"/>
  <c r="Q15" i="70"/>
  <c r="P15" i="70"/>
  <c r="E15" i="70"/>
  <c r="U15" i="70" s="1"/>
  <c r="S14" i="70"/>
  <c r="R14" i="70"/>
  <c r="Q14" i="70"/>
  <c r="P14" i="70"/>
  <c r="E14" i="70"/>
  <c r="S13" i="70"/>
  <c r="R13" i="70"/>
  <c r="Q13" i="70"/>
  <c r="U13" i="70" s="1"/>
  <c r="P13" i="70"/>
  <c r="E13" i="70"/>
  <c r="S12" i="70"/>
  <c r="R12" i="70"/>
  <c r="Q12" i="70"/>
  <c r="P12" i="70"/>
  <c r="E12" i="70"/>
  <c r="T12" i="70" s="1"/>
  <c r="T11" i="70"/>
  <c r="S11" i="70"/>
  <c r="R11" i="70"/>
  <c r="Q11" i="70"/>
  <c r="P11" i="70"/>
  <c r="E11" i="70"/>
  <c r="U11" i="70" s="1"/>
  <c r="S10" i="70"/>
  <c r="R10" i="70"/>
  <c r="Q10" i="70"/>
  <c r="P10" i="70"/>
  <c r="E10" i="70"/>
  <c r="S9" i="70"/>
  <c r="R9" i="70"/>
  <c r="S8" i="70"/>
  <c r="S62" i="69"/>
  <c r="R62" i="69"/>
  <c r="Q62" i="69"/>
  <c r="P62" i="69"/>
  <c r="E62" i="69"/>
  <c r="U61" i="69"/>
  <c r="S61" i="69"/>
  <c r="R61" i="69"/>
  <c r="Q61" i="69"/>
  <c r="Q60" i="69" s="1"/>
  <c r="P61" i="69"/>
  <c r="E61" i="69"/>
  <c r="T61" i="69" s="1"/>
  <c r="S60" i="69"/>
  <c r="S59" i="69"/>
  <c r="S58" i="69"/>
  <c r="R58" i="69"/>
  <c r="Q58" i="69"/>
  <c r="P58" i="69"/>
  <c r="E58" i="69"/>
  <c r="S57" i="69"/>
  <c r="R57" i="69"/>
  <c r="Q57" i="69"/>
  <c r="P57" i="69"/>
  <c r="E57" i="69"/>
  <c r="S56" i="69"/>
  <c r="R56" i="69"/>
  <c r="Q56" i="69"/>
  <c r="P56" i="69"/>
  <c r="E56" i="69"/>
  <c r="T56" i="69" s="1"/>
  <c r="S55" i="69"/>
  <c r="R55" i="69"/>
  <c r="Q55" i="69"/>
  <c r="P55" i="69"/>
  <c r="P54" i="69" s="1"/>
  <c r="E55" i="69"/>
  <c r="U55" i="69" s="1"/>
  <c r="S54" i="69"/>
  <c r="S53" i="69"/>
  <c r="R53" i="69"/>
  <c r="Q53" i="69"/>
  <c r="P53" i="69"/>
  <c r="E53" i="69"/>
  <c r="S52" i="69"/>
  <c r="R52" i="69"/>
  <c r="Q52" i="69"/>
  <c r="P52" i="69"/>
  <c r="E52" i="69"/>
  <c r="T52" i="69" s="1"/>
  <c r="S51" i="69"/>
  <c r="R51" i="69"/>
  <c r="Q51" i="69"/>
  <c r="P51" i="69"/>
  <c r="E51" i="69"/>
  <c r="T51" i="69" s="1"/>
  <c r="S50" i="69"/>
  <c r="R50" i="69"/>
  <c r="Q50" i="69"/>
  <c r="P50" i="69"/>
  <c r="E50" i="69"/>
  <c r="S49" i="69"/>
  <c r="R49" i="69"/>
  <c r="Q49" i="69"/>
  <c r="P49" i="69"/>
  <c r="E49" i="69"/>
  <c r="S48" i="69"/>
  <c r="R48" i="69"/>
  <c r="Q48" i="69"/>
  <c r="P48" i="69"/>
  <c r="E48" i="69"/>
  <c r="U48" i="69" s="1"/>
  <c r="S47" i="69"/>
  <c r="R47" i="69"/>
  <c r="Q47" i="69"/>
  <c r="P47" i="69"/>
  <c r="E47" i="69"/>
  <c r="U47" i="69" s="1"/>
  <c r="S46" i="69"/>
  <c r="R46" i="69"/>
  <c r="Q46" i="69"/>
  <c r="P46" i="69"/>
  <c r="E46" i="69"/>
  <c r="U46" i="69" s="1"/>
  <c r="S45" i="69"/>
  <c r="R45" i="69"/>
  <c r="Q45" i="69"/>
  <c r="P45" i="69"/>
  <c r="E45" i="69"/>
  <c r="U44" i="69"/>
  <c r="S44" i="69"/>
  <c r="R44" i="69"/>
  <c r="Q44" i="69"/>
  <c r="P44" i="69"/>
  <c r="E44" i="69"/>
  <c r="T44" i="69" s="1"/>
  <c r="S43" i="69"/>
  <c r="S42" i="69"/>
  <c r="U41" i="69"/>
  <c r="S41" i="69"/>
  <c r="R41" i="69"/>
  <c r="Q41" i="69"/>
  <c r="P41" i="69"/>
  <c r="E41" i="69"/>
  <c r="T41" i="69" s="1"/>
  <c r="S40" i="69"/>
  <c r="R40" i="69"/>
  <c r="Q40" i="69"/>
  <c r="P40" i="69"/>
  <c r="E40" i="69"/>
  <c r="U40" i="69" s="1"/>
  <c r="S39" i="69"/>
  <c r="R39" i="69"/>
  <c r="Q39" i="69"/>
  <c r="P39" i="69"/>
  <c r="E39" i="69"/>
  <c r="U39" i="69" s="1"/>
  <c r="U38" i="69"/>
  <c r="T38" i="69"/>
  <c r="S38" i="69"/>
  <c r="R38" i="69"/>
  <c r="Q38" i="69"/>
  <c r="P38" i="69"/>
  <c r="E38" i="69"/>
  <c r="S37" i="69"/>
  <c r="R37" i="69"/>
  <c r="Q37" i="69"/>
  <c r="P37" i="69"/>
  <c r="E37" i="69"/>
  <c r="U36" i="69"/>
  <c r="S36" i="69"/>
  <c r="R36" i="69"/>
  <c r="Q36" i="69"/>
  <c r="P36" i="69"/>
  <c r="E36" i="69"/>
  <c r="T36" i="69" s="1"/>
  <c r="S35" i="69"/>
  <c r="R35" i="69"/>
  <c r="Q35" i="69"/>
  <c r="P35" i="69"/>
  <c r="E35" i="69"/>
  <c r="S34" i="69"/>
  <c r="R34" i="69"/>
  <c r="Q34" i="69"/>
  <c r="P34" i="69"/>
  <c r="E34" i="69"/>
  <c r="U33" i="69"/>
  <c r="S33" i="69"/>
  <c r="R33" i="69"/>
  <c r="Q33" i="69"/>
  <c r="P33" i="69"/>
  <c r="E33" i="69"/>
  <c r="T33" i="69" s="1"/>
  <c r="S32" i="69"/>
  <c r="R32" i="69"/>
  <c r="Q32" i="69"/>
  <c r="P32" i="69"/>
  <c r="E32" i="69"/>
  <c r="U32" i="69" s="1"/>
  <c r="S31" i="69"/>
  <c r="R31" i="69"/>
  <c r="Q31" i="69"/>
  <c r="P31" i="69"/>
  <c r="E31" i="69"/>
  <c r="U31" i="69" s="1"/>
  <c r="S30" i="69"/>
  <c r="R30" i="69"/>
  <c r="Q30" i="69"/>
  <c r="P30" i="69"/>
  <c r="T30" i="69" s="1"/>
  <c r="E30" i="69"/>
  <c r="U30" i="69" s="1"/>
  <c r="S29" i="69"/>
  <c r="R29" i="69"/>
  <c r="Q29" i="69"/>
  <c r="P29" i="69"/>
  <c r="E29" i="69"/>
  <c r="S28" i="69"/>
  <c r="R28" i="69"/>
  <c r="Q28" i="69"/>
  <c r="P28" i="69"/>
  <c r="E28" i="69"/>
  <c r="T28" i="69" s="1"/>
  <c r="S27" i="69"/>
  <c r="S26" i="69"/>
  <c r="R26" i="69"/>
  <c r="Q26" i="69"/>
  <c r="P26" i="69"/>
  <c r="E26" i="69"/>
  <c r="U26" i="69" s="1"/>
  <c r="S25" i="69"/>
  <c r="R25" i="69"/>
  <c r="Q25" i="69"/>
  <c r="P25" i="69"/>
  <c r="E25" i="69"/>
  <c r="S24" i="69"/>
  <c r="R24" i="69"/>
  <c r="Q24" i="69"/>
  <c r="P24" i="69"/>
  <c r="E24" i="69"/>
  <c r="T24" i="69" s="1"/>
  <c r="S23" i="69"/>
  <c r="R23" i="69"/>
  <c r="Q23" i="69"/>
  <c r="P23" i="69"/>
  <c r="E23" i="69"/>
  <c r="T22" i="69"/>
  <c r="S22" i="69"/>
  <c r="R22" i="69"/>
  <c r="Q22" i="69"/>
  <c r="P22" i="69"/>
  <c r="E22" i="69"/>
  <c r="U22" i="69" s="1"/>
  <c r="S21" i="69"/>
  <c r="R21" i="69"/>
  <c r="Q21" i="69"/>
  <c r="P21" i="69"/>
  <c r="E21" i="69"/>
  <c r="U20" i="69"/>
  <c r="S20" i="69"/>
  <c r="R20" i="69"/>
  <c r="Q20" i="69"/>
  <c r="P20" i="69"/>
  <c r="E20" i="69"/>
  <c r="T20" i="69" s="1"/>
  <c r="U19" i="69"/>
  <c r="T19" i="69"/>
  <c r="S19" i="69"/>
  <c r="R19" i="69"/>
  <c r="Q19" i="69"/>
  <c r="P19" i="69"/>
  <c r="E19" i="69"/>
  <c r="T18" i="69"/>
  <c r="S18" i="69"/>
  <c r="R18" i="69"/>
  <c r="Q18" i="69"/>
  <c r="P18" i="69"/>
  <c r="E18" i="69"/>
  <c r="U18" i="69" s="1"/>
  <c r="S17" i="69"/>
  <c r="R17" i="69"/>
  <c r="Q17" i="69"/>
  <c r="P17" i="69"/>
  <c r="E17" i="69"/>
  <c r="S16" i="69"/>
  <c r="R16" i="69"/>
  <c r="Q16" i="69"/>
  <c r="P16" i="69"/>
  <c r="E16" i="69"/>
  <c r="S15" i="69"/>
  <c r="R15" i="69"/>
  <c r="Q15" i="69"/>
  <c r="P15" i="69"/>
  <c r="E15" i="69"/>
  <c r="S14" i="69"/>
  <c r="R14" i="69"/>
  <c r="Q14" i="69"/>
  <c r="P14" i="69"/>
  <c r="E14" i="69"/>
  <c r="S13" i="69"/>
  <c r="R13" i="69"/>
  <c r="Q13" i="69"/>
  <c r="P13" i="69"/>
  <c r="E13" i="69"/>
  <c r="U12" i="69"/>
  <c r="S12" i="69"/>
  <c r="R12" i="69"/>
  <c r="Q12" i="69"/>
  <c r="P12" i="69"/>
  <c r="E12" i="69"/>
  <c r="T12" i="69" s="1"/>
  <c r="U11" i="69"/>
  <c r="T11" i="69"/>
  <c r="S11" i="69"/>
  <c r="R11" i="69"/>
  <c r="Q11" i="69"/>
  <c r="P11" i="69"/>
  <c r="E11" i="69"/>
  <c r="S10" i="69"/>
  <c r="R10" i="69"/>
  <c r="Q10" i="69"/>
  <c r="P10" i="69"/>
  <c r="E10" i="69"/>
  <c r="U10" i="69" s="1"/>
  <c r="S9" i="69"/>
  <c r="R9" i="69"/>
  <c r="S8" i="69"/>
  <c r="U62" i="68"/>
  <c r="S62" i="68"/>
  <c r="R62" i="68"/>
  <c r="Q62" i="68"/>
  <c r="P62" i="68"/>
  <c r="E62" i="68"/>
  <c r="T62" i="68" s="1"/>
  <c r="T61" i="68"/>
  <c r="S61" i="68"/>
  <c r="R61" i="68"/>
  <c r="Q61" i="68"/>
  <c r="P61" i="68"/>
  <c r="P60" i="68" s="1"/>
  <c r="E61" i="68"/>
  <c r="E60" i="68" s="1"/>
  <c r="U60" i="68" s="1"/>
  <c r="T60" i="68"/>
  <c r="S60" i="68"/>
  <c r="R60" i="68"/>
  <c r="S58" i="68"/>
  <c r="R58" i="68"/>
  <c r="Q58" i="68"/>
  <c r="P58" i="68"/>
  <c r="E58" i="68"/>
  <c r="T58" i="68" s="1"/>
  <c r="U57" i="68"/>
  <c r="S57" i="68"/>
  <c r="R57" i="68"/>
  <c r="Q57" i="68"/>
  <c r="P57" i="68"/>
  <c r="E57" i="68"/>
  <c r="T57" i="68" s="1"/>
  <c r="S56" i="68"/>
  <c r="R56" i="68"/>
  <c r="Q56" i="68"/>
  <c r="P56" i="68"/>
  <c r="E56" i="68"/>
  <c r="U56" i="68" s="1"/>
  <c r="S55" i="68"/>
  <c r="R55" i="68"/>
  <c r="Q55" i="68"/>
  <c r="P55" i="68"/>
  <c r="E55" i="68"/>
  <c r="S54" i="68"/>
  <c r="S53" i="68"/>
  <c r="R53" i="68"/>
  <c r="Q53" i="68"/>
  <c r="P53" i="68"/>
  <c r="E53" i="68"/>
  <c r="T53" i="68" s="1"/>
  <c r="S52" i="68"/>
  <c r="R52" i="68"/>
  <c r="Q52" i="68"/>
  <c r="P52" i="68"/>
  <c r="E52" i="68"/>
  <c r="S51" i="68"/>
  <c r="R51" i="68"/>
  <c r="Q51" i="68"/>
  <c r="P51" i="68"/>
  <c r="E51" i="68"/>
  <c r="T51" i="68" s="1"/>
  <c r="S50" i="68"/>
  <c r="R50" i="68"/>
  <c r="Q50" i="68"/>
  <c r="P50" i="68"/>
  <c r="E50" i="68"/>
  <c r="U49" i="68"/>
  <c r="S49" i="68"/>
  <c r="R49" i="68"/>
  <c r="Q49" i="68"/>
  <c r="P49" i="68"/>
  <c r="E49" i="68"/>
  <c r="T49" i="68" s="1"/>
  <c r="U48" i="68"/>
  <c r="S48" i="68"/>
  <c r="R48" i="68"/>
  <c r="Q48" i="68"/>
  <c r="P48" i="68"/>
  <c r="E48" i="68"/>
  <c r="T48" i="68" s="1"/>
  <c r="S47" i="68"/>
  <c r="R47" i="68"/>
  <c r="Q47" i="68"/>
  <c r="P47" i="68"/>
  <c r="E47" i="68"/>
  <c r="S46" i="68"/>
  <c r="R46" i="68"/>
  <c r="Q46" i="68"/>
  <c r="P46" i="68"/>
  <c r="E46" i="68"/>
  <c r="T46" i="68" s="1"/>
  <c r="S45" i="68"/>
  <c r="R45" i="68"/>
  <c r="Q45" i="68"/>
  <c r="P45" i="68"/>
  <c r="E45" i="68"/>
  <c r="U45" i="68" s="1"/>
  <c r="S44" i="68"/>
  <c r="R44" i="68"/>
  <c r="Q44" i="68"/>
  <c r="P44" i="68"/>
  <c r="E44" i="68"/>
  <c r="T44" i="68" s="1"/>
  <c r="S43" i="68"/>
  <c r="S42" i="68"/>
  <c r="T41" i="68"/>
  <c r="S41" i="68"/>
  <c r="R41" i="68"/>
  <c r="Q41" i="68"/>
  <c r="P41" i="68"/>
  <c r="E41" i="68"/>
  <c r="U41" i="68" s="1"/>
  <c r="U40" i="68"/>
  <c r="S40" i="68"/>
  <c r="R40" i="68"/>
  <c r="Q40" i="68"/>
  <c r="P40" i="68"/>
  <c r="E40" i="68"/>
  <c r="T40" i="68" s="1"/>
  <c r="S39" i="68"/>
  <c r="R39" i="68"/>
  <c r="Q39" i="68"/>
  <c r="P39" i="68"/>
  <c r="E39" i="68"/>
  <c r="S38" i="68"/>
  <c r="R38" i="68"/>
  <c r="Q38" i="68"/>
  <c r="P38" i="68"/>
  <c r="E38" i="68"/>
  <c r="T38" i="68" s="1"/>
  <c r="U37" i="68"/>
  <c r="S37" i="68"/>
  <c r="R37" i="68"/>
  <c r="Q37" i="68"/>
  <c r="P37" i="68"/>
  <c r="E37" i="68"/>
  <c r="T37" i="68" s="1"/>
  <c r="S36" i="68"/>
  <c r="R36" i="68"/>
  <c r="Q36" i="68"/>
  <c r="P36" i="68"/>
  <c r="E36" i="68"/>
  <c r="S35" i="68"/>
  <c r="R35" i="68"/>
  <c r="Q35" i="68"/>
  <c r="P35" i="68"/>
  <c r="E35" i="68"/>
  <c r="U34" i="68"/>
  <c r="S34" i="68"/>
  <c r="R34" i="68"/>
  <c r="Q34" i="68"/>
  <c r="P34" i="68"/>
  <c r="E34" i="68"/>
  <c r="T34" i="68" s="1"/>
  <c r="T33" i="68"/>
  <c r="S33" i="68"/>
  <c r="R33" i="68"/>
  <c r="Q33" i="68"/>
  <c r="P33" i="68"/>
  <c r="E33" i="68"/>
  <c r="U33" i="68" s="1"/>
  <c r="U32" i="68"/>
  <c r="S32" i="68"/>
  <c r="R32" i="68"/>
  <c r="Q32" i="68"/>
  <c r="P32" i="68"/>
  <c r="E32" i="68"/>
  <c r="T32" i="68" s="1"/>
  <c r="S31" i="68"/>
  <c r="R31" i="68"/>
  <c r="Q31" i="68"/>
  <c r="P31" i="68"/>
  <c r="E31" i="68"/>
  <c r="S30" i="68"/>
  <c r="R30" i="68"/>
  <c r="Q30" i="68"/>
  <c r="P30" i="68"/>
  <c r="E30" i="68"/>
  <c r="T30" i="68" s="1"/>
  <c r="S29" i="68"/>
  <c r="R29" i="68"/>
  <c r="Q29" i="68"/>
  <c r="P29" i="68"/>
  <c r="E29" i="68"/>
  <c r="T29" i="68" s="1"/>
  <c r="T28" i="68"/>
  <c r="S28" i="68"/>
  <c r="R28" i="68"/>
  <c r="Q28" i="68"/>
  <c r="P28" i="68"/>
  <c r="E28" i="68"/>
  <c r="S27" i="68"/>
  <c r="R27" i="68"/>
  <c r="S26" i="68"/>
  <c r="R26" i="68"/>
  <c r="Q26" i="68"/>
  <c r="P26" i="68"/>
  <c r="E26" i="68"/>
  <c r="S25" i="68"/>
  <c r="R25" i="68"/>
  <c r="Q25" i="68"/>
  <c r="P25" i="68"/>
  <c r="E25" i="68"/>
  <c r="T25" i="68" s="1"/>
  <c r="S24" i="68"/>
  <c r="R24" i="68"/>
  <c r="Q24" i="68"/>
  <c r="P24" i="68"/>
  <c r="E24" i="68"/>
  <c r="T23" i="68"/>
  <c r="S23" i="68"/>
  <c r="R23" i="68"/>
  <c r="Q23" i="68"/>
  <c r="P23" i="68"/>
  <c r="E23" i="68"/>
  <c r="U23" i="68" s="1"/>
  <c r="S22" i="68"/>
  <c r="R22" i="68"/>
  <c r="Q22" i="68"/>
  <c r="P22" i="68"/>
  <c r="E22" i="68"/>
  <c r="U21" i="68"/>
  <c r="S21" i="68"/>
  <c r="R21" i="68"/>
  <c r="Q21" i="68"/>
  <c r="P21" i="68"/>
  <c r="E21" i="68"/>
  <c r="T21" i="68" s="1"/>
  <c r="U20" i="68"/>
  <c r="S20" i="68"/>
  <c r="R20" i="68"/>
  <c r="Q20" i="68"/>
  <c r="P20" i="68"/>
  <c r="E20" i="68"/>
  <c r="T20" i="68" s="1"/>
  <c r="T19" i="68"/>
  <c r="S19" i="68"/>
  <c r="R19" i="68"/>
  <c r="Q19" i="68"/>
  <c r="P19" i="68"/>
  <c r="E19" i="68"/>
  <c r="U19" i="68" s="1"/>
  <c r="S18" i="68"/>
  <c r="R18" i="68"/>
  <c r="Q18" i="68"/>
  <c r="P18" i="68"/>
  <c r="E18" i="68"/>
  <c r="S17" i="68"/>
  <c r="R17" i="68"/>
  <c r="Q17" i="68"/>
  <c r="P17" i="68"/>
  <c r="E17" i="68"/>
  <c r="S16" i="68"/>
  <c r="R16" i="68"/>
  <c r="Q16" i="68"/>
  <c r="P16" i="68"/>
  <c r="E16" i="68"/>
  <c r="S15" i="68"/>
  <c r="R15" i="68"/>
  <c r="Q15" i="68"/>
  <c r="P15" i="68"/>
  <c r="E15" i="68"/>
  <c r="S14" i="68"/>
  <c r="R14" i="68"/>
  <c r="Q14" i="68"/>
  <c r="P14" i="68"/>
  <c r="E14" i="68"/>
  <c r="S13" i="68"/>
  <c r="R13" i="68"/>
  <c r="Q13" i="68"/>
  <c r="P13" i="68"/>
  <c r="E13" i="68"/>
  <c r="U13" i="68" s="1"/>
  <c r="U12" i="68"/>
  <c r="S12" i="68"/>
  <c r="R12" i="68"/>
  <c r="Q12" i="68"/>
  <c r="P12" i="68"/>
  <c r="E12" i="68"/>
  <c r="T12" i="68" s="1"/>
  <c r="T11" i="68"/>
  <c r="S11" i="68"/>
  <c r="R11" i="68"/>
  <c r="Q11" i="68"/>
  <c r="P11" i="68"/>
  <c r="E11" i="68"/>
  <c r="U11" i="68" s="1"/>
  <c r="S10" i="68"/>
  <c r="R10" i="68"/>
  <c r="Q10" i="68"/>
  <c r="P10" i="68"/>
  <c r="E10" i="68"/>
  <c r="S9" i="68"/>
  <c r="R9" i="68"/>
  <c r="S62" i="67"/>
  <c r="R62" i="67"/>
  <c r="Q62" i="67"/>
  <c r="P62" i="67"/>
  <c r="E62" i="67"/>
  <c r="S61" i="67"/>
  <c r="R61" i="67"/>
  <c r="Q61" i="67"/>
  <c r="P61" i="67"/>
  <c r="P60" i="67" s="1"/>
  <c r="E61" i="67"/>
  <c r="S60" i="67"/>
  <c r="S59" i="67"/>
  <c r="S58" i="67"/>
  <c r="R58" i="67"/>
  <c r="Q58" i="67"/>
  <c r="P58" i="67"/>
  <c r="E58" i="67"/>
  <c r="S57" i="67"/>
  <c r="R57" i="67"/>
  <c r="Q57" i="67"/>
  <c r="P57" i="67"/>
  <c r="E57" i="67"/>
  <c r="U56" i="67"/>
  <c r="T56" i="67"/>
  <c r="S56" i="67"/>
  <c r="R56" i="67"/>
  <c r="Q56" i="67"/>
  <c r="P56" i="67"/>
  <c r="E56" i="67"/>
  <c r="S55" i="67"/>
  <c r="R55" i="67"/>
  <c r="Q55" i="67"/>
  <c r="P55" i="67"/>
  <c r="E55" i="67"/>
  <c r="U55" i="67" s="1"/>
  <c r="S54" i="67"/>
  <c r="S53" i="67"/>
  <c r="R53" i="67"/>
  <c r="Q53" i="67"/>
  <c r="P53" i="67"/>
  <c r="E53" i="67"/>
  <c r="S52" i="67"/>
  <c r="R52" i="67"/>
  <c r="Q52" i="67"/>
  <c r="P52" i="67"/>
  <c r="E52" i="67"/>
  <c r="S51" i="67"/>
  <c r="R51" i="67"/>
  <c r="Q51" i="67"/>
  <c r="P51" i="67"/>
  <c r="E51" i="67"/>
  <c r="U51" i="67" s="1"/>
  <c r="U50" i="67"/>
  <c r="S50" i="67"/>
  <c r="R50" i="67"/>
  <c r="Q50" i="67"/>
  <c r="P50" i="67"/>
  <c r="E50" i="67"/>
  <c r="T50" i="67" s="1"/>
  <c r="S49" i="67"/>
  <c r="R49" i="67"/>
  <c r="Q49" i="67"/>
  <c r="P49" i="67"/>
  <c r="E49" i="67"/>
  <c r="S48" i="67"/>
  <c r="R48" i="67"/>
  <c r="Q48" i="67"/>
  <c r="P48" i="67"/>
  <c r="E48" i="67"/>
  <c r="T48" i="67" s="1"/>
  <c r="S47" i="67"/>
  <c r="R47" i="67"/>
  <c r="Q47" i="67"/>
  <c r="P47" i="67"/>
  <c r="E47" i="67"/>
  <c r="T47" i="67" s="1"/>
  <c r="T46" i="67"/>
  <c r="S46" i="67"/>
  <c r="R46" i="67"/>
  <c r="Q46" i="67"/>
  <c r="P46" i="67"/>
  <c r="E46" i="67"/>
  <c r="U46" i="67" s="1"/>
  <c r="S45" i="67"/>
  <c r="R45" i="67"/>
  <c r="Q45" i="67"/>
  <c r="P45" i="67"/>
  <c r="E45" i="67"/>
  <c r="U44" i="67"/>
  <c r="S44" i="67"/>
  <c r="R44" i="67"/>
  <c r="Q44" i="67"/>
  <c r="P44" i="67"/>
  <c r="E44" i="67"/>
  <c r="T44" i="67" s="1"/>
  <c r="S43" i="67"/>
  <c r="S42" i="67"/>
  <c r="S41" i="67"/>
  <c r="R41" i="67"/>
  <c r="Q41" i="67"/>
  <c r="P41" i="67"/>
  <c r="E41" i="67"/>
  <c r="S40" i="67"/>
  <c r="R40" i="67"/>
  <c r="Q40" i="67"/>
  <c r="P40" i="67"/>
  <c r="E40" i="67"/>
  <c r="T40" i="67" s="1"/>
  <c r="U39" i="67"/>
  <c r="S39" i="67"/>
  <c r="R39" i="67"/>
  <c r="Q39" i="67"/>
  <c r="P39" i="67"/>
  <c r="E39" i="67"/>
  <c r="T39" i="67" s="1"/>
  <c r="T38" i="67"/>
  <c r="S38" i="67"/>
  <c r="R38" i="67"/>
  <c r="Q38" i="67"/>
  <c r="P38" i="67"/>
  <c r="E38" i="67"/>
  <c r="U38" i="67" s="1"/>
  <c r="S37" i="67"/>
  <c r="R37" i="67"/>
  <c r="Q37" i="67"/>
  <c r="P37" i="67"/>
  <c r="E37" i="67"/>
  <c r="T37" i="67" s="1"/>
  <c r="U36" i="67"/>
  <c r="S36" i="67"/>
  <c r="R36" i="67"/>
  <c r="Q36" i="67"/>
  <c r="P36" i="67"/>
  <c r="E36" i="67"/>
  <c r="T36" i="67" s="1"/>
  <c r="U35" i="67"/>
  <c r="T35" i="67"/>
  <c r="S35" i="67"/>
  <c r="R35" i="67"/>
  <c r="Q35" i="67"/>
  <c r="P35" i="67"/>
  <c r="E35" i="67"/>
  <c r="U34" i="67"/>
  <c r="T34" i="67"/>
  <c r="S34" i="67"/>
  <c r="R34" i="67"/>
  <c r="Q34" i="67"/>
  <c r="P34" i="67"/>
  <c r="E34" i="67"/>
  <c r="S33" i="67"/>
  <c r="R33" i="67"/>
  <c r="Q33" i="67"/>
  <c r="P33" i="67"/>
  <c r="E33" i="67"/>
  <c r="S32" i="67"/>
  <c r="R32" i="67"/>
  <c r="Q32" i="67"/>
  <c r="P32" i="67"/>
  <c r="E32" i="67"/>
  <c r="S31" i="67"/>
  <c r="R31" i="67"/>
  <c r="Q31" i="67"/>
  <c r="P31" i="67"/>
  <c r="E31" i="67"/>
  <c r="S30" i="67"/>
  <c r="R30" i="67"/>
  <c r="Q30" i="67"/>
  <c r="P30" i="67"/>
  <c r="E30" i="67"/>
  <c r="T30" i="67" s="1"/>
  <c r="S29" i="67"/>
  <c r="R29" i="67"/>
  <c r="Q29" i="67"/>
  <c r="P29" i="67"/>
  <c r="E29" i="67"/>
  <c r="T29" i="67" s="1"/>
  <c r="U28" i="67"/>
  <c r="S28" i="67"/>
  <c r="R28" i="67"/>
  <c r="Q28" i="67"/>
  <c r="P28" i="67"/>
  <c r="E28" i="67"/>
  <c r="T28" i="67" s="1"/>
  <c r="S27" i="67"/>
  <c r="T26" i="67"/>
  <c r="S26" i="67"/>
  <c r="R26" i="67"/>
  <c r="Q26" i="67"/>
  <c r="P26" i="67"/>
  <c r="E26" i="67"/>
  <c r="U26" i="67" s="1"/>
  <c r="S25" i="67"/>
  <c r="R25" i="67"/>
  <c r="Q25" i="67"/>
  <c r="P25" i="67"/>
  <c r="E25" i="67"/>
  <c r="U24" i="67"/>
  <c r="S24" i="67"/>
  <c r="R24" i="67"/>
  <c r="Q24" i="67"/>
  <c r="P24" i="67"/>
  <c r="E24" i="67"/>
  <c r="T24" i="67" s="1"/>
  <c r="S23" i="67"/>
  <c r="R23" i="67"/>
  <c r="Q23" i="67"/>
  <c r="P23" i="67"/>
  <c r="E23" i="67"/>
  <c r="S22" i="67"/>
  <c r="R22" i="67"/>
  <c r="Q22" i="67"/>
  <c r="P22" i="67"/>
  <c r="E22" i="67"/>
  <c r="U22" i="67" s="1"/>
  <c r="S21" i="67"/>
  <c r="R21" i="67"/>
  <c r="Q21" i="67"/>
  <c r="P21" i="67"/>
  <c r="E21" i="67"/>
  <c r="U20" i="67"/>
  <c r="S20" i="67"/>
  <c r="R20" i="67"/>
  <c r="Q20" i="67"/>
  <c r="P20" i="67"/>
  <c r="E20" i="67"/>
  <c r="T20" i="67" s="1"/>
  <c r="S19" i="67"/>
  <c r="R19" i="67"/>
  <c r="Q19" i="67"/>
  <c r="P19" i="67"/>
  <c r="E19" i="67"/>
  <c r="T18" i="67"/>
  <c r="S18" i="67"/>
  <c r="R18" i="67"/>
  <c r="Q18" i="67"/>
  <c r="P18" i="67"/>
  <c r="E18" i="67"/>
  <c r="U18" i="67" s="1"/>
  <c r="S17" i="67"/>
  <c r="R17" i="67"/>
  <c r="Q17" i="67"/>
  <c r="P17" i="67"/>
  <c r="E17" i="67"/>
  <c r="T17" i="67" s="1"/>
  <c r="T16" i="67"/>
  <c r="S16" i="67"/>
  <c r="R16" i="67"/>
  <c r="Q16" i="67"/>
  <c r="P16" i="67"/>
  <c r="E16" i="67"/>
  <c r="U16" i="67" s="1"/>
  <c r="U15" i="67"/>
  <c r="S15" i="67"/>
  <c r="R15" i="67"/>
  <c r="Q15" i="67"/>
  <c r="P15" i="67"/>
  <c r="E15" i="67"/>
  <c r="T15" i="67" s="1"/>
  <c r="S14" i="67"/>
  <c r="R14" i="67"/>
  <c r="Q14" i="67"/>
  <c r="P14" i="67"/>
  <c r="E14" i="67"/>
  <c r="S13" i="67"/>
  <c r="R13" i="67"/>
  <c r="Q13" i="67"/>
  <c r="P13" i="67"/>
  <c r="E13" i="67"/>
  <c r="S12" i="67"/>
  <c r="R12" i="67"/>
  <c r="Q12" i="67"/>
  <c r="P12" i="67"/>
  <c r="E12" i="67"/>
  <c r="T12" i="67" s="1"/>
  <c r="S11" i="67"/>
  <c r="R11" i="67"/>
  <c r="Q11" i="67"/>
  <c r="P11" i="67"/>
  <c r="E11" i="67"/>
  <c r="S10" i="67"/>
  <c r="R10" i="67"/>
  <c r="Q10" i="67"/>
  <c r="P10" i="67"/>
  <c r="E10" i="67"/>
  <c r="S9" i="67"/>
  <c r="R9" i="67"/>
  <c r="S8" i="67"/>
  <c r="S63" i="66"/>
  <c r="S62" i="66"/>
  <c r="R62" i="66"/>
  <c r="Q62" i="66"/>
  <c r="P62" i="66"/>
  <c r="E62" i="66"/>
  <c r="T62" i="66" s="1"/>
  <c r="S61" i="66"/>
  <c r="R61" i="66"/>
  <c r="Q61" i="66"/>
  <c r="P61" i="66"/>
  <c r="P60" i="66" s="1"/>
  <c r="E61" i="66"/>
  <c r="T61" i="66" s="1"/>
  <c r="S60" i="66"/>
  <c r="S59" i="66"/>
  <c r="U58" i="66"/>
  <c r="T58" i="66"/>
  <c r="S58" i="66"/>
  <c r="R58" i="66"/>
  <c r="Q58" i="66"/>
  <c r="P58" i="66"/>
  <c r="E58" i="66"/>
  <c r="U57" i="66"/>
  <c r="T57" i="66"/>
  <c r="S57" i="66"/>
  <c r="R57" i="66"/>
  <c r="Q57" i="66"/>
  <c r="P57" i="66"/>
  <c r="E57" i="66"/>
  <c r="S56" i="66"/>
  <c r="R56" i="66"/>
  <c r="Q56" i="66"/>
  <c r="P56" i="66"/>
  <c r="E56" i="66"/>
  <c r="S55" i="66"/>
  <c r="R55" i="66"/>
  <c r="Q55" i="66"/>
  <c r="P55" i="66"/>
  <c r="E55" i="66"/>
  <c r="T55" i="66" s="1"/>
  <c r="S54" i="66"/>
  <c r="S53" i="66"/>
  <c r="R53" i="66"/>
  <c r="Q53" i="66"/>
  <c r="P53" i="66"/>
  <c r="E53" i="66"/>
  <c r="U53" i="66" s="1"/>
  <c r="S52" i="66"/>
  <c r="R52" i="66"/>
  <c r="Q52" i="66"/>
  <c r="P52" i="66"/>
  <c r="E52" i="66"/>
  <c r="U51" i="66"/>
  <c r="S51" i="66"/>
  <c r="R51" i="66"/>
  <c r="Q51" i="66"/>
  <c r="P51" i="66"/>
  <c r="E51" i="66"/>
  <c r="T51" i="66" s="1"/>
  <c r="S50" i="66"/>
  <c r="R50" i="66"/>
  <c r="Q50" i="66"/>
  <c r="P50" i="66"/>
  <c r="E50" i="66"/>
  <c r="T49" i="66"/>
  <c r="S49" i="66"/>
  <c r="R49" i="66"/>
  <c r="Q49" i="66"/>
  <c r="P49" i="66"/>
  <c r="E49" i="66"/>
  <c r="U49" i="66" s="1"/>
  <c r="S48" i="66"/>
  <c r="R48" i="66"/>
  <c r="Q48" i="66"/>
  <c r="P48" i="66"/>
  <c r="E48" i="66"/>
  <c r="T48" i="66" s="1"/>
  <c r="T47" i="66"/>
  <c r="S47" i="66"/>
  <c r="R47" i="66"/>
  <c r="Q47" i="66"/>
  <c r="P47" i="66"/>
  <c r="E47" i="66"/>
  <c r="U47" i="66" s="1"/>
  <c r="U46" i="66"/>
  <c r="S46" i="66"/>
  <c r="R46" i="66"/>
  <c r="Q46" i="66"/>
  <c r="P46" i="66"/>
  <c r="E46" i="66"/>
  <c r="T46" i="66" s="1"/>
  <c r="S45" i="66"/>
  <c r="R45" i="66"/>
  <c r="Q45" i="66"/>
  <c r="P45" i="66"/>
  <c r="T45" i="66" s="1"/>
  <c r="E45" i="66"/>
  <c r="U45" i="66" s="1"/>
  <c r="S44" i="66"/>
  <c r="R44" i="66"/>
  <c r="Q44" i="66"/>
  <c r="P44" i="66"/>
  <c r="E44" i="66"/>
  <c r="S43" i="66"/>
  <c r="S42" i="66"/>
  <c r="S41" i="66"/>
  <c r="R41" i="66"/>
  <c r="Q41" i="66"/>
  <c r="P41" i="66"/>
  <c r="E41" i="66"/>
  <c r="S40" i="66"/>
  <c r="R40" i="66"/>
  <c r="Q40" i="66"/>
  <c r="P40" i="66"/>
  <c r="E40" i="66"/>
  <c r="T40" i="66" s="1"/>
  <c r="S39" i="66"/>
  <c r="R39" i="66"/>
  <c r="Q39" i="66"/>
  <c r="P39" i="66"/>
  <c r="E39" i="66"/>
  <c r="S38" i="66"/>
  <c r="R38" i="66"/>
  <c r="Q38" i="66"/>
  <c r="P38" i="66"/>
  <c r="E38" i="66"/>
  <c r="U38" i="66" s="1"/>
  <c r="U37" i="66"/>
  <c r="S37" i="66"/>
  <c r="R37" i="66"/>
  <c r="Q37" i="66"/>
  <c r="P37" i="66"/>
  <c r="E37" i="66"/>
  <c r="T37" i="66" s="1"/>
  <c r="S36" i="66"/>
  <c r="R36" i="66"/>
  <c r="Q36" i="66"/>
  <c r="P36" i="66"/>
  <c r="E36" i="66"/>
  <c r="S35" i="66"/>
  <c r="R35" i="66"/>
  <c r="Q35" i="66"/>
  <c r="P35" i="66"/>
  <c r="E35" i="66"/>
  <c r="T35" i="66" s="1"/>
  <c r="S34" i="66"/>
  <c r="R34" i="66"/>
  <c r="Q34" i="66"/>
  <c r="P34" i="66"/>
  <c r="E34" i="66"/>
  <c r="T34" i="66" s="1"/>
  <c r="S33" i="66"/>
  <c r="R33" i="66"/>
  <c r="Q33" i="66"/>
  <c r="P33" i="66"/>
  <c r="E33" i="66"/>
  <c r="U33" i="66" s="1"/>
  <c r="S32" i="66"/>
  <c r="R32" i="66"/>
  <c r="Q32" i="66"/>
  <c r="P32" i="66"/>
  <c r="E32" i="66"/>
  <c r="S31" i="66"/>
  <c r="R31" i="66"/>
  <c r="Q31" i="66"/>
  <c r="P31" i="66"/>
  <c r="E31" i="66"/>
  <c r="S30" i="66"/>
  <c r="R30" i="66"/>
  <c r="Q30" i="66"/>
  <c r="P30" i="66"/>
  <c r="E30" i="66"/>
  <c r="U30" i="66" s="1"/>
  <c r="U29" i="66"/>
  <c r="S29" i="66"/>
  <c r="R29" i="66"/>
  <c r="Q29" i="66"/>
  <c r="P29" i="66"/>
  <c r="E29" i="66"/>
  <c r="T29" i="66" s="1"/>
  <c r="S28" i="66"/>
  <c r="R28" i="66"/>
  <c r="Q28" i="66"/>
  <c r="Q27" i="66" s="1"/>
  <c r="P28" i="66"/>
  <c r="E28" i="66"/>
  <c r="S27" i="66"/>
  <c r="S26" i="66"/>
  <c r="R26" i="66"/>
  <c r="Q26" i="66"/>
  <c r="P26" i="66"/>
  <c r="E26" i="66"/>
  <c r="U26" i="66" s="1"/>
  <c r="T25" i="66"/>
  <c r="S25" i="66"/>
  <c r="R25" i="66"/>
  <c r="Q25" i="66"/>
  <c r="P25" i="66"/>
  <c r="E25" i="66"/>
  <c r="U25" i="66" s="1"/>
  <c r="S24" i="66"/>
  <c r="R24" i="66"/>
  <c r="Q24" i="66"/>
  <c r="P24" i="66"/>
  <c r="E24" i="66"/>
  <c r="U23" i="66"/>
  <c r="S23" i="66"/>
  <c r="R23" i="66"/>
  <c r="Q23" i="66"/>
  <c r="P23" i="66"/>
  <c r="E23" i="66"/>
  <c r="T23" i="66" s="1"/>
  <c r="S22" i="66"/>
  <c r="R22" i="66"/>
  <c r="Q22" i="66"/>
  <c r="P22" i="66"/>
  <c r="E22" i="66"/>
  <c r="T22" i="66" s="1"/>
  <c r="S21" i="66"/>
  <c r="R21" i="66"/>
  <c r="Q21" i="66"/>
  <c r="P21" i="66"/>
  <c r="E21" i="66"/>
  <c r="U20" i="66"/>
  <c r="S20" i="66"/>
  <c r="R20" i="66"/>
  <c r="Q20" i="66"/>
  <c r="P20" i="66"/>
  <c r="E20" i="66"/>
  <c r="T20" i="66" s="1"/>
  <c r="U19" i="66"/>
  <c r="T19" i="66"/>
  <c r="S19" i="66"/>
  <c r="R19" i="66"/>
  <c r="Q19" i="66"/>
  <c r="P19" i="66"/>
  <c r="E19" i="66"/>
  <c r="S18" i="66"/>
  <c r="R18" i="66"/>
  <c r="Q18" i="66"/>
  <c r="P18" i="66"/>
  <c r="E18" i="66"/>
  <c r="U18" i="66" s="1"/>
  <c r="T17" i="66"/>
  <c r="S17" i="66"/>
  <c r="R17" i="66"/>
  <c r="Q17" i="66"/>
  <c r="P17" i="66"/>
  <c r="E17" i="66"/>
  <c r="U17" i="66" s="1"/>
  <c r="S16" i="66"/>
  <c r="R16" i="66"/>
  <c r="Q16" i="66"/>
  <c r="P16" i="66"/>
  <c r="E16" i="66"/>
  <c r="U15" i="66"/>
  <c r="S15" i="66"/>
  <c r="R15" i="66"/>
  <c r="Q15" i="66"/>
  <c r="P15" i="66"/>
  <c r="E15" i="66"/>
  <c r="T15" i="66" s="1"/>
  <c r="S14" i="66"/>
  <c r="R14" i="66"/>
  <c r="Q14" i="66"/>
  <c r="P14" i="66"/>
  <c r="E14" i="66"/>
  <c r="T14" i="66" s="1"/>
  <c r="S13" i="66"/>
  <c r="R13" i="66"/>
  <c r="Q13" i="66"/>
  <c r="P13" i="66"/>
  <c r="E13" i="66"/>
  <c r="U13" i="66" s="1"/>
  <c r="S12" i="66"/>
  <c r="R12" i="66"/>
  <c r="Q12" i="66"/>
  <c r="P12" i="66"/>
  <c r="E12" i="66"/>
  <c r="U11" i="66"/>
  <c r="T11" i="66"/>
  <c r="S11" i="66"/>
  <c r="R11" i="66"/>
  <c r="Q11" i="66"/>
  <c r="P11" i="66"/>
  <c r="E11" i="66"/>
  <c r="S10" i="66"/>
  <c r="R10" i="66"/>
  <c r="Q10" i="66"/>
  <c r="P10" i="66"/>
  <c r="E10" i="66"/>
  <c r="U10" i="66" s="1"/>
  <c r="S9" i="66"/>
  <c r="R9" i="66"/>
  <c r="S8" i="66"/>
  <c r="T62" i="65"/>
  <c r="S62" i="65"/>
  <c r="R62" i="65"/>
  <c r="Q62" i="65"/>
  <c r="P62" i="65"/>
  <c r="E62" i="65"/>
  <c r="U62" i="65" s="1"/>
  <c r="U61" i="65"/>
  <c r="S61" i="65"/>
  <c r="R61" i="65"/>
  <c r="Q61" i="65"/>
  <c r="P61" i="65"/>
  <c r="P60" i="65" s="1"/>
  <c r="E61" i="65"/>
  <c r="T61" i="65" s="1"/>
  <c r="S60" i="65"/>
  <c r="S58" i="65"/>
  <c r="R58" i="65"/>
  <c r="Q58" i="65"/>
  <c r="P58" i="65"/>
  <c r="E58" i="65"/>
  <c r="T58" i="65" s="1"/>
  <c r="S57" i="65"/>
  <c r="R57" i="65"/>
  <c r="Q57" i="65"/>
  <c r="P57" i="65"/>
  <c r="E57" i="65"/>
  <c r="S56" i="65"/>
  <c r="R56" i="65"/>
  <c r="Q56" i="65"/>
  <c r="P56" i="65"/>
  <c r="E56" i="65"/>
  <c r="T55" i="65"/>
  <c r="S55" i="65"/>
  <c r="R55" i="65"/>
  <c r="Q55" i="65"/>
  <c r="P55" i="65"/>
  <c r="E55" i="65"/>
  <c r="U55" i="65" s="1"/>
  <c r="S54" i="65"/>
  <c r="S53" i="65"/>
  <c r="R53" i="65"/>
  <c r="Q53" i="65"/>
  <c r="P53" i="65"/>
  <c r="E53" i="65"/>
  <c r="S52" i="65"/>
  <c r="R52" i="65"/>
  <c r="Q52" i="65"/>
  <c r="P52" i="65"/>
  <c r="E52" i="65"/>
  <c r="T52" i="65" s="1"/>
  <c r="S51" i="65"/>
  <c r="R51" i="65"/>
  <c r="Q51" i="65"/>
  <c r="P51" i="65"/>
  <c r="E51" i="65"/>
  <c r="U50" i="65"/>
  <c r="S50" i="65"/>
  <c r="R50" i="65"/>
  <c r="Q50" i="65"/>
  <c r="P50" i="65"/>
  <c r="E50" i="65"/>
  <c r="T50" i="65" s="1"/>
  <c r="U49" i="65"/>
  <c r="S49" i="65"/>
  <c r="R49" i="65"/>
  <c r="Q49" i="65"/>
  <c r="P49" i="65"/>
  <c r="E49" i="65"/>
  <c r="T49" i="65" s="1"/>
  <c r="S48" i="65"/>
  <c r="R48" i="65"/>
  <c r="Q48" i="65"/>
  <c r="P48" i="65"/>
  <c r="E48" i="65"/>
  <c r="S47" i="65"/>
  <c r="R47" i="65"/>
  <c r="Q47" i="65"/>
  <c r="P47" i="65"/>
  <c r="E47" i="65"/>
  <c r="T47" i="65" s="1"/>
  <c r="S46" i="65"/>
  <c r="R46" i="65"/>
  <c r="Q46" i="65"/>
  <c r="P46" i="65"/>
  <c r="E46" i="65"/>
  <c r="T46" i="65" s="1"/>
  <c r="S45" i="65"/>
  <c r="R45" i="65"/>
  <c r="Q45" i="65"/>
  <c r="P45" i="65"/>
  <c r="E45" i="65"/>
  <c r="S44" i="65"/>
  <c r="R44" i="65"/>
  <c r="Q44" i="65"/>
  <c r="P44" i="65"/>
  <c r="E44" i="65"/>
  <c r="S43" i="65"/>
  <c r="S42" i="65"/>
  <c r="T41" i="65"/>
  <c r="S41" i="65"/>
  <c r="R41" i="65"/>
  <c r="Q41" i="65"/>
  <c r="P41" i="65"/>
  <c r="E41" i="65"/>
  <c r="U41" i="65" s="1"/>
  <c r="S40" i="65"/>
  <c r="R40" i="65"/>
  <c r="Q40" i="65"/>
  <c r="P40" i="65"/>
  <c r="E40" i="65"/>
  <c r="U39" i="65"/>
  <c r="S39" i="65"/>
  <c r="R39" i="65"/>
  <c r="Q39" i="65"/>
  <c r="P39" i="65"/>
  <c r="E39" i="65"/>
  <c r="T39" i="65" s="1"/>
  <c r="S38" i="65"/>
  <c r="R38" i="65"/>
  <c r="Q38" i="65"/>
  <c r="P38" i="65"/>
  <c r="E38" i="65"/>
  <c r="T38" i="65" s="1"/>
  <c r="S37" i="65"/>
  <c r="R37" i="65"/>
  <c r="Q37" i="65"/>
  <c r="P37" i="65"/>
  <c r="E37" i="65"/>
  <c r="U37" i="65" s="1"/>
  <c r="S36" i="65"/>
  <c r="R36" i="65"/>
  <c r="Q36" i="65"/>
  <c r="P36" i="65"/>
  <c r="E36" i="65"/>
  <c r="S35" i="65"/>
  <c r="R35" i="65"/>
  <c r="Q35" i="65"/>
  <c r="P35" i="65"/>
  <c r="E35" i="65"/>
  <c r="U35" i="65" s="1"/>
  <c r="S34" i="65"/>
  <c r="R34" i="65"/>
  <c r="Q34" i="65"/>
  <c r="P34" i="65"/>
  <c r="E34" i="65"/>
  <c r="U34" i="65" s="1"/>
  <c r="S33" i="65"/>
  <c r="R33" i="65"/>
  <c r="Q33" i="65"/>
  <c r="P33" i="65"/>
  <c r="E33" i="65"/>
  <c r="U33" i="65" s="1"/>
  <c r="S32" i="65"/>
  <c r="R32" i="65"/>
  <c r="Q32" i="65"/>
  <c r="P32" i="65"/>
  <c r="E32" i="65"/>
  <c r="U31" i="65"/>
  <c r="S31" i="65"/>
  <c r="R31" i="65"/>
  <c r="Q31" i="65"/>
  <c r="P31" i="65"/>
  <c r="E31" i="65"/>
  <c r="T31" i="65" s="1"/>
  <c r="S30" i="65"/>
  <c r="R30" i="65"/>
  <c r="Q30" i="65"/>
  <c r="P30" i="65"/>
  <c r="E30" i="65"/>
  <c r="T30" i="65" s="1"/>
  <c r="S29" i="65"/>
  <c r="R29" i="65"/>
  <c r="Q29" i="65"/>
  <c r="P29" i="65"/>
  <c r="E29" i="65"/>
  <c r="U29" i="65" s="1"/>
  <c r="S28" i="65"/>
  <c r="R28" i="65"/>
  <c r="Q28" i="65"/>
  <c r="P28" i="65"/>
  <c r="E28" i="65"/>
  <c r="U28" i="65" s="1"/>
  <c r="S27" i="65"/>
  <c r="U26" i="65"/>
  <c r="S26" i="65"/>
  <c r="R26" i="65"/>
  <c r="Q26" i="65"/>
  <c r="P26" i="65"/>
  <c r="E26" i="65"/>
  <c r="T26" i="65" s="1"/>
  <c r="S25" i="65"/>
  <c r="R25" i="65"/>
  <c r="Q25" i="65"/>
  <c r="P25" i="65"/>
  <c r="E25" i="65"/>
  <c r="S24" i="65"/>
  <c r="R24" i="65"/>
  <c r="Q24" i="65"/>
  <c r="P24" i="65"/>
  <c r="E24" i="65"/>
  <c r="U23" i="65"/>
  <c r="S23" i="65"/>
  <c r="R23" i="65"/>
  <c r="Q23" i="65"/>
  <c r="P23" i="65"/>
  <c r="E23" i="65"/>
  <c r="T23" i="65" s="1"/>
  <c r="T22" i="65"/>
  <c r="S22" i="65"/>
  <c r="R22" i="65"/>
  <c r="Q22" i="65"/>
  <c r="P22" i="65"/>
  <c r="E22" i="65"/>
  <c r="U22" i="65" s="1"/>
  <c r="S21" i="65"/>
  <c r="R21" i="65"/>
  <c r="Q21" i="65"/>
  <c r="P21" i="65"/>
  <c r="E21" i="65"/>
  <c r="U21" i="65" s="1"/>
  <c r="S20" i="65"/>
  <c r="R20" i="65"/>
  <c r="Q20" i="65"/>
  <c r="P20" i="65"/>
  <c r="E20" i="65"/>
  <c r="S19" i="65"/>
  <c r="R19" i="65"/>
  <c r="Q19" i="65"/>
  <c r="P19" i="65"/>
  <c r="E19" i="65"/>
  <c r="T19" i="65" s="1"/>
  <c r="U18" i="65"/>
  <c r="S18" i="65"/>
  <c r="R18" i="65"/>
  <c r="Q18" i="65"/>
  <c r="P18" i="65"/>
  <c r="E18" i="65"/>
  <c r="T18" i="65" s="1"/>
  <c r="S17" i="65"/>
  <c r="R17" i="65"/>
  <c r="Q17" i="65"/>
  <c r="P17" i="65"/>
  <c r="E17" i="65"/>
  <c r="U17" i="65" s="1"/>
  <c r="S16" i="65"/>
  <c r="R16" i="65"/>
  <c r="Q16" i="65"/>
  <c r="P16" i="65"/>
  <c r="E16" i="65"/>
  <c r="S15" i="65"/>
  <c r="R15" i="65"/>
  <c r="Q15" i="65"/>
  <c r="P15" i="65"/>
  <c r="E15" i="65"/>
  <c r="U15" i="65" s="1"/>
  <c r="U14" i="65"/>
  <c r="S14" i="65"/>
  <c r="R14" i="65"/>
  <c r="Q14" i="65"/>
  <c r="P14" i="65"/>
  <c r="E14" i="65"/>
  <c r="T14" i="65" s="1"/>
  <c r="T13" i="65"/>
  <c r="S13" i="65"/>
  <c r="R13" i="65"/>
  <c r="Q13" i="65"/>
  <c r="P13" i="65"/>
  <c r="E13" i="65"/>
  <c r="U13" i="65" s="1"/>
  <c r="S12" i="65"/>
  <c r="R12" i="65"/>
  <c r="Q12" i="65"/>
  <c r="P12" i="65"/>
  <c r="E12" i="65"/>
  <c r="S11" i="65"/>
  <c r="R11" i="65"/>
  <c r="Q11" i="65"/>
  <c r="P11" i="65"/>
  <c r="E11" i="65"/>
  <c r="S10" i="65"/>
  <c r="R10" i="65"/>
  <c r="Q10" i="65"/>
  <c r="P10" i="65"/>
  <c r="E10" i="65"/>
  <c r="S9" i="65"/>
  <c r="R9" i="65"/>
  <c r="S8" i="65"/>
  <c r="S62" i="64"/>
  <c r="R62" i="64"/>
  <c r="Q62" i="64"/>
  <c r="P62" i="64"/>
  <c r="E62" i="64"/>
  <c r="T62" i="64" s="1"/>
  <c r="S61" i="64"/>
  <c r="R61" i="64"/>
  <c r="Q61" i="64"/>
  <c r="P61" i="64"/>
  <c r="E61" i="64"/>
  <c r="S60" i="64"/>
  <c r="T58" i="64"/>
  <c r="S58" i="64"/>
  <c r="R58" i="64"/>
  <c r="Q58" i="64"/>
  <c r="P58" i="64"/>
  <c r="E58" i="64"/>
  <c r="U58" i="64" s="1"/>
  <c r="S57" i="64"/>
  <c r="R57" i="64"/>
  <c r="Q57" i="64"/>
  <c r="P57" i="64"/>
  <c r="E57" i="64"/>
  <c r="U57" i="64" s="1"/>
  <c r="S56" i="64"/>
  <c r="R56" i="64"/>
  <c r="Q56" i="64"/>
  <c r="P56" i="64"/>
  <c r="E56" i="64"/>
  <c r="S55" i="64"/>
  <c r="R55" i="64"/>
  <c r="Q55" i="64"/>
  <c r="P55" i="64"/>
  <c r="E55" i="64"/>
  <c r="T55" i="64" s="1"/>
  <c r="S54" i="64"/>
  <c r="U53" i="64"/>
  <c r="S53" i="64"/>
  <c r="R53" i="64"/>
  <c r="Q53" i="64"/>
  <c r="P53" i="64"/>
  <c r="E53" i="64"/>
  <c r="T53" i="64" s="1"/>
  <c r="S52" i="64"/>
  <c r="R52" i="64"/>
  <c r="Q52" i="64"/>
  <c r="P52" i="64"/>
  <c r="E52" i="64"/>
  <c r="S51" i="64"/>
  <c r="R51" i="64"/>
  <c r="Q51" i="64"/>
  <c r="P51" i="64"/>
  <c r="E51" i="64"/>
  <c r="T51" i="64" s="1"/>
  <c r="S50" i="64"/>
  <c r="R50" i="64"/>
  <c r="Q50" i="64"/>
  <c r="P50" i="64"/>
  <c r="E50" i="64"/>
  <c r="T49" i="64"/>
  <c r="S49" i="64"/>
  <c r="R49" i="64"/>
  <c r="Q49" i="64"/>
  <c r="P49" i="64"/>
  <c r="E49" i="64"/>
  <c r="U49" i="64" s="1"/>
  <c r="S48" i="64"/>
  <c r="R48" i="64"/>
  <c r="Q48" i="64"/>
  <c r="P48" i="64"/>
  <c r="E48" i="64"/>
  <c r="T48" i="64" s="1"/>
  <c r="U47" i="64"/>
  <c r="S47" i="64"/>
  <c r="R47" i="64"/>
  <c r="Q47" i="64"/>
  <c r="P47" i="64"/>
  <c r="E47" i="64"/>
  <c r="T47" i="64" s="1"/>
  <c r="S46" i="64"/>
  <c r="R46" i="64"/>
  <c r="Q46" i="64"/>
  <c r="P46" i="64"/>
  <c r="E46" i="64"/>
  <c r="S45" i="64"/>
  <c r="R45" i="64"/>
  <c r="Q45" i="64"/>
  <c r="P45" i="64"/>
  <c r="E45" i="64"/>
  <c r="U45" i="64" s="1"/>
  <c r="S44" i="64"/>
  <c r="R44" i="64"/>
  <c r="Q44" i="64"/>
  <c r="P44" i="64"/>
  <c r="E44" i="64"/>
  <c r="S43" i="64"/>
  <c r="S42" i="64"/>
  <c r="S41" i="64"/>
  <c r="R41" i="64"/>
  <c r="Q41" i="64"/>
  <c r="P41" i="64"/>
  <c r="E41" i="64"/>
  <c r="S40" i="64"/>
  <c r="R40" i="64"/>
  <c r="Q40" i="64"/>
  <c r="P40" i="64"/>
  <c r="E40" i="64"/>
  <c r="S39" i="64"/>
  <c r="R39" i="64"/>
  <c r="Q39" i="64"/>
  <c r="P39" i="64"/>
  <c r="E39" i="64"/>
  <c r="U39" i="64" s="1"/>
  <c r="U38" i="64"/>
  <c r="S38" i="64"/>
  <c r="R38" i="64"/>
  <c r="Q38" i="64"/>
  <c r="P38" i="64"/>
  <c r="E38" i="64"/>
  <c r="T38" i="64" s="1"/>
  <c r="T37" i="64"/>
  <c r="S37" i="64"/>
  <c r="R37" i="64"/>
  <c r="Q37" i="64"/>
  <c r="P37" i="64"/>
  <c r="E37" i="64"/>
  <c r="U37" i="64" s="1"/>
  <c r="S36" i="64"/>
  <c r="R36" i="64"/>
  <c r="Q36" i="64"/>
  <c r="P36" i="64"/>
  <c r="E36" i="64"/>
  <c r="S35" i="64"/>
  <c r="R35" i="64"/>
  <c r="Q35" i="64"/>
  <c r="P35" i="64"/>
  <c r="E35" i="64"/>
  <c r="S34" i="64"/>
  <c r="R34" i="64"/>
  <c r="Q34" i="64"/>
  <c r="P34" i="64"/>
  <c r="E34" i="64"/>
  <c r="T34" i="64" s="1"/>
  <c r="S33" i="64"/>
  <c r="R33" i="64"/>
  <c r="Q33" i="64"/>
  <c r="P33" i="64"/>
  <c r="E33" i="64"/>
  <c r="S32" i="64"/>
  <c r="R32" i="64"/>
  <c r="Q32" i="64"/>
  <c r="P32" i="64"/>
  <c r="E32" i="64"/>
  <c r="S31" i="64"/>
  <c r="R31" i="64"/>
  <c r="Q31" i="64"/>
  <c r="P31" i="64"/>
  <c r="E31" i="64"/>
  <c r="U31" i="64" s="1"/>
  <c r="U30" i="64"/>
  <c r="S30" i="64"/>
  <c r="R30" i="64"/>
  <c r="Q30" i="64"/>
  <c r="P30" i="64"/>
  <c r="E30" i="64"/>
  <c r="T30" i="64" s="1"/>
  <c r="T29" i="64"/>
  <c r="S29" i="64"/>
  <c r="R29" i="64"/>
  <c r="Q29" i="64"/>
  <c r="P29" i="64"/>
  <c r="E29" i="64"/>
  <c r="U29" i="64" s="1"/>
  <c r="S28" i="64"/>
  <c r="R28" i="64"/>
  <c r="Q28" i="64"/>
  <c r="P28" i="64"/>
  <c r="E28" i="64"/>
  <c r="S27" i="64"/>
  <c r="T26" i="64"/>
  <c r="S26" i="64"/>
  <c r="R26" i="64"/>
  <c r="Q26" i="64"/>
  <c r="P26" i="64"/>
  <c r="E26" i="64"/>
  <c r="U26" i="64" s="1"/>
  <c r="U25" i="64"/>
  <c r="S25" i="64"/>
  <c r="R25" i="64"/>
  <c r="Q25" i="64"/>
  <c r="P25" i="64"/>
  <c r="E25" i="64"/>
  <c r="T25" i="64" s="1"/>
  <c r="S24" i="64"/>
  <c r="R24" i="64"/>
  <c r="Q24" i="64"/>
  <c r="P24" i="64"/>
  <c r="E24" i="64"/>
  <c r="S23" i="64"/>
  <c r="R23" i="64"/>
  <c r="Q23" i="64"/>
  <c r="P23" i="64"/>
  <c r="E23" i="64"/>
  <c r="T23" i="64" s="1"/>
  <c r="S22" i="64"/>
  <c r="R22" i="64"/>
  <c r="Q22" i="64"/>
  <c r="P22" i="64"/>
  <c r="E22" i="64"/>
  <c r="S21" i="64"/>
  <c r="R21" i="64"/>
  <c r="Q21" i="64"/>
  <c r="P21" i="64"/>
  <c r="E21" i="64"/>
  <c r="S20" i="64"/>
  <c r="R20" i="64"/>
  <c r="Q20" i="64"/>
  <c r="P20" i="64"/>
  <c r="E20" i="64"/>
  <c r="U20" i="64" s="1"/>
  <c r="S19" i="64"/>
  <c r="R19" i="64"/>
  <c r="Q19" i="64"/>
  <c r="P19" i="64"/>
  <c r="E19" i="64"/>
  <c r="U19" i="64" s="1"/>
  <c r="U18" i="64"/>
  <c r="S18" i="64"/>
  <c r="R18" i="64"/>
  <c r="Q18" i="64"/>
  <c r="P18" i="64"/>
  <c r="E18" i="64"/>
  <c r="T18" i="64" s="1"/>
  <c r="U17" i="64"/>
  <c r="T17" i="64"/>
  <c r="S17" i="64"/>
  <c r="R17" i="64"/>
  <c r="Q17" i="64"/>
  <c r="P17" i="64"/>
  <c r="E17" i="64"/>
  <c r="S16" i="64"/>
  <c r="R16" i="64"/>
  <c r="Q16" i="64"/>
  <c r="P16" i="64"/>
  <c r="E16" i="64"/>
  <c r="S15" i="64"/>
  <c r="R15" i="64"/>
  <c r="Q15" i="64"/>
  <c r="P15" i="64"/>
  <c r="E15" i="64"/>
  <c r="T15" i="64" s="1"/>
  <c r="S14" i="64"/>
  <c r="R14" i="64"/>
  <c r="Q14" i="64"/>
  <c r="P14" i="64"/>
  <c r="E14" i="64"/>
  <c r="T14" i="64" s="1"/>
  <c r="S13" i="64"/>
  <c r="R13" i="64"/>
  <c r="Q13" i="64"/>
  <c r="P13" i="64"/>
  <c r="E13" i="64"/>
  <c r="S12" i="64"/>
  <c r="R12" i="64"/>
  <c r="Q12" i="64"/>
  <c r="P12" i="64"/>
  <c r="E12" i="64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T62" i="63"/>
  <c r="S62" i="63"/>
  <c r="R62" i="63"/>
  <c r="Q62" i="63"/>
  <c r="P62" i="63"/>
  <c r="E62" i="63"/>
  <c r="U62" i="63" s="1"/>
  <c r="S61" i="63"/>
  <c r="R61" i="63"/>
  <c r="Q61" i="63"/>
  <c r="P61" i="63"/>
  <c r="E61" i="63"/>
  <c r="E60" i="63" s="1"/>
  <c r="U60" i="63" s="1"/>
  <c r="S60" i="63"/>
  <c r="R60" i="63"/>
  <c r="S59" i="63"/>
  <c r="U58" i="63"/>
  <c r="S58" i="63"/>
  <c r="R58" i="63"/>
  <c r="Q58" i="63"/>
  <c r="P58" i="63"/>
  <c r="E58" i="63"/>
  <c r="T58" i="63" s="1"/>
  <c r="S57" i="63"/>
  <c r="R57" i="63"/>
  <c r="Q57" i="63"/>
  <c r="P57" i="63"/>
  <c r="E57" i="63"/>
  <c r="S56" i="63"/>
  <c r="R56" i="63"/>
  <c r="Q56" i="63"/>
  <c r="P56" i="63"/>
  <c r="E56" i="63"/>
  <c r="U55" i="63"/>
  <c r="S55" i="63"/>
  <c r="R55" i="63"/>
  <c r="Q55" i="63"/>
  <c r="P55" i="63"/>
  <c r="E55" i="63"/>
  <c r="S54" i="63"/>
  <c r="R54" i="63"/>
  <c r="U53" i="63"/>
  <c r="S53" i="63"/>
  <c r="R53" i="63"/>
  <c r="Q53" i="63"/>
  <c r="P53" i="63"/>
  <c r="E53" i="63"/>
  <c r="T53" i="63" s="1"/>
  <c r="S52" i="63"/>
  <c r="R52" i="63"/>
  <c r="Q52" i="63"/>
  <c r="P52" i="63"/>
  <c r="E52" i="63"/>
  <c r="T52" i="63" s="1"/>
  <c r="S51" i="63"/>
  <c r="R51" i="63"/>
  <c r="Q51" i="63"/>
  <c r="P51" i="63"/>
  <c r="E51" i="63"/>
  <c r="U51" i="63" s="1"/>
  <c r="S50" i="63"/>
  <c r="R50" i="63"/>
  <c r="Q50" i="63"/>
  <c r="P50" i="63"/>
  <c r="E50" i="63"/>
  <c r="T49" i="63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S47" i="63"/>
  <c r="R47" i="63"/>
  <c r="Q47" i="63"/>
  <c r="P47" i="63"/>
  <c r="E47" i="63"/>
  <c r="U47" i="63" s="1"/>
  <c r="S46" i="63"/>
  <c r="R46" i="63"/>
  <c r="Q46" i="63"/>
  <c r="P46" i="63"/>
  <c r="E46" i="63"/>
  <c r="S45" i="63"/>
  <c r="R45" i="63"/>
  <c r="Q45" i="63"/>
  <c r="U45" i="63" s="1"/>
  <c r="P45" i="63"/>
  <c r="E45" i="63"/>
  <c r="S44" i="63"/>
  <c r="R44" i="63"/>
  <c r="Q44" i="63"/>
  <c r="P44" i="63"/>
  <c r="E44" i="63"/>
  <c r="U44" i="63" s="1"/>
  <c r="S43" i="63"/>
  <c r="S42" i="63"/>
  <c r="S41" i="63"/>
  <c r="R41" i="63"/>
  <c r="Q41" i="63"/>
  <c r="P41" i="63"/>
  <c r="E41" i="63"/>
  <c r="U41" i="63" s="1"/>
  <c r="S40" i="63"/>
  <c r="R40" i="63"/>
  <c r="Q40" i="63"/>
  <c r="P40" i="63"/>
  <c r="E40" i="63"/>
  <c r="U40" i="63" s="1"/>
  <c r="S39" i="63"/>
  <c r="R39" i="63"/>
  <c r="Q39" i="63"/>
  <c r="P39" i="63"/>
  <c r="E39" i="63"/>
  <c r="U39" i="63" s="1"/>
  <c r="S38" i="63"/>
  <c r="R38" i="63"/>
  <c r="Q38" i="63"/>
  <c r="P38" i="63"/>
  <c r="E38" i="63"/>
  <c r="U37" i="63"/>
  <c r="S37" i="63"/>
  <c r="R37" i="63"/>
  <c r="Q37" i="63"/>
  <c r="P37" i="63"/>
  <c r="E37" i="63"/>
  <c r="T37" i="63" s="1"/>
  <c r="S36" i="63"/>
  <c r="R36" i="63"/>
  <c r="Q36" i="63"/>
  <c r="P36" i="63"/>
  <c r="E36" i="63"/>
  <c r="S35" i="63"/>
  <c r="R35" i="63"/>
  <c r="Q35" i="63"/>
  <c r="P35" i="63"/>
  <c r="E35" i="63"/>
  <c r="S34" i="63"/>
  <c r="R34" i="63"/>
  <c r="Q34" i="63"/>
  <c r="P34" i="63"/>
  <c r="E34" i="63"/>
  <c r="T34" i="63" s="1"/>
  <c r="T33" i="63"/>
  <c r="S33" i="63"/>
  <c r="R33" i="63"/>
  <c r="Q33" i="63"/>
  <c r="P33" i="63"/>
  <c r="E33" i="63"/>
  <c r="U33" i="63" s="1"/>
  <c r="S32" i="63"/>
  <c r="R32" i="63"/>
  <c r="Q32" i="63"/>
  <c r="P32" i="63"/>
  <c r="E32" i="63"/>
  <c r="T32" i="63" s="1"/>
  <c r="S31" i="63"/>
  <c r="R31" i="63"/>
  <c r="Q31" i="63"/>
  <c r="P31" i="63"/>
  <c r="E31" i="63"/>
  <c r="U31" i="63" s="1"/>
  <c r="S30" i="63"/>
  <c r="R30" i="63"/>
  <c r="Q30" i="63"/>
  <c r="P30" i="63"/>
  <c r="E30" i="63"/>
  <c r="U29" i="63"/>
  <c r="S29" i="63"/>
  <c r="R29" i="63"/>
  <c r="Q29" i="63"/>
  <c r="P29" i="63"/>
  <c r="E29" i="63"/>
  <c r="T29" i="63" s="1"/>
  <c r="S28" i="63"/>
  <c r="R28" i="63"/>
  <c r="Q28" i="63"/>
  <c r="P28" i="63"/>
  <c r="E28" i="63"/>
  <c r="S27" i="63"/>
  <c r="S26" i="63"/>
  <c r="R26" i="63"/>
  <c r="Q26" i="63"/>
  <c r="P26" i="63"/>
  <c r="E26" i="63"/>
  <c r="S25" i="63"/>
  <c r="R25" i="63"/>
  <c r="Q25" i="63"/>
  <c r="P25" i="63"/>
  <c r="E25" i="63"/>
  <c r="T25" i="63" s="1"/>
  <c r="S24" i="63"/>
  <c r="R24" i="63"/>
  <c r="Q24" i="63"/>
  <c r="P24" i="63"/>
  <c r="E24" i="63"/>
  <c r="T24" i="63" s="1"/>
  <c r="S23" i="63"/>
  <c r="R23" i="63"/>
  <c r="Q23" i="63"/>
  <c r="P23" i="63"/>
  <c r="E23" i="63"/>
  <c r="U23" i="63" s="1"/>
  <c r="S22" i="63"/>
  <c r="R22" i="63"/>
  <c r="Q22" i="63"/>
  <c r="P22" i="63"/>
  <c r="E22" i="63"/>
  <c r="T21" i="63"/>
  <c r="S21" i="63"/>
  <c r="R21" i="63"/>
  <c r="Q21" i="63"/>
  <c r="P21" i="63"/>
  <c r="E21" i="63"/>
  <c r="U21" i="63" s="1"/>
  <c r="S20" i="63"/>
  <c r="R20" i="63"/>
  <c r="Q20" i="63"/>
  <c r="P20" i="63"/>
  <c r="E20" i="63"/>
  <c r="U20" i="63" s="1"/>
  <c r="S19" i="63"/>
  <c r="R19" i="63"/>
  <c r="Q19" i="63"/>
  <c r="P19" i="63"/>
  <c r="E19" i="63"/>
  <c r="U19" i="63" s="1"/>
  <c r="S18" i="63"/>
  <c r="R18" i="63"/>
  <c r="Q18" i="63"/>
  <c r="P18" i="63"/>
  <c r="E18" i="63"/>
  <c r="S17" i="63"/>
  <c r="R17" i="63"/>
  <c r="Q17" i="63"/>
  <c r="P17" i="63"/>
  <c r="E17" i="63"/>
  <c r="T17" i="63" s="1"/>
  <c r="S16" i="63"/>
  <c r="R16" i="63"/>
  <c r="Q16" i="63"/>
  <c r="P16" i="63"/>
  <c r="E16" i="63"/>
  <c r="T16" i="63" s="1"/>
  <c r="S15" i="63"/>
  <c r="R15" i="63"/>
  <c r="Q15" i="63"/>
  <c r="P15" i="63"/>
  <c r="E15" i="63"/>
  <c r="U15" i="63" s="1"/>
  <c r="S14" i="63"/>
  <c r="R14" i="63"/>
  <c r="Q14" i="63"/>
  <c r="P14" i="63"/>
  <c r="E14" i="63"/>
  <c r="T14" i="63" s="1"/>
  <c r="S13" i="63"/>
  <c r="R13" i="63"/>
  <c r="Q13" i="63"/>
  <c r="P13" i="63"/>
  <c r="E13" i="63"/>
  <c r="S12" i="63"/>
  <c r="R12" i="63"/>
  <c r="Q12" i="63"/>
  <c r="P12" i="63"/>
  <c r="E12" i="63"/>
  <c r="U12" i="63" s="1"/>
  <c r="S11" i="63"/>
  <c r="R11" i="63"/>
  <c r="Q11" i="63"/>
  <c r="P11" i="63"/>
  <c r="E11" i="63"/>
  <c r="U11" i="63" s="1"/>
  <c r="S10" i="63"/>
  <c r="R10" i="63"/>
  <c r="Q10" i="63"/>
  <c r="P10" i="63"/>
  <c r="E10" i="63"/>
  <c r="T10" i="63" s="1"/>
  <c r="S9" i="63"/>
  <c r="R9" i="63"/>
  <c r="S8" i="63"/>
  <c r="S62" i="62"/>
  <c r="R62" i="62"/>
  <c r="Q62" i="62"/>
  <c r="P62" i="62"/>
  <c r="E62" i="62"/>
  <c r="U61" i="62"/>
  <c r="S61" i="62"/>
  <c r="R61" i="62"/>
  <c r="Q61" i="62"/>
  <c r="P61" i="62"/>
  <c r="E61" i="62"/>
  <c r="T61" i="62" s="1"/>
  <c r="S60" i="62"/>
  <c r="S59" i="62"/>
  <c r="T58" i="62"/>
  <c r="S58" i="62"/>
  <c r="R58" i="62"/>
  <c r="Q58" i="62"/>
  <c r="P58" i="62"/>
  <c r="E58" i="62"/>
  <c r="U58" i="62" s="1"/>
  <c r="S57" i="62"/>
  <c r="R57" i="62"/>
  <c r="Q57" i="62"/>
  <c r="P57" i="62"/>
  <c r="E57" i="62"/>
  <c r="S56" i="62"/>
  <c r="R56" i="62"/>
  <c r="Q56" i="62"/>
  <c r="P56" i="62"/>
  <c r="E56" i="62"/>
  <c r="S55" i="62"/>
  <c r="R55" i="62"/>
  <c r="Q55" i="62"/>
  <c r="P55" i="62"/>
  <c r="E55" i="62"/>
  <c r="U55" i="62" s="1"/>
  <c r="S54" i="62"/>
  <c r="S53" i="62"/>
  <c r="R53" i="62"/>
  <c r="Q53" i="62"/>
  <c r="P53" i="62"/>
  <c r="E53" i="62"/>
  <c r="S52" i="62"/>
  <c r="R52" i="62"/>
  <c r="Q52" i="62"/>
  <c r="P52" i="62"/>
  <c r="E52" i="62"/>
  <c r="T52" i="62" s="1"/>
  <c r="S51" i="62"/>
  <c r="R51" i="62"/>
  <c r="Q51" i="62"/>
  <c r="P51" i="62"/>
  <c r="E51" i="62"/>
  <c r="U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U49" i="62" s="1"/>
  <c r="U48" i="62"/>
  <c r="S48" i="62"/>
  <c r="R48" i="62"/>
  <c r="Q48" i="62"/>
  <c r="P48" i="62"/>
  <c r="E48" i="62"/>
  <c r="T48" i="62" s="1"/>
  <c r="S47" i="62"/>
  <c r="R47" i="62"/>
  <c r="Q47" i="62"/>
  <c r="P47" i="62"/>
  <c r="E47" i="62"/>
  <c r="S46" i="62"/>
  <c r="R46" i="62"/>
  <c r="Q46" i="62"/>
  <c r="P46" i="62"/>
  <c r="E46" i="62"/>
  <c r="S45" i="62"/>
  <c r="R45" i="62"/>
  <c r="Q45" i="62"/>
  <c r="P45" i="62"/>
  <c r="E45" i="62"/>
  <c r="T45" i="62" s="1"/>
  <c r="S44" i="62"/>
  <c r="R44" i="62"/>
  <c r="Q44" i="62"/>
  <c r="P44" i="62"/>
  <c r="E44" i="62"/>
  <c r="U44" i="62" s="1"/>
  <c r="S43" i="62"/>
  <c r="R43" i="62"/>
  <c r="S42" i="62"/>
  <c r="U41" i="62"/>
  <c r="T41" i="62"/>
  <c r="S41" i="62"/>
  <c r="R41" i="62"/>
  <c r="Q41" i="62"/>
  <c r="P41" i="62"/>
  <c r="E41" i="62"/>
  <c r="S40" i="62"/>
  <c r="R40" i="62"/>
  <c r="Q40" i="62"/>
  <c r="P40" i="62"/>
  <c r="E40" i="62"/>
  <c r="U40" i="62" s="1"/>
  <c r="S39" i="62"/>
  <c r="R39" i="62"/>
  <c r="Q39" i="62"/>
  <c r="P39" i="62"/>
  <c r="E39" i="62"/>
  <c r="T39" i="62" s="1"/>
  <c r="S38" i="62"/>
  <c r="R38" i="62"/>
  <c r="Q38" i="62"/>
  <c r="P38" i="62"/>
  <c r="E38" i="62"/>
  <c r="S37" i="62"/>
  <c r="R37" i="62"/>
  <c r="Q37" i="62"/>
  <c r="P37" i="62"/>
  <c r="E37" i="62"/>
  <c r="S36" i="62"/>
  <c r="R36" i="62"/>
  <c r="Q36" i="62"/>
  <c r="P36" i="62"/>
  <c r="E36" i="62"/>
  <c r="U36" i="62" s="1"/>
  <c r="S35" i="62"/>
  <c r="R35" i="62"/>
  <c r="Q35" i="62"/>
  <c r="P35" i="62"/>
  <c r="E35" i="62"/>
  <c r="S34" i="62"/>
  <c r="R34" i="62"/>
  <c r="Q34" i="62"/>
  <c r="P34" i="62"/>
  <c r="E34" i="62"/>
  <c r="U34" i="62" s="1"/>
  <c r="U33" i="62"/>
  <c r="S33" i="62"/>
  <c r="R33" i="62"/>
  <c r="Q33" i="62"/>
  <c r="P33" i="62"/>
  <c r="E33" i="62"/>
  <c r="T33" i="62" s="1"/>
  <c r="S32" i="62"/>
  <c r="R32" i="62"/>
  <c r="Q32" i="62"/>
  <c r="P32" i="62"/>
  <c r="E32" i="62"/>
  <c r="S31" i="62"/>
  <c r="R31" i="62"/>
  <c r="Q31" i="62"/>
  <c r="P31" i="62"/>
  <c r="E31" i="62"/>
  <c r="T31" i="62" s="1"/>
  <c r="S30" i="62"/>
  <c r="R30" i="62"/>
  <c r="Q30" i="62"/>
  <c r="P30" i="62"/>
  <c r="E30" i="62"/>
  <c r="U30" i="62" s="1"/>
  <c r="S29" i="62"/>
  <c r="R29" i="62"/>
  <c r="Q29" i="62"/>
  <c r="P29" i="62"/>
  <c r="E29" i="62"/>
  <c r="U29" i="62" s="1"/>
  <c r="S28" i="62"/>
  <c r="R28" i="62"/>
  <c r="Q28" i="62"/>
  <c r="P28" i="62"/>
  <c r="E28" i="62"/>
  <c r="S27" i="62"/>
  <c r="S26" i="62"/>
  <c r="R26" i="62"/>
  <c r="Q26" i="62"/>
  <c r="P26" i="62"/>
  <c r="E26" i="62"/>
  <c r="S25" i="62"/>
  <c r="R25" i="62"/>
  <c r="Q25" i="62"/>
  <c r="P25" i="62"/>
  <c r="E25" i="62"/>
  <c r="S24" i="62"/>
  <c r="R24" i="62"/>
  <c r="Q24" i="62"/>
  <c r="P24" i="62"/>
  <c r="E24" i="62"/>
  <c r="T24" i="62" s="1"/>
  <c r="U23" i="62"/>
  <c r="S23" i="62"/>
  <c r="R23" i="62"/>
  <c r="Q23" i="62"/>
  <c r="P23" i="62"/>
  <c r="E23" i="62"/>
  <c r="T23" i="62" s="1"/>
  <c r="S22" i="62"/>
  <c r="R22" i="62"/>
  <c r="Q22" i="62"/>
  <c r="P22" i="62"/>
  <c r="E22" i="62"/>
  <c r="S21" i="62"/>
  <c r="R21" i="62"/>
  <c r="Q21" i="62"/>
  <c r="P21" i="62"/>
  <c r="E21" i="62"/>
  <c r="U21" i="62" s="1"/>
  <c r="S20" i="62"/>
  <c r="R20" i="62"/>
  <c r="Q20" i="62"/>
  <c r="P20" i="62"/>
  <c r="E20" i="62"/>
  <c r="S19" i="62"/>
  <c r="R19" i="62"/>
  <c r="Q19" i="62"/>
  <c r="P19" i="62"/>
  <c r="E19" i="62"/>
  <c r="U19" i="62" s="1"/>
  <c r="S18" i="62"/>
  <c r="R18" i="62"/>
  <c r="Q18" i="62"/>
  <c r="P18" i="62"/>
  <c r="E18" i="62"/>
  <c r="T18" i="62" s="1"/>
  <c r="S17" i="62"/>
  <c r="R17" i="62"/>
  <c r="Q17" i="62"/>
  <c r="P17" i="62"/>
  <c r="E17" i="62"/>
  <c r="U17" i="62" s="1"/>
  <c r="S16" i="62"/>
  <c r="R16" i="62"/>
  <c r="Q16" i="62"/>
  <c r="P16" i="62"/>
  <c r="E16" i="62"/>
  <c r="S15" i="62"/>
  <c r="R15" i="62"/>
  <c r="Q15" i="62"/>
  <c r="P15" i="62"/>
  <c r="E15" i="62"/>
  <c r="S14" i="62"/>
  <c r="R14" i="62"/>
  <c r="Q14" i="62"/>
  <c r="P14" i="62"/>
  <c r="E14" i="62"/>
  <c r="S13" i="62"/>
  <c r="R13" i="62"/>
  <c r="Q13" i="62"/>
  <c r="P13" i="62"/>
  <c r="E13" i="62"/>
  <c r="U13" i="62" s="1"/>
  <c r="T12" i="62"/>
  <c r="S12" i="62"/>
  <c r="R12" i="62"/>
  <c r="Q12" i="62"/>
  <c r="P12" i="62"/>
  <c r="E12" i="62"/>
  <c r="U12" i="62" s="1"/>
  <c r="S11" i="62"/>
  <c r="R11" i="62"/>
  <c r="Q11" i="62"/>
  <c r="P11" i="62"/>
  <c r="E11" i="62"/>
  <c r="T11" i="62" s="1"/>
  <c r="S10" i="62"/>
  <c r="R10" i="62"/>
  <c r="Q10" i="62"/>
  <c r="P10" i="62"/>
  <c r="E10" i="62"/>
  <c r="S9" i="62"/>
  <c r="R9" i="62"/>
  <c r="S8" i="62"/>
  <c r="S62" i="61"/>
  <c r="R62" i="61"/>
  <c r="Q62" i="61"/>
  <c r="P62" i="61"/>
  <c r="E62" i="61"/>
  <c r="T62" i="61" s="1"/>
  <c r="S61" i="61"/>
  <c r="R61" i="61"/>
  <c r="Q61" i="61"/>
  <c r="Q60" i="61" s="1"/>
  <c r="P61" i="61"/>
  <c r="E61" i="61"/>
  <c r="T61" i="61" s="1"/>
  <c r="S60" i="61"/>
  <c r="R60" i="61"/>
  <c r="S59" i="61"/>
  <c r="S58" i="61"/>
  <c r="R58" i="61"/>
  <c r="Q58" i="61"/>
  <c r="P58" i="61"/>
  <c r="E58" i="61"/>
  <c r="T58" i="61" s="1"/>
  <c r="U57" i="61"/>
  <c r="S57" i="61"/>
  <c r="R57" i="61"/>
  <c r="Q57" i="61"/>
  <c r="P57" i="61"/>
  <c r="E57" i="61"/>
  <c r="T57" i="61" s="1"/>
  <c r="T56" i="61"/>
  <c r="S56" i="61"/>
  <c r="R56" i="61"/>
  <c r="Q56" i="61"/>
  <c r="P56" i="61"/>
  <c r="E56" i="61"/>
  <c r="U56" i="61" s="1"/>
  <c r="S55" i="61"/>
  <c r="R55" i="61"/>
  <c r="Q55" i="61"/>
  <c r="P55" i="61"/>
  <c r="E55" i="61"/>
  <c r="T55" i="61" s="1"/>
  <c r="S54" i="61"/>
  <c r="S53" i="61"/>
  <c r="R53" i="61"/>
  <c r="Q53" i="61"/>
  <c r="P53" i="61"/>
  <c r="E53" i="61"/>
  <c r="U53" i="61" s="1"/>
  <c r="T52" i="61"/>
  <c r="S52" i="61"/>
  <c r="R52" i="61"/>
  <c r="Q52" i="61"/>
  <c r="P52" i="61"/>
  <c r="E52" i="61"/>
  <c r="U52" i="61" s="1"/>
  <c r="S51" i="61"/>
  <c r="R51" i="61"/>
  <c r="Q51" i="61"/>
  <c r="P51" i="61"/>
  <c r="E51" i="61"/>
  <c r="U50" i="61"/>
  <c r="S50" i="61"/>
  <c r="R50" i="61"/>
  <c r="Q50" i="61"/>
  <c r="P50" i="61"/>
  <c r="E50" i="61"/>
  <c r="T50" i="61" s="1"/>
  <c r="S49" i="61"/>
  <c r="R49" i="61"/>
  <c r="Q49" i="61"/>
  <c r="P49" i="61"/>
  <c r="E49" i="61"/>
  <c r="T49" i="61" s="1"/>
  <c r="S48" i="61"/>
  <c r="R48" i="61"/>
  <c r="Q48" i="61"/>
  <c r="P48" i="61"/>
  <c r="E48" i="61"/>
  <c r="U48" i="61" s="1"/>
  <c r="S47" i="61"/>
  <c r="R47" i="61"/>
  <c r="Q47" i="61"/>
  <c r="P47" i="61"/>
  <c r="E47" i="61"/>
  <c r="S46" i="61"/>
  <c r="R46" i="61"/>
  <c r="Q46" i="61"/>
  <c r="P46" i="61"/>
  <c r="E46" i="61"/>
  <c r="T46" i="61" s="1"/>
  <c r="U45" i="61"/>
  <c r="S45" i="61"/>
  <c r="R45" i="61"/>
  <c r="Q45" i="61"/>
  <c r="P45" i="61"/>
  <c r="E45" i="61"/>
  <c r="T45" i="61" s="1"/>
  <c r="S44" i="61"/>
  <c r="R44" i="61"/>
  <c r="Q44" i="61"/>
  <c r="P44" i="61"/>
  <c r="E44" i="61"/>
  <c r="U44" i="61" s="1"/>
  <c r="S43" i="61"/>
  <c r="S42" i="61"/>
  <c r="S41" i="61"/>
  <c r="R41" i="61"/>
  <c r="Q41" i="61"/>
  <c r="P41" i="61"/>
  <c r="E41" i="61"/>
  <c r="T40" i="61"/>
  <c r="S40" i="61"/>
  <c r="R40" i="61"/>
  <c r="Q40" i="61"/>
  <c r="P40" i="61"/>
  <c r="E40" i="61"/>
  <c r="U40" i="61" s="1"/>
  <c r="S39" i="61"/>
  <c r="R39" i="61"/>
  <c r="Q39" i="61"/>
  <c r="P39" i="61"/>
  <c r="E39" i="61"/>
  <c r="S38" i="61"/>
  <c r="R38" i="61"/>
  <c r="Q38" i="61"/>
  <c r="P38" i="61"/>
  <c r="E38" i="61"/>
  <c r="U38" i="61" s="1"/>
  <c r="S37" i="61"/>
  <c r="R37" i="61"/>
  <c r="Q37" i="61"/>
  <c r="P37" i="61"/>
  <c r="E37" i="61"/>
  <c r="U37" i="61" s="1"/>
  <c r="U36" i="61"/>
  <c r="S36" i="61"/>
  <c r="R36" i="61"/>
  <c r="Q36" i="61"/>
  <c r="P36" i="61"/>
  <c r="T36" i="61" s="1"/>
  <c r="E36" i="61"/>
  <c r="S35" i="61"/>
  <c r="R35" i="61"/>
  <c r="Q35" i="61"/>
  <c r="P35" i="61"/>
  <c r="E35" i="61"/>
  <c r="S34" i="61"/>
  <c r="R34" i="61"/>
  <c r="Q34" i="61"/>
  <c r="P34" i="61"/>
  <c r="E34" i="61"/>
  <c r="T34" i="61" s="1"/>
  <c r="S33" i="61"/>
  <c r="R33" i="61"/>
  <c r="Q33" i="61"/>
  <c r="P33" i="61"/>
  <c r="E33" i="61"/>
  <c r="T33" i="61" s="1"/>
  <c r="S32" i="61"/>
  <c r="R32" i="61"/>
  <c r="Q32" i="61"/>
  <c r="P32" i="61"/>
  <c r="E32" i="61"/>
  <c r="S31" i="61"/>
  <c r="R31" i="61"/>
  <c r="Q31" i="61"/>
  <c r="P31" i="61"/>
  <c r="E31" i="61"/>
  <c r="S30" i="61"/>
  <c r="R30" i="61"/>
  <c r="Q30" i="61"/>
  <c r="P30" i="61"/>
  <c r="E30" i="61"/>
  <c r="U29" i="61"/>
  <c r="S29" i="61"/>
  <c r="R29" i="61"/>
  <c r="Q29" i="61"/>
  <c r="P29" i="61"/>
  <c r="E29" i="61"/>
  <c r="T29" i="61" s="1"/>
  <c r="U28" i="61"/>
  <c r="T28" i="61"/>
  <c r="S28" i="61"/>
  <c r="R28" i="61"/>
  <c r="Q28" i="61"/>
  <c r="P28" i="61"/>
  <c r="E28" i="61"/>
  <c r="S27" i="61"/>
  <c r="U26" i="61"/>
  <c r="T26" i="61"/>
  <c r="S26" i="61"/>
  <c r="R26" i="61"/>
  <c r="Q26" i="61"/>
  <c r="P26" i="61"/>
  <c r="E26" i="61"/>
  <c r="T25" i="61"/>
  <c r="S25" i="61"/>
  <c r="R25" i="61"/>
  <c r="Q25" i="61"/>
  <c r="P25" i="61"/>
  <c r="E25" i="61"/>
  <c r="U25" i="61" s="1"/>
  <c r="U24" i="61"/>
  <c r="S24" i="61"/>
  <c r="R24" i="61"/>
  <c r="Q24" i="61"/>
  <c r="P24" i="61"/>
  <c r="E24" i="61"/>
  <c r="T24" i="61" s="1"/>
  <c r="S23" i="61"/>
  <c r="R23" i="61"/>
  <c r="Q23" i="61"/>
  <c r="P23" i="61"/>
  <c r="E23" i="61"/>
  <c r="S22" i="61"/>
  <c r="R22" i="61"/>
  <c r="Q22" i="61"/>
  <c r="P22" i="61"/>
  <c r="E22" i="61"/>
  <c r="T22" i="61" s="1"/>
  <c r="U21" i="61"/>
  <c r="S21" i="61"/>
  <c r="R21" i="61"/>
  <c r="Q21" i="61"/>
  <c r="P21" i="61"/>
  <c r="E21" i="61"/>
  <c r="T21" i="61" s="1"/>
  <c r="S20" i="61"/>
  <c r="R20" i="61"/>
  <c r="Q20" i="61"/>
  <c r="P20" i="61"/>
  <c r="E20" i="61"/>
  <c r="T20" i="61" s="1"/>
  <c r="S19" i="61"/>
  <c r="R19" i="61"/>
  <c r="Q19" i="61"/>
  <c r="P19" i="61"/>
  <c r="E19" i="61"/>
  <c r="S18" i="61"/>
  <c r="R18" i="61"/>
  <c r="Q18" i="61"/>
  <c r="P18" i="61"/>
  <c r="E18" i="61"/>
  <c r="U17" i="61"/>
  <c r="T17" i="61"/>
  <c r="S17" i="61"/>
  <c r="R17" i="61"/>
  <c r="Q17" i="61"/>
  <c r="P17" i="61"/>
  <c r="E17" i="61"/>
  <c r="S16" i="61"/>
  <c r="R16" i="61"/>
  <c r="Q16" i="61"/>
  <c r="P16" i="61"/>
  <c r="E16" i="61"/>
  <c r="S15" i="61"/>
  <c r="R15" i="61"/>
  <c r="Q15" i="61"/>
  <c r="P15" i="61"/>
  <c r="E15" i="61"/>
  <c r="U15" i="61" s="1"/>
  <c r="S14" i="61"/>
  <c r="R14" i="61"/>
  <c r="Q14" i="61"/>
  <c r="P14" i="61"/>
  <c r="E14" i="61"/>
  <c r="U14" i="61" s="1"/>
  <c r="S13" i="61"/>
  <c r="R13" i="61"/>
  <c r="Q13" i="61"/>
  <c r="P13" i="61"/>
  <c r="E13" i="61"/>
  <c r="S12" i="61"/>
  <c r="R12" i="61"/>
  <c r="Q12" i="61"/>
  <c r="P12" i="61"/>
  <c r="E12" i="61"/>
  <c r="U12" i="61" s="1"/>
  <c r="S11" i="61"/>
  <c r="R11" i="61"/>
  <c r="Q11" i="61"/>
  <c r="P11" i="61"/>
  <c r="E11" i="61"/>
  <c r="T11" i="61" s="1"/>
  <c r="S10" i="61"/>
  <c r="R10" i="61"/>
  <c r="Q10" i="61"/>
  <c r="P10" i="61"/>
  <c r="E10" i="61"/>
  <c r="U10" i="61" s="1"/>
  <c r="S9" i="61"/>
  <c r="R9" i="61"/>
  <c r="S8" i="61"/>
  <c r="S62" i="60"/>
  <c r="R62" i="60"/>
  <c r="Q62" i="60"/>
  <c r="P62" i="60"/>
  <c r="E62" i="60"/>
  <c r="S61" i="60"/>
  <c r="R61" i="60"/>
  <c r="Q61" i="60"/>
  <c r="Q60" i="60" s="1"/>
  <c r="P61" i="60"/>
  <c r="E61" i="60"/>
  <c r="S60" i="60"/>
  <c r="T58" i="60"/>
  <c r="S58" i="60"/>
  <c r="R58" i="60"/>
  <c r="Q58" i="60"/>
  <c r="P58" i="60"/>
  <c r="E58" i="60"/>
  <c r="U58" i="60" s="1"/>
  <c r="S57" i="60"/>
  <c r="R57" i="60"/>
  <c r="Q57" i="60"/>
  <c r="P57" i="60"/>
  <c r="E57" i="60"/>
  <c r="U57" i="60" s="1"/>
  <c r="S56" i="60"/>
  <c r="R56" i="60"/>
  <c r="Q56" i="60"/>
  <c r="P56" i="60"/>
  <c r="E56" i="60"/>
  <c r="U56" i="60" s="1"/>
  <c r="U55" i="60"/>
  <c r="S55" i="60"/>
  <c r="R55" i="60"/>
  <c r="Q55" i="60"/>
  <c r="P55" i="60"/>
  <c r="E55" i="60"/>
  <c r="S54" i="60"/>
  <c r="R54" i="60"/>
  <c r="S53" i="60"/>
  <c r="R53" i="60"/>
  <c r="Q53" i="60"/>
  <c r="P53" i="60"/>
  <c r="E53" i="60"/>
  <c r="S52" i="60"/>
  <c r="R52" i="60"/>
  <c r="Q52" i="60"/>
  <c r="P52" i="60"/>
  <c r="E52" i="60"/>
  <c r="U52" i="60" s="1"/>
  <c r="S51" i="60"/>
  <c r="R51" i="60"/>
  <c r="Q51" i="60"/>
  <c r="P51" i="60"/>
  <c r="E51" i="60"/>
  <c r="U51" i="60" s="1"/>
  <c r="S50" i="60"/>
  <c r="R50" i="60"/>
  <c r="Q50" i="60"/>
  <c r="P50" i="60"/>
  <c r="E50" i="60"/>
  <c r="S49" i="60"/>
  <c r="R49" i="60"/>
  <c r="Q49" i="60"/>
  <c r="P49" i="60"/>
  <c r="E49" i="60"/>
  <c r="U49" i="60" s="1"/>
  <c r="S48" i="60"/>
  <c r="R48" i="60"/>
  <c r="Q48" i="60"/>
  <c r="P48" i="60"/>
  <c r="E48" i="60"/>
  <c r="T48" i="60" s="1"/>
  <c r="T47" i="60"/>
  <c r="S47" i="60"/>
  <c r="R47" i="60"/>
  <c r="Q47" i="60"/>
  <c r="P47" i="60"/>
  <c r="E47" i="60"/>
  <c r="U47" i="60" s="1"/>
  <c r="U46" i="60"/>
  <c r="T46" i="60"/>
  <c r="S46" i="60"/>
  <c r="R46" i="60"/>
  <c r="Q46" i="60"/>
  <c r="P46" i="60"/>
  <c r="E46" i="60"/>
  <c r="S45" i="60"/>
  <c r="R45" i="60"/>
  <c r="Q45" i="60"/>
  <c r="U45" i="60" s="1"/>
  <c r="P45" i="60"/>
  <c r="T45" i="60" s="1"/>
  <c r="E45" i="60"/>
  <c r="S44" i="60"/>
  <c r="R44" i="60"/>
  <c r="Q44" i="60"/>
  <c r="P44" i="60"/>
  <c r="E44" i="60"/>
  <c r="S43" i="60"/>
  <c r="S42" i="60"/>
  <c r="S41" i="60"/>
  <c r="R41" i="60"/>
  <c r="Q41" i="60"/>
  <c r="P41" i="60"/>
  <c r="E41" i="60"/>
  <c r="S40" i="60"/>
  <c r="R40" i="60"/>
  <c r="Q40" i="60"/>
  <c r="P40" i="60"/>
  <c r="E40" i="60"/>
  <c r="T39" i="60"/>
  <c r="S39" i="60"/>
  <c r="R39" i="60"/>
  <c r="Q39" i="60"/>
  <c r="P39" i="60"/>
  <c r="E39" i="60"/>
  <c r="U39" i="60" s="1"/>
  <c r="U38" i="60"/>
  <c r="S38" i="60"/>
  <c r="R38" i="60"/>
  <c r="Q38" i="60"/>
  <c r="P38" i="60"/>
  <c r="E38" i="60"/>
  <c r="T38" i="60" s="1"/>
  <c r="T37" i="60"/>
  <c r="S37" i="60"/>
  <c r="R37" i="60"/>
  <c r="Q37" i="60"/>
  <c r="P37" i="60"/>
  <c r="E37" i="60"/>
  <c r="U37" i="60" s="1"/>
  <c r="S36" i="60"/>
  <c r="R36" i="60"/>
  <c r="Q36" i="60"/>
  <c r="P36" i="60"/>
  <c r="E36" i="60"/>
  <c r="U36" i="60" s="1"/>
  <c r="S35" i="60"/>
  <c r="R35" i="60"/>
  <c r="Q35" i="60"/>
  <c r="P35" i="60"/>
  <c r="E35" i="60"/>
  <c r="U35" i="60" s="1"/>
  <c r="S34" i="60"/>
  <c r="R34" i="60"/>
  <c r="Q34" i="60"/>
  <c r="P34" i="60"/>
  <c r="E34" i="60"/>
  <c r="T34" i="60" s="1"/>
  <c r="T33" i="60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S30" i="60"/>
  <c r="R30" i="60"/>
  <c r="Q30" i="60"/>
  <c r="U30" i="60" s="1"/>
  <c r="P30" i="60"/>
  <c r="E30" i="60"/>
  <c r="T30" i="60" s="1"/>
  <c r="U29" i="60"/>
  <c r="T29" i="60"/>
  <c r="S29" i="60"/>
  <c r="R29" i="60"/>
  <c r="Q29" i="60"/>
  <c r="P29" i="60"/>
  <c r="E29" i="60"/>
  <c r="S28" i="60"/>
  <c r="R28" i="60"/>
  <c r="Q28" i="60"/>
  <c r="P28" i="60"/>
  <c r="E28" i="60"/>
  <c r="T28" i="60" s="1"/>
  <c r="S27" i="60"/>
  <c r="R27" i="60"/>
  <c r="T26" i="60"/>
  <c r="S26" i="60"/>
  <c r="R26" i="60"/>
  <c r="Q26" i="60"/>
  <c r="P26" i="60"/>
  <c r="E26" i="60"/>
  <c r="U26" i="60" s="1"/>
  <c r="U25" i="60"/>
  <c r="S25" i="60"/>
  <c r="R25" i="60"/>
  <c r="Q25" i="60"/>
  <c r="P25" i="60"/>
  <c r="E25" i="60"/>
  <c r="T25" i="60" s="1"/>
  <c r="S24" i="60"/>
  <c r="R24" i="60"/>
  <c r="Q24" i="60"/>
  <c r="P24" i="60"/>
  <c r="E24" i="60"/>
  <c r="S23" i="60"/>
  <c r="R23" i="60"/>
  <c r="Q23" i="60"/>
  <c r="P23" i="60"/>
  <c r="E23" i="60"/>
  <c r="S22" i="60"/>
  <c r="R22" i="60"/>
  <c r="Q22" i="60"/>
  <c r="P22" i="60"/>
  <c r="E22" i="60"/>
  <c r="U22" i="60" s="1"/>
  <c r="S21" i="60"/>
  <c r="R21" i="60"/>
  <c r="Q21" i="60"/>
  <c r="P21" i="60"/>
  <c r="E21" i="60"/>
  <c r="S20" i="60"/>
  <c r="R20" i="60"/>
  <c r="Q20" i="60"/>
  <c r="P20" i="60"/>
  <c r="E20" i="60"/>
  <c r="T20" i="60" s="1"/>
  <c r="S19" i="60"/>
  <c r="R19" i="60"/>
  <c r="Q19" i="60"/>
  <c r="P19" i="60"/>
  <c r="E19" i="60"/>
  <c r="S18" i="60"/>
  <c r="R18" i="60"/>
  <c r="Q18" i="60"/>
  <c r="P18" i="60"/>
  <c r="E18" i="60"/>
  <c r="T18" i="60" s="1"/>
  <c r="U17" i="60"/>
  <c r="S17" i="60"/>
  <c r="R17" i="60"/>
  <c r="Q17" i="60"/>
  <c r="P17" i="60"/>
  <c r="E17" i="60"/>
  <c r="T17" i="60" s="1"/>
  <c r="T16" i="60"/>
  <c r="S16" i="60"/>
  <c r="R16" i="60"/>
  <c r="Q16" i="60"/>
  <c r="P16" i="60"/>
  <c r="E16" i="60"/>
  <c r="U16" i="60" s="1"/>
  <c r="T15" i="60"/>
  <c r="S15" i="60"/>
  <c r="R15" i="60"/>
  <c r="Q15" i="60"/>
  <c r="P15" i="60"/>
  <c r="E15" i="60"/>
  <c r="U15" i="60" s="1"/>
  <c r="S14" i="60"/>
  <c r="R14" i="60"/>
  <c r="Q14" i="60"/>
  <c r="P14" i="60"/>
  <c r="E14" i="60"/>
  <c r="U14" i="60" s="1"/>
  <c r="S13" i="60"/>
  <c r="R13" i="60"/>
  <c r="Q13" i="60"/>
  <c r="P13" i="60"/>
  <c r="E13" i="60"/>
  <c r="U13" i="60" s="1"/>
  <c r="S12" i="60"/>
  <c r="R12" i="60"/>
  <c r="Q12" i="60"/>
  <c r="P12" i="60"/>
  <c r="E12" i="60"/>
  <c r="U12" i="60" s="1"/>
  <c r="S11" i="60"/>
  <c r="R11" i="60"/>
  <c r="Q11" i="60"/>
  <c r="P11" i="60"/>
  <c r="E11" i="60"/>
  <c r="T11" i="60" s="1"/>
  <c r="S10" i="60"/>
  <c r="R10" i="60"/>
  <c r="Q10" i="60"/>
  <c r="P10" i="60"/>
  <c r="E10" i="60"/>
  <c r="S9" i="60"/>
  <c r="R9" i="60"/>
  <c r="S62" i="59"/>
  <c r="R62" i="59"/>
  <c r="Q62" i="59"/>
  <c r="P62" i="59"/>
  <c r="E62" i="59"/>
  <c r="S61" i="59"/>
  <c r="R61" i="59"/>
  <c r="Q61" i="59"/>
  <c r="Q60" i="59" s="1"/>
  <c r="P61" i="59"/>
  <c r="E61" i="59"/>
  <c r="U61" i="59" s="1"/>
  <c r="S60" i="59"/>
  <c r="S59" i="59"/>
  <c r="S58" i="59"/>
  <c r="R58" i="59"/>
  <c r="Q58" i="59"/>
  <c r="P58" i="59"/>
  <c r="E58" i="59"/>
  <c r="U58" i="59" s="1"/>
  <c r="S57" i="59"/>
  <c r="R57" i="59"/>
  <c r="Q57" i="59"/>
  <c r="P57" i="59"/>
  <c r="E57" i="59"/>
  <c r="T56" i="59"/>
  <c r="S56" i="59"/>
  <c r="R56" i="59"/>
  <c r="Q56" i="59"/>
  <c r="P56" i="59"/>
  <c r="E56" i="59"/>
  <c r="U56" i="59" s="1"/>
  <c r="S55" i="59"/>
  <c r="R55" i="59"/>
  <c r="Q55" i="59"/>
  <c r="P55" i="59"/>
  <c r="E55" i="59"/>
  <c r="U55" i="59" s="1"/>
  <c r="S54" i="59"/>
  <c r="T53" i="59"/>
  <c r="S53" i="59"/>
  <c r="R53" i="59"/>
  <c r="Q53" i="59"/>
  <c r="P53" i="59"/>
  <c r="E53" i="59"/>
  <c r="U53" i="59" s="1"/>
  <c r="S52" i="59"/>
  <c r="R52" i="59"/>
  <c r="Q52" i="59"/>
  <c r="P52" i="59"/>
  <c r="E52" i="59"/>
  <c r="U52" i="59" s="1"/>
  <c r="T51" i="59"/>
  <c r="S51" i="59"/>
  <c r="R51" i="59"/>
  <c r="Q51" i="59"/>
  <c r="P51" i="59"/>
  <c r="E51" i="59"/>
  <c r="U51" i="59" s="1"/>
  <c r="S50" i="59"/>
  <c r="R50" i="59"/>
  <c r="Q50" i="59"/>
  <c r="P50" i="59"/>
  <c r="E50" i="59"/>
  <c r="U50" i="59" s="1"/>
  <c r="S49" i="59"/>
  <c r="R49" i="59"/>
  <c r="Q49" i="59"/>
  <c r="P49" i="59"/>
  <c r="E49" i="59"/>
  <c r="S48" i="59"/>
  <c r="R48" i="59"/>
  <c r="Q48" i="59"/>
  <c r="P48" i="59"/>
  <c r="E48" i="59"/>
  <c r="U47" i="59"/>
  <c r="S47" i="59"/>
  <c r="R47" i="59"/>
  <c r="Q47" i="59"/>
  <c r="P47" i="59"/>
  <c r="E47" i="59"/>
  <c r="T47" i="59" s="1"/>
  <c r="U46" i="59"/>
  <c r="S46" i="59"/>
  <c r="R46" i="59"/>
  <c r="Q46" i="59"/>
  <c r="P46" i="59"/>
  <c r="E46" i="59"/>
  <c r="T46" i="59" s="1"/>
  <c r="T45" i="59"/>
  <c r="S45" i="59"/>
  <c r="R45" i="59"/>
  <c r="Q45" i="59"/>
  <c r="P45" i="59"/>
  <c r="E45" i="59"/>
  <c r="U45" i="59" s="1"/>
  <c r="S44" i="59"/>
  <c r="R44" i="59"/>
  <c r="Q44" i="59"/>
  <c r="P44" i="59"/>
  <c r="E44" i="59"/>
  <c r="U44" i="59" s="1"/>
  <c r="S43" i="59"/>
  <c r="S42" i="59"/>
  <c r="S41" i="59"/>
  <c r="R41" i="59"/>
  <c r="Q41" i="59"/>
  <c r="P41" i="59"/>
  <c r="E41" i="59"/>
  <c r="S40" i="59"/>
  <c r="R40" i="59"/>
  <c r="Q40" i="59"/>
  <c r="P40" i="59"/>
  <c r="E40" i="59"/>
  <c r="S39" i="59"/>
  <c r="R39" i="59"/>
  <c r="Q39" i="59"/>
  <c r="P39" i="59"/>
  <c r="E39" i="59"/>
  <c r="T39" i="59" s="1"/>
  <c r="S38" i="59"/>
  <c r="R38" i="59"/>
  <c r="Q38" i="59"/>
  <c r="P38" i="59"/>
  <c r="E38" i="59"/>
  <c r="U38" i="59" s="1"/>
  <c r="U37" i="59"/>
  <c r="S37" i="59"/>
  <c r="R37" i="59"/>
  <c r="Q37" i="59"/>
  <c r="P37" i="59"/>
  <c r="E37" i="59"/>
  <c r="T37" i="59" s="1"/>
  <c r="T36" i="59"/>
  <c r="S36" i="59"/>
  <c r="R36" i="59"/>
  <c r="Q36" i="59"/>
  <c r="P36" i="59"/>
  <c r="E36" i="59"/>
  <c r="U36" i="59" s="1"/>
  <c r="S35" i="59"/>
  <c r="R35" i="59"/>
  <c r="Q35" i="59"/>
  <c r="P35" i="59"/>
  <c r="E35" i="59"/>
  <c r="S34" i="59"/>
  <c r="R34" i="59"/>
  <c r="Q34" i="59"/>
  <c r="P34" i="59"/>
  <c r="E34" i="59"/>
  <c r="U34" i="59" s="1"/>
  <c r="S33" i="59"/>
  <c r="R33" i="59"/>
  <c r="Q33" i="59"/>
  <c r="P33" i="59"/>
  <c r="E33" i="59"/>
  <c r="S32" i="59"/>
  <c r="R32" i="59"/>
  <c r="Q32" i="59"/>
  <c r="P32" i="59"/>
  <c r="E32" i="59"/>
  <c r="S31" i="59"/>
  <c r="R31" i="59"/>
  <c r="Q31" i="59"/>
  <c r="P31" i="59"/>
  <c r="E31" i="59"/>
  <c r="T31" i="59" s="1"/>
  <c r="U30" i="59"/>
  <c r="S30" i="59"/>
  <c r="R30" i="59"/>
  <c r="Q30" i="59"/>
  <c r="P30" i="59"/>
  <c r="E30" i="59"/>
  <c r="T30" i="59" s="1"/>
  <c r="T29" i="59"/>
  <c r="S29" i="59"/>
  <c r="R29" i="59"/>
  <c r="Q29" i="59"/>
  <c r="P29" i="59"/>
  <c r="E29" i="59"/>
  <c r="U29" i="59" s="1"/>
  <c r="U28" i="59"/>
  <c r="T28" i="59"/>
  <c r="S28" i="59"/>
  <c r="R28" i="59"/>
  <c r="Q28" i="59"/>
  <c r="P28" i="59"/>
  <c r="E28" i="59"/>
  <c r="S27" i="59"/>
  <c r="U26" i="59"/>
  <c r="T26" i="59"/>
  <c r="S26" i="59"/>
  <c r="R26" i="59"/>
  <c r="Q26" i="59"/>
  <c r="P26" i="59"/>
  <c r="E26" i="59"/>
  <c r="S25" i="59"/>
  <c r="R25" i="59"/>
  <c r="Q25" i="59"/>
  <c r="P25" i="59"/>
  <c r="E25" i="59"/>
  <c r="T24" i="59"/>
  <c r="S24" i="59"/>
  <c r="R24" i="59"/>
  <c r="Q24" i="59"/>
  <c r="P24" i="59"/>
  <c r="E24" i="59"/>
  <c r="U24" i="59" s="1"/>
  <c r="T23" i="59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S21" i="59"/>
  <c r="R21" i="59"/>
  <c r="Q21" i="59"/>
  <c r="P21" i="59"/>
  <c r="E21" i="59"/>
  <c r="S20" i="59"/>
  <c r="R20" i="59"/>
  <c r="Q20" i="59"/>
  <c r="P20" i="59"/>
  <c r="E20" i="59"/>
  <c r="U19" i="59"/>
  <c r="S19" i="59"/>
  <c r="R19" i="59"/>
  <c r="Q19" i="59"/>
  <c r="P19" i="59"/>
  <c r="E19" i="59"/>
  <c r="T19" i="59" s="1"/>
  <c r="U18" i="59"/>
  <c r="T18" i="59"/>
  <c r="S18" i="59"/>
  <c r="R18" i="59"/>
  <c r="Q18" i="59"/>
  <c r="P18" i="59"/>
  <c r="E18" i="59"/>
  <c r="S17" i="59"/>
  <c r="R17" i="59"/>
  <c r="Q17" i="59"/>
  <c r="P17" i="59"/>
  <c r="E17" i="59"/>
  <c r="T16" i="59"/>
  <c r="S16" i="59"/>
  <c r="R16" i="59"/>
  <c r="Q16" i="59"/>
  <c r="P16" i="59"/>
  <c r="E16" i="59"/>
  <c r="U16" i="59" s="1"/>
  <c r="T15" i="59"/>
  <c r="S15" i="59"/>
  <c r="R15" i="59"/>
  <c r="Q15" i="59"/>
  <c r="P15" i="59"/>
  <c r="E15" i="59"/>
  <c r="U15" i="59" s="1"/>
  <c r="S14" i="59"/>
  <c r="R14" i="59"/>
  <c r="Q14" i="59"/>
  <c r="P14" i="59"/>
  <c r="E14" i="59"/>
  <c r="U14" i="59" s="1"/>
  <c r="S13" i="59"/>
  <c r="R13" i="59"/>
  <c r="Q13" i="59"/>
  <c r="P13" i="59"/>
  <c r="E13" i="59"/>
  <c r="S12" i="59"/>
  <c r="R12" i="59"/>
  <c r="Q12" i="59"/>
  <c r="P12" i="59"/>
  <c r="E12" i="59"/>
  <c r="U11" i="59"/>
  <c r="S11" i="59"/>
  <c r="R11" i="59"/>
  <c r="Q11" i="59"/>
  <c r="P11" i="59"/>
  <c r="E11" i="59"/>
  <c r="T11" i="59" s="1"/>
  <c r="S10" i="59"/>
  <c r="R10" i="59"/>
  <c r="Q10" i="59"/>
  <c r="P10" i="59"/>
  <c r="E10" i="59"/>
  <c r="U10" i="59" s="1"/>
  <c r="S9" i="59"/>
  <c r="R9" i="59"/>
  <c r="S8" i="59"/>
  <c r="U62" i="58"/>
  <c r="T62" i="58"/>
  <c r="S62" i="58"/>
  <c r="R62" i="58"/>
  <c r="Q62" i="58"/>
  <c r="P62" i="58"/>
  <c r="E62" i="58"/>
  <c r="T61" i="58"/>
  <c r="S61" i="58"/>
  <c r="R61" i="58"/>
  <c r="Q61" i="58"/>
  <c r="Q60" i="58" s="1"/>
  <c r="P61" i="58"/>
  <c r="E61" i="58"/>
  <c r="U61" i="58" s="1"/>
  <c r="S60" i="58"/>
  <c r="S59" i="58"/>
  <c r="T58" i="58"/>
  <c r="S58" i="58"/>
  <c r="R58" i="58"/>
  <c r="Q58" i="58"/>
  <c r="P58" i="58"/>
  <c r="E58" i="58"/>
  <c r="U58" i="58" s="1"/>
  <c r="S57" i="58"/>
  <c r="R57" i="58"/>
  <c r="Q57" i="58"/>
  <c r="P57" i="58"/>
  <c r="E57" i="58"/>
  <c r="U57" i="58" s="1"/>
  <c r="S56" i="58"/>
  <c r="R56" i="58"/>
  <c r="Q56" i="58"/>
  <c r="P56" i="58"/>
  <c r="E56" i="58"/>
  <c r="S55" i="58"/>
  <c r="R55" i="58"/>
  <c r="Q55" i="58"/>
  <c r="P55" i="58"/>
  <c r="P54" i="58" s="1"/>
  <c r="E55" i="58"/>
  <c r="S54" i="58"/>
  <c r="S53" i="58"/>
  <c r="R53" i="58"/>
  <c r="Q53" i="58"/>
  <c r="P53" i="58"/>
  <c r="E53" i="58"/>
  <c r="U53" i="58" s="1"/>
  <c r="S52" i="58"/>
  <c r="R52" i="58"/>
  <c r="Q52" i="58"/>
  <c r="P52" i="58"/>
  <c r="E52" i="58"/>
  <c r="S51" i="58"/>
  <c r="R51" i="58"/>
  <c r="Q51" i="58"/>
  <c r="P51" i="58"/>
  <c r="E51" i="58"/>
  <c r="S50" i="58"/>
  <c r="R50" i="58"/>
  <c r="Q50" i="58"/>
  <c r="P50" i="58"/>
  <c r="E50" i="58"/>
  <c r="T50" i="58" s="1"/>
  <c r="S49" i="58"/>
  <c r="R49" i="58"/>
  <c r="Q49" i="58"/>
  <c r="P49" i="58"/>
  <c r="E49" i="58"/>
  <c r="U49" i="58" s="1"/>
  <c r="U48" i="58"/>
  <c r="S48" i="58"/>
  <c r="R48" i="58"/>
  <c r="Q48" i="58"/>
  <c r="P48" i="58"/>
  <c r="E48" i="58"/>
  <c r="T48" i="58" s="1"/>
  <c r="U47" i="58"/>
  <c r="T47" i="58"/>
  <c r="S47" i="58"/>
  <c r="R47" i="58"/>
  <c r="Q47" i="58"/>
  <c r="P47" i="58"/>
  <c r="E47" i="58"/>
  <c r="S46" i="58"/>
  <c r="R46" i="58"/>
  <c r="Q46" i="58"/>
  <c r="P46" i="58"/>
  <c r="E46" i="58"/>
  <c r="U46" i="58" s="1"/>
  <c r="S45" i="58"/>
  <c r="R45" i="58"/>
  <c r="Q45" i="58"/>
  <c r="P45" i="58"/>
  <c r="E45" i="58"/>
  <c r="U45" i="58" s="1"/>
  <c r="S44" i="58"/>
  <c r="R44" i="58"/>
  <c r="Q44" i="58"/>
  <c r="P44" i="58"/>
  <c r="E44" i="58"/>
  <c r="S43" i="58"/>
  <c r="S42" i="58"/>
  <c r="U41" i="58"/>
  <c r="S41" i="58"/>
  <c r="R41" i="58"/>
  <c r="Q41" i="58"/>
  <c r="P41" i="58"/>
  <c r="E41" i="58"/>
  <c r="T41" i="58" s="1"/>
  <c r="U40" i="58"/>
  <c r="T40" i="58"/>
  <c r="S40" i="58"/>
  <c r="R40" i="58"/>
  <c r="Q40" i="58"/>
  <c r="P40" i="58"/>
  <c r="E40" i="58"/>
  <c r="T39" i="58"/>
  <c r="S39" i="58"/>
  <c r="R39" i="58"/>
  <c r="Q39" i="58"/>
  <c r="P39" i="58"/>
  <c r="E39" i="58"/>
  <c r="U39" i="58" s="1"/>
  <c r="S38" i="58"/>
  <c r="R38" i="58"/>
  <c r="Q38" i="58"/>
  <c r="P38" i="58"/>
  <c r="E38" i="58"/>
  <c r="S37" i="58"/>
  <c r="R37" i="58"/>
  <c r="Q37" i="58"/>
  <c r="P37" i="58"/>
  <c r="E37" i="58"/>
  <c r="U37" i="58" s="1"/>
  <c r="S36" i="58"/>
  <c r="R36" i="58"/>
  <c r="Q36" i="58"/>
  <c r="P36" i="58"/>
  <c r="E36" i="58"/>
  <c r="S35" i="58"/>
  <c r="R35" i="58"/>
  <c r="Q35" i="58"/>
  <c r="P35" i="58"/>
  <c r="E35" i="58"/>
  <c r="S34" i="58"/>
  <c r="R34" i="58"/>
  <c r="Q34" i="58"/>
  <c r="P34" i="58"/>
  <c r="E34" i="58"/>
  <c r="T34" i="58" s="1"/>
  <c r="U33" i="58"/>
  <c r="T33" i="58"/>
  <c r="S33" i="58"/>
  <c r="R33" i="58"/>
  <c r="Q33" i="58"/>
  <c r="P33" i="58"/>
  <c r="E33" i="58"/>
  <c r="T32" i="58"/>
  <c r="S32" i="58"/>
  <c r="R32" i="58"/>
  <c r="Q32" i="58"/>
  <c r="P32" i="58"/>
  <c r="E32" i="58"/>
  <c r="S31" i="58"/>
  <c r="R31" i="58"/>
  <c r="Q31" i="58"/>
  <c r="P31" i="58"/>
  <c r="E31" i="58"/>
  <c r="U31" i="58" s="1"/>
  <c r="S30" i="58"/>
  <c r="R30" i="58"/>
  <c r="Q30" i="58"/>
  <c r="P30" i="58"/>
  <c r="T30" i="58" s="1"/>
  <c r="E30" i="58"/>
  <c r="S29" i="58"/>
  <c r="R29" i="58"/>
  <c r="Q29" i="58"/>
  <c r="P29" i="58"/>
  <c r="E29" i="58"/>
  <c r="U29" i="58" s="1"/>
  <c r="S28" i="58"/>
  <c r="R28" i="58"/>
  <c r="Q28" i="58"/>
  <c r="P28" i="58"/>
  <c r="E28" i="58"/>
  <c r="S27" i="58"/>
  <c r="S26" i="58"/>
  <c r="R26" i="58"/>
  <c r="Q26" i="58"/>
  <c r="P26" i="58"/>
  <c r="E26" i="58"/>
  <c r="S25" i="58"/>
  <c r="R25" i="58"/>
  <c r="Q25" i="58"/>
  <c r="P25" i="58"/>
  <c r="E25" i="58"/>
  <c r="U25" i="58" s="1"/>
  <c r="S24" i="58"/>
  <c r="R24" i="58"/>
  <c r="Q24" i="58"/>
  <c r="P24" i="58"/>
  <c r="E24" i="58"/>
  <c r="S23" i="58"/>
  <c r="R23" i="58"/>
  <c r="Q23" i="58"/>
  <c r="P23" i="58"/>
  <c r="E23" i="58"/>
  <c r="S22" i="58"/>
  <c r="R22" i="58"/>
  <c r="Q22" i="58"/>
  <c r="P22" i="58"/>
  <c r="E22" i="58"/>
  <c r="T22" i="58" s="1"/>
  <c r="U21" i="58"/>
  <c r="T21" i="58"/>
  <c r="S21" i="58"/>
  <c r="R21" i="58"/>
  <c r="Q21" i="58"/>
  <c r="P21" i="58"/>
  <c r="E21" i="58"/>
  <c r="T20" i="58"/>
  <c r="S20" i="58"/>
  <c r="R20" i="58"/>
  <c r="Q20" i="58"/>
  <c r="P20" i="58"/>
  <c r="E20" i="58"/>
  <c r="U20" i="58" s="1"/>
  <c r="S19" i="58"/>
  <c r="R19" i="58"/>
  <c r="Q19" i="58"/>
  <c r="P19" i="58"/>
  <c r="E19" i="58"/>
  <c r="U19" i="58" s="1"/>
  <c r="T18" i="58"/>
  <c r="S18" i="58"/>
  <c r="R18" i="58"/>
  <c r="Q18" i="58"/>
  <c r="P18" i="58"/>
  <c r="E18" i="58"/>
  <c r="U18" i="58" s="1"/>
  <c r="S17" i="58"/>
  <c r="R17" i="58"/>
  <c r="Q17" i="58"/>
  <c r="P17" i="58"/>
  <c r="E17" i="58"/>
  <c r="U17" i="58" s="1"/>
  <c r="S16" i="58"/>
  <c r="R16" i="58"/>
  <c r="Q16" i="58"/>
  <c r="P16" i="58"/>
  <c r="E16" i="58"/>
  <c r="S15" i="58"/>
  <c r="R15" i="58"/>
  <c r="Q15" i="58"/>
  <c r="P15" i="58"/>
  <c r="E15" i="58"/>
  <c r="S14" i="58"/>
  <c r="R14" i="58"/>
  <c r="Q14" i="58"/>
  <c r="P14" i="58"/>
  <c r="E14" i="58"/>
  <c r="T14" i="58" s="1"/>
  <c r="T13" i="58"/>
  <c r="S13" i="58"/>
  <c r="R13" i="58"/>
  <c r="Q13" i="58"/>
  <c r="P13" i="58"/>
  <c r="E13" i="58"/>
  <c r="U13" i="58" s="1"/>
  <c r="S12" i="58"/>
  <c r="R12" i="58"/>
  <c r="Q12" i="58"/>
  <c r="P12" i="58"/>
  <c r="E12" i="58"/>
  <c r="U12" i="58" s="1"/>
  <c r="S11" i="58"/>
  <c r="R11" i="58"/>
  <c r="Q11" i="58"/>
  <c r="P11" i="58"/>
  <c r="E11" i="58"/>
  <c r="S10" i="58"/>
  <c r="R10" i="58"/>
  <c r="Q10" i="58"/>
  <c r="P10" i="58"/>
  <c r="E10" i="58"/>
  <c r="S9" i="58"/>
  <c r="R9" i="58"/>
  <c r="S8" i="58"/>
  <c r="S63" i="57"/>
  <c r="S62" i="57"/>
  <c r="R62" i="57"/>
  <c r="Q62" i="57"/>
  <c r="P62" i="57"/>
  <c r="E62" i="57"/>
  <c r="U62" i="57" s="1"/>
  <c r="T61" i="57"/>
  <c r="S61" i="57"/>
  <c r="R61" i="57"/>
  <c r="Q61" i="57"/>
  <c r="Q60" i="57" s="1"/>
  <c r="P61" i="57"/>
  <c r="E61" i="57"/>
  <c r="E60" i="57" s="1"/>
  <c r="U60" i="57" s="1"/>
  <c r="S60" i="57"/>
  <c r="S59" i="57"/>
  <c r="S58" i="57"/>
  <c r="R58" i="57"/>
  <c r="Q58" i="57"/>
  <c r="P58" i="57"/>
  <c r="E58" i="57"/>
  <c r="S57" i="57"/>
  <c r="R57" i="57"/>
  <c r="Q57" i="57"/>
  <c r="P57" i="57"/>
  <c r="E57" i="57"/>
  <c r="T57" i="57" s="1"/>
  <c r="U56" i="57"/>
  <c r="T56" i="57"/>
  <c r="S56" i="57"/>
  <c r="R56" i="57"/>
  <c r="Q56" i="57"/>
  <c r="P56" i="57"/>
  <c r="E56" i="57"/>
  <c r="T55" i="57"/>
  <c r="S55" i="57"/>
  <c r="R55" i="57"/>
  <c r="Q55" i="57"/>
  <c r="P55" i="57"/>
  <c r="E55" i="57"/>
  <c r="U55" i="57" s="1"/>
  <c r="S54" i="57"/>
  <c r="S53" i="57"/>
  <c r="R53" i="57"/>
  <c r="Q53" i="57"/>
  <c r="P53" i="57"/>
  <c r="E53" i="57"/>
  <c r="T53" i="57" s="1"/>
  <c r="T52" i="57"/>
  <c r="S52" i="57"/>
  <c r="R52" i="57"/>
  <c r="Q52" i="57"/>
  <c r="P52" i="57"/>
  <c r="E52" i="57"/>
  <c r="U52" i="57" s="1"/>
  <c r="U51" i="57"/>
  <c r="S51" i="57"/>
  <c r="R51" i="57"/>
  <c r="Q51" i="57"/>
  <c r="P51" i="57"/>
  <c r="E51" i="57"/>
  <c r="T51" i="57" s="1"/>
  <c r="S50" i="57"/>
  <c r="R50" i="57"/>
  <c r="Q50" i="57"/>
  <c r="P50" i="57"/>
  <c r="E50" i="57"/>
  <c r="U50" i="57" s="1"/>
  <c r="T49" i="57"/>
  <c r="S49" i="57"/>
  <c r="R49" i="57"/>
  <c r="Q49" i="57"/>
  <c r="P49" i="57"/>
  <c r="E49" i="57"/>
  <c r="U49" i="57" s="1"/>
  <c r="S48" i="57"/>
  <c r="R48" i="57"/>
  <c r="Q48" i="57"/>
  <c r="P48" i="57"/>
  <c r="E48" i="57"/>
  <c r="U48" i="57" s="1"/>
  <c r="S47" i="57"/>
  <c r="R47" i="57"/>
  <c r="Q47" i="57"/>
  <c r="P47" i="57"/>
  <c r="E47" i="57"/>
  <c r="S46" i="57"/>
  <c r="R46" i="57"/>
  <c r="Q46" i="57"/>
  <c r="P46" i="57"/>
  <c r="E46" i="57"/>
  <c r="S45" i="57"/>
  <c r="R45" i="57"/>
  <c r="Q45" i="57"/>
  <c r="P45" i="57"/>
  <c r="E45" i="57"/>
  <c r="U44" i="57"/>
  <c r="S44" i="57"/>
  <c r="R44" i="57"/>
  <c r="Q44" i="57"/>
  <c r="P44" i="57"/>
  <c r="E44" i="57"/>
  <c r="T44" i="57" s="1"/>
  <c r="S43" i="57"/>
  <c r="S42" i="57"/>
  <c r="S41" i="57"/>
  <c r="R41" i="57"/>
  <c r="Q41" i="57"/>
  <c r="P41" i="57"/>
  <c r="E41" i="57"/>
  <c r="U41" i="57" s="1"/>
  <c r="S40" i="57"/>
  <c r="R40" i="57"/>
  <c r="Q40" i="57"/>
  <c r="P40" i="57"/>
  <c r="E40" i="57"/>
  <c r="U40" i="57" s="1"/>
  <c r="S39" i="57"/>
  <c r="R39" i="57"/>
  <c r="Q39" i="57"/>
  <c r="P39" i="57"/>
  <c r="E39" i="57"/>
  <c r="S38" i="57"/>
  <c r="R38" i="57"/>
  <c r="Q38" i="57"/>
  <c r="P38" i="57"/>
  <c r="E38" i="57"/>
  <c r="S37" i="57"/>
  <c r="R37" i="57"/>
  <c r="Q37" i="57"/>
  <c r="P37" i="57"/>
  <c r="E37" i="57"/>
  <c r="T37" i="57" s="1"/>
  <c r="S36" i="57"/>
  <c r="R36" i="57"/>
  <c r="Q36" i="57"/>
  <c r="P36" i="57"/>
  <c r="E36" i="57"/>
  <c r="U36" i="57" s="1"/>
  <c r="S35" i="57"/>
  <c r="R35" i="57"/>
  <c r="Q35" i="57"/>
  <c r="P35" i="57"/>
  <c r="E35" i="57"/>
  <c r="T34" i="57"/>
  <c r="S34" i="57"/>
  <c r="R34" i="57"/>
  <c r="Q34" i="57"/>
  <c r="P34" i="57"/>
  <c r="E34" i="57"/>
  <c r="U34" i="57" s="1"/>
  <c r="T33" i="57"/>
  <c r="S33" i="57"/>
  <c r="R33" i="57"/>
  <c r="Q33" i="57"/>
  <c r="P33" i="57"/>
  <c r="E33" i="57"/>
  <c r="U33" i="57" s="1"/>
  <c r="S32" i="57"/>
  <c r="R32" i="57"/>
  <c r="Q32" i="57"/>
  <c r="P32" i="57"/>
  <c r="E32" i="57"/>
  <c r="S31" i="57"/>
  <c r="R31" i="57"/>
  <c r="Q31" i="57"/>
  <c r="P31" i="57"/>
  <c r="E31" i="57"/>
  <c r="S30" i="57"/>
  <c r="R30" i="57"/>
  <c r="Q30" i="57"/>
  <c r="P30" i="57"/>
  <c r="E30" i="57"/>
  <c r="S29" i="57"/>
  <c r="R29" i="57"/>
  <c r="Q29" i="57"/>
  <c r="P29" i="57"/>
  <c r="E29" i="57"/>
  <c r="T29" i="57" s="1"/>
  <c r="S28" i="57"/>
  <c r="R28" i="57"/>
  <c r="Q28" i="57"/>
  <c r="P28" i="57"/>
  <c r="E28" i="57"/>
  <c r="S27" i="57"/>
  <c r="S26" i="57"/>
  <c r="R26" i="57"/>
  <c r="Q26" i="57"/>
  <c r="P26" i="57"/>
  <c r="E26" i="57"/>
  <c r="S25" i="57"/>
  <c r="R25" i="57"/>
  <c r="Q25" i="57"/>
  <c r="P25" i="57"/>
  <c r="E25" i="57"/>
  <c r="T25" i="57" s="1"/>
  <c r="U24" i="57"/>
  <c r="T24" i="57"/>
  <c r="S24" i="57"/>
  <c r="R24" i="57"/>
  <c r="Q24" i="57"/>
  <c r="P24" i="57"/>
  <c r="E24" i="57"/>
  <c r="T23" i="57"/>
  <c r="S23" i="57"/>
  <c r="R23" i="57"/>
  <c r="Q23" i="57"/>
  <c r="P23" i="57"/>
  <c r="E23" i="57"/>
  <c r="U23" i="57" s="1"/>
  <c r="S22" i="57"/>
  <c r="R22" i="57"/>
  <c r="Q22" i="57"/>
  <c r="P22" i="57"/>
  <c r="E22" i="57"/>
  <c r="U22" i="57" s="1"/>
  <c r="T21" i="57"/>
  <c r="S21" i="57"/>
  <c r="R21" i="57"/>
  <c r="Q21" i="57"/>
  <c r="P21" i="57"/>
  <c r="E21" i="57"/>
  <c r="U21" i="57" s="1"/>
  <c r="S20" i="57"/>
  <c r="R20" i="57"/>
  <c r="Q20" i="57"/>
  <c r="P20" i="57"/>
  <c r="E20" i="57"/>
  <c r="U20" i="57" s="1"/>
  <c r="S19" i="57"/>
  <c r="R19" i="57"/>
  <c r="Q19" i="57"/>
  <c r="P19" i="57"/>
  <c r="E19" i="57"/>
  <c r="S18" i="57"/>
  <c r="R18" i="57"/>
  <c r="Q18" i="57"/>
  <c r="P18" i="57"/>
  <c r="E18" i="57"/>
  <c r="S17" i="57"/>
  <c r="R17" i="57"/>
  <c r="Q17" i="57"/>
  <c r="P17" i="57"/>
  <c r="E17" i="57"/>
  <c r="T17" i="57" s="1"/>
  <c r="U16" i="57"/>
  <c r="T16" i="57"/>
  <c r="S16" i="57"/>
  <c r="R16" i="57"/>
  <c r="Q16" i="57"/>
  <c r="P16" i="57"/>
  <c r="E16" i="57"/>
  <c r="T15" i="57"/>
  <c r="S15" i="57"/>
  <c r="R15" i="57"/>
  <c r="Q15" i="57"/>
  <c r="P15" i="57"/>
  <c r="E15" i="57"/>
  <c r="U15" i="57" s="1"/>
  <c r="S14" i="57"/>
  <c r="R14" i="57"/>
  <c r="Q14" i="57"/>
  <c r="P14" i="57"/>
  <c r="E14" i="57"/>
  <c r="U14" i="57" s="1"/>
  <c r="S13" i="57"/>
  <c r="R13" i="57"/>
  <c r="Q13" i="57"/>
  <c r="P13" i="57"/>
  <c r="T13" i="57" s="1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S10" i="57"/>
  <c r="R10" i="57"/>
  <c r="Q10" i="57"/>
  <c r="P10" i="57"/>
  <c r="E10" i="57"/>
  <c r="S9" i="57"/>
  <c r="R9" i="57"/>
  <c r="S8" i="57"/>
  <c r="S62" i="56"/>
  <c r="R62" i="56"/>
  <c r="Q62" i="56"/>
  <c r="P62" i="56"/>
  <c r="E62" i="56"/>
  <c r="S61" i="56"/>
  <c r="R61" i="56"/>
  <c r="Q61" i="56"/>
  <c r="P61" i="56"/>
  <c r="E61" i="56"/>
  <c r="S60" i="56"/>
  <c r="U58" i="56"/>
  <c r="S58" i="56"/>
  <c r="R58" i="56"/>
  <c r="Q58" i="56"/>
  <c r="P58" i="56"/>
  <c r="E58" i="56"/>
  <c r="T58" i="56" s="1"/>
  <c r="T57" i="56"/>
  <c r="S57" i="56"/>
  <c r="R57" i="56"/>
  <c r="Q57" i="56"/>
  <c r="P57" i="56"/>
  <c r="E57" i="56"/>
  <c r="U57" i="56" s="1"/>
  <c r="S56" i="56"/>
  <c r="R56" i="56"/>
  <c r="Q56" i="56"/>
  <c r="P56" i="56"/>
  <c r="E56" i="56"/>
  <c r="U56" i="56" s="1"/>
  <c r="S55" i="56"/>
  <c r="R55" i="56"/>
  <c r="Q55" i="56"/>
  <c r="P55" i="56"/>
  <c r="E55" i="56"/>
  <c r="S54" i="56"/>
  <c r="T53" i="56"/>
  <c r="S53" i="56"/>
  <c r="R53" i="56"/>
  <c r="Q53" i="56"/>
  <c r="P53" i="56"/>
  <c r="E53" i="56"/>
  <c r="U53" i="56" s="1"/>
  <c r="S52" i="56"/>
  <c r="R52" i="56"/>
  <c r="Q52" i="56"/>
  <c r="P52" i="56"/>
  <c r="E52" i="56"/>
  <c r="U52" i="56" s="1"/>
  <c r="S51" i="56"/>
  <c r="R51" i="56"/>
  <c r="Q51" i="56"/>
  <c r="P51" i="56"/>
  <c r="E51" i="56"/>
  <c r="S50" i="56"/>
  <c r="R50" i="56"/>
  <c r="Q50" i="56"/>
  <c r="P50" i="56"/>
  <c r="E50" i="56"/>
  <c r="S49" i="56"/>
  <c r="R49" i="56"/>
  <c r="Q49" i="56"/>
  <c r="P49" i="56"/>
  <c r="E49" i="56"/>
  <c r="T49" i="56" s="1"/>
  <c r="U48" i="56"/>
  <c r="S48" i="56"/>
  <c r="R48" i="56"/>
  <c r="Q48" i="56"/>
  <c r="P48" i="56"/>
  <c r="E48" i="56"/>
  <c r="T48" i="56" s="1"/>
  <c r="T47" i="56"/>
  <c r="S47" i="56"/>
  <c r="R47" i="56"/>
  <c r="Q47" i="56"/>
  <c r="P47" i="56"/>
  <c r="E47" i="56"/>
  <c r="U47" i="56" s="1"/>
  <c r="U46" i="56"/>
  <c r="S46" i="56"/>
  <c r="R46" i="56"/>
  <c r="Q46" i="56"/>
  <c r="P46" i="56"/>
  <c r="E46" i="56"/>
  <c r="T46" i="56" s="1"/>
  <c r="T45" i="56"/>
  <c r="S45" i="56"/>
  <c r="R45" i="56"/>
  <c r="Q45" i="56"/>
  <c r="P45" i="56"/>
  <c r="E45" i="56"/>
  <c r="S44" i="56"/>
  <c r="R44" i="56"/>
  <c r="Q44" i="56"/>
  <c r="P44" i="56"/>
  <c r="E44" i="56"/>
  <c r="U44" i="56" s="1"/>
  <c r="S43" i="56"/>
  <c r="S42" i="56"/>
  <c r="S41" i="56"/>
  <c r="R41" i="56"/>
  <c r="Q41" i="56"/>
  <c r="P41" i="56"/>
  <c r="E41" i="56"/>
  <c r="T41" i="56" s="1"/>
  <c r="T40" i="56"/>
  <c r="S40" i="56"/>
  <c r="R40" i="56"/>
  <c r="Q40" i="56"/>
  <c r="P40" i="56"/>
  <c r="E40" i="56"/>
  <c r="U40" i="56" s="1"/>
  <c r="U39" i="56"/>
  <c r="S39" i="56"/>
  <c r="R39" i="56"/>
  <c r="Q39" i="56"/>
  <c r="P39" i="56"/>
  <c r="E39" i="56"/>
  <c r="T39" i="56" s="1"/>
  <c r="U38" i="56"/>
  <c r="T38" i="56"/>
  <c r="S38" i="56"/>
  <c r="R38" i="56"/>
  <c r="Q38" i="56"/>
  <c r="P38" i="56"/>
  <c r="E38" i="56"/>
  <c r="S37" i="56"/>
  <c r="R37" i="56"/>
  <c r="Q37" i="56"/>
  <c r="P37" i="56"/>
  <c r="E37" i="56"/>
  <c r="U37" i="56" s="1"/>
  <c r="S36" i="56"/>
  <c r="R36" i="56"/>
  <c r="Q36" i="56"/>
  <c r="P36" i="56"/>
  <c r="E36" i="56"/>
  <c r="U36" i="56" s="1"/>
  <c r="S35" i="56"/>
  <c r="R35" i="56"/>
  <c r="Q35" i="56"/>
  <c r="P35" i="56"/>
  <c r="E35" i="56"/>
  <c r="S34" i="56"/>
  <c r="R34" i="56"/>
  <c r="Q34" i="56"/>
  <c r="P34" i="56"/>
  <c r="E34" i="56"/>
  <c r="S33" i="56"/>
  <c r="R33" i="56"/>
  <c r="Q33" i="56"/>
  <c r="P33" i="56"/>
  <c r="E33" i="56"/>
  <c r="T33" i="56" s="1"/>
  <c r="U32" i="56"/>
  <c r="S32" i="56"/>
  <c r="R32" i="56"/>
  <c r="Q32" i="56"/>
  <c r="P32" i="56"/>
  <c r="E32" i="56"/>
  <c r="T32" i="56" s="1"/>
  <c r="U31" i="56"/>
  <c r="T31" i="56"/>
  <c r="S31" i="56"/>
  <c r="R31" i="56"/>
  <c r="Q31" i="56"/>
  <c r="P31" i="56"/>
  <c r="E31" i="56"/>
  <c r="T30" i="56"/>
  <c r="S30" i="56"/>
  <c r="R30" i="56"/>
  <c r="Q30" i="56"/>
  <c r="P30" i="56"/>
  <c r="E30" i="56"/>
  <c r="S29" i="56"/>
  <c r="R29" i="56"/>
  <c r="Q29" i="56"/>
  <c r="P29" i="56"/>
  <c r="E29" i="56"/>
  <c r="S28" i="56"/>
  <c r="R28" i="56"/>
  <c r="Q28" i="56"/>
  <c r="P28" i="56"/>
  <c r="E28" i="56"/>
  <c r="U28" i="56" s="1"/>
  <c r="S27" i="56"/>
  <c r="T26" i="56"/>
  <c r="S26" i="56"/>
  <c r="R26" i="56"/>
  <c r="Q26" i="56"/>
  <c r="P26" i="56"/>
  <c r="E26" i="56"/>
  <c r="U26" i="56" s="1"/>
  <c r="T25" i="56"/>
  <c r="S25" i="56"/>
  <c r="R25" i="56"/>
  <c r="Q25" i="56"/>
  <c r="P25" i="56"/>
  <c r="E25" i="56"/>
  <c r="U25" i="56" s="1"/>
  <c r="S24" i="56"/>
  <c r="R24" i="56"/>
  <c r="Q24" i="56"/>
  <c r="P24" i="56"/>
  <c r="E24" i="56"/>
  <c r="U24" i="56" s="1"/>
  <c r="S23" i="56"/>
  <c r="R23" i="56"/>
  <c r="Q23" i="56"/>
  <c r="P23" i="56"/>
  <c r="E23" i="56"/>
  <c r="S22" i="56"/>
  <c r="R22" i="56"/>
  <c r="Q22" i="56"/>
  <c r="P22" i="56"/>
  <c r="E22" i="56"/>
  <c r="S21" i="56"/>
  <c r="R21" i="56"/>
  <c r="Q21" i="56"/>
  <c r="P21" i="56"/>
  <c r="E21" i="56"/>
  <c r="S20" i="56"/>
  <c r="R20" i="56"/>
  <c r="Q20" i="56"/>
  <c r="P20" i="56"/>
  <c r="T20" i="56" s="1"/>
  <c r="E20" i="56"/>
  <c r="U20" i="56" s="1"/>
  <c r="U19" i="56"/>
  <c r="S19" i="56"/>
  <c r="R19" i="56"/>
  <c r="Q19" i="56"/>
  <c r="P19" i="56"/>
  <c r="E19" i="56"/>
  <c r="T19" i="56" s="1"/>
  <c r="T18" i="56"/>
  <c r="S18" i="56"/>
  <c r="R18" i="56"/>
  <c r="Q18" i="56"/>
  <c r="P18" i="56"/>
  <c r="E18" i="56"/>
  <c r="U18" i="56" s="1"/>
  <c r="T17" i="56"/>
  <c r="S17" i="56"/>
  <c r="R17" i="56"/>
  <c r="Q17" i="56"/>
  <c r="P17" i="56"/>
  <c r="E17" i="56"/>
  <c r="U17" i="56" s="1"/>
  <c r="S16" i="56"/>
  <c r="R16" i="56"/>
  <c r="Q16" i="56"/>
  <c r="P16" i="56"/>
  <c r="E16" i="56"/>
  <c r="U16" i="56" s="1"/>
  <c r="S15" i="56"/>
  <c r="R15" i="56"/>
  <c r="Q15" i="56"/>
  <c r="P15" i="56"/>
  <c r="E15" i="56"/>
  <c r="S14" i="56"/>
  <c r="R14" i="56"/>
  <c r="Q14" i="56"/>
  <c r="P14" i="56"/>
  <c r="E14" i="56"/>
  <c r="S13" i="56"/>
  <c r="R13" i="56"/>
  <c r="Q13" i="56"/>
  <c r="P13" i="56"/>
  <c r="E13" i="56"/>
  <c r="T12" i="56"/>
  <c r="S12" i="56"/>
  <c r="R12" i="56"/>
  <c r="Q12" i="56"/>
  <c r="P12" i="56"/>
  <c r="E12" i="56"/>
  <c r="U12" i="56" s="1"/>
  <c r="U11" i="56"/>
  <c r="S11" i="56"/>
  <c r="R11" i="56"/>
  <c r="Q11" i="56"/>
  <c r="P11" i="56"/>
  <c r="E11" i="56"/>
  <c r="T11" i="56" s="1"/>
  <c r="S10" i="56"/>
  <c r="R10" i="56"/>
  <c r="Q10" i="56"/>
  <c r="P10" i="56"/>
  <c r="E10" i="56"/>
  <c r="U10" i="56" s="1"/>
  <c r="S9" i="56"/>
  <c r="R9" i="56"/>
  <c r="T62" i="55"/>
  <c r="S62" i="55"/>
  <c r="R62" i="55"/>
  <c r="Q62" i="55"/>
  <c r="P62" i="55"/>
  <c r="E62" i="55"/>
  <c r="U62" i="55" s="1"/>
  <c r="T61" i="55"/>
  <c r="S61" i="55"/>
  <c r="R61" i="55"/>
  <c r="Q61" i="55"/>
  <c r="P61" i="55"/>
  <c r="E61" i="55"/>
  <c r="E60" i="55" s="1"/>
  <c r="U60" i="55" s="1"/>
  <c r="S60" i="55"/>
  <c r="S59" i="55"/>
  <c r="S58" i="55"/>
  <c r="R58" i="55"/>
  <c r="Q58" i="55"/>
  <c r="P58" i="55"/>
  <c r="E58" i="55"/>
  <c r="S57" i="55"/>
  <c r="R57" i="55"/>
  <c r="Q57" i="55"/>
  <c r="P57" i="55"/>
  <c r="E57" i="55"/>
  <c r="T57" i="55" s="1"/>
  <c r="S56" i="55"/>
  <c r="R56" i="55"/>
  <c r="Q56" i="55"/>
  <c r="P56" i="55"/>
  <c r="E56" i="55"/>
  <c r="T55" i="55"/>
  <c r="S55" i="55"/>
  <c r="R55" i="55"/>
  <c r="Q55" i="55"/>
  <c r="P55" i="55"/>
  <c r="E55" i="55"/>
  <c r="U55" i="55" s="1"/>
  <c r="S54" i="55"/>
  <c r="S53" i="55"/>
  <c r="R53" i="55"/>
  <c r="Q53" i="55"/>
  <c r="P53" i="55"/>
  <c r="E53" i="55"/>
  <c r="T53" i="55" s="1"/>
  <c r="U52" i="55"/>
  <c r="S52" i="55"/>
  <c r="R52" i="55"/>
  <c r="Q52" i="55"/>
  <c r="P52" i="55"/>
  <c r="E52" i="55"/>
  <c r="T52" i="55" s="1"/>
  <c r="U51" i="55"/>
  <c r="T51" i="55"/>
  <c r="S51" i="55"/>
  <c r="R51" i="55"/>
  <c r="Q51" i="55"/>
  <c r="P51" i="55"/>
  <c r="E51" i="55"/>
  <c r="T50" i="55"/>
  <c r="S50" i="55"/>
  <c r="R50" i="55"/>
  <c r="Q50" i="55"/>
  <c r="P50" i="55"/>
  <c r="E50" i="55"/>
  <c r="U50" i="55" s="1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S46" i="55"/>
  <c r="R46" i="55"/>
  <c r="Q46" i="55"/>
  <c r="P46" i="55"/>
  <c r="E46" i="55"/>
  <c r="S45" i="55"/>
  <c r="R45" i="55"/>
  <c r="Q45" i="55"/>
  <c r="P45" i="55"/>
  <c r="E45" i="55"/>
  <c r="T45" i="55" s="1"/>
  <c r="U44" i="55"/>
  <c r="T44" i="55"/>
  <c r="S44" i="55"/>
  <c r="R44" i="55"/>
  <c r="Q44" i="55"/>
  <c r="P44" i="55"/>
  <c r="E44" i="55"/>
  <c r="S43" i="55"/>
  <c r="S42" i="55"/>
  <c r="T41" i="55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S38" i="55"/>
  <c r="R38" i="55"/>
  <c r="Q38" i="55"/>
  <c r="P38" i="55"/>
  <c r="E38" i="55"/>
  <c r="S37" i="55"/>
  <c r="R37" i="55"/>
  <c r="Q37" i="55"/>
  <c r="P37" i="55"/>
  <c r="E37" i="55"/>
  <c r="T36" i="55"/>
  <c r="S36" i="55"/>
  <c r="R36" i="55"/>
  <c r="Q36" i="55"/>
  <c r="P36" i="55"/>
  <c r="E36" i="55"/>
  <c r="U35" i="55"/>
  <c r="S35" i="55"/>
  <c r="R35" i="55"/>
  <c r="Q35" i="55"/>
  <c r="P35" i="55"/>
  <c r="E35" i="55"/>
  <c r="T35" i="55" s="1"/>
  <c r="S34" i="55"/>
  <c r="R34" i="55"/>
  <c r="Q34" i="55"/>
  <c r="P34" i="55"/>
  <c r="E34" i="55"/>
  <c r="U34" i="55" s="1"/>
  <c r="T33" i="55"/>
  <c r="S33" i="55"/>
  <c r="R33" i="55"/>
  <c r="Q33" i="55"/>
  <c r="P33" i="55"/>
  <c r="E33" i="55"/>
  <c r="U33" i="55" s="1"/>
  <c r="S32" i="55"/>
  <c r="R32" i="55"/>
  <c r="Q32" i="55"/>
  <c r="P32" i="55"/>
  <c r="E32" i="55"/>
  <c r="S31" i="55"/>
  <c r="R31" i="55"/>
  <c r="Q31" i="55"/>
  <c r="P31" i="55"/>
  <c r="E31" i="55"/>
  <c r="S30" i="55"/>
  <c r="R30" i="55"/>
  <c r="Q30" i="55"/>
  <c r="P30" i="55"/>
  <c r="E30" i="55"/>
  <c r="S29" i="55"/>
  <c r="R29" i="55"/>
  <c r="Q29" i="55"/>
  <c r="P29" i="55"/>
  <c r="E29" i="55"/>
  <c r="T28" i="55"/>
  <c r="S28" i="55"/>
  <c r="R28" i="55"/>
  <c r="Q28" i="55"/>
  <c r="P28" i="55"/>
  <c r="E28" i="55"/>
  <c r="U28" i="55" s="1"/>
  <c r="S27" i="55"/>
  <c r="S26" i="55"/>
  <c r="R26" i="55"/>
  <c r="Q26" i="55"/>
  <c r="P26" i="55"/>
  <c r="E26" i="55"/>
  <c r="S25" i="55"/>
  <c r="R25" i="55"/>
  <c r="Q25" i="55"/>
  <c r="P25" i="55"/>
  <c r="E25" i="55"/>
  <c r="T25" i="55" s="1"/>
  <c r="T24" i="55"/>
  <c r="S24" i="55"/>
  <c r="R24" i="55"/>
  <c r="Q24" i="55"/>
  <c r="P24" i="55"/>
  <c r="E24" i="55"/>
  <c r="U24" i="55" s="1"/>
  <c r="S23" i="55"/>
  <c r="R23" i="55"/>
  <c r="Q23" i="55"/>
  <c r="P23" i="55"/>
  <c r="E23" i="55"/>
  <c r="U23" i="55" s="1"/>
  <c r="S22" i="55"/>
  <c r="R22" i="55"/>
  <c r="Q22" i="55"/>
  <c r="P22" i="55"/>
  <c r="E22" i="55"/>
  <c r="U22" i="55" s="1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S19" i="55"/>
  <c r="R19" i="55"/>
  <c r="Q19" i="55"/>
  <c r="P19" i="55"/>
  <c r="E19" i="55"/>
  <c r="S18" i="55"/>
  <c r="R18" i="55"/>
  <c r="Q18" i="55"/>
  <c r="P18" i="55"/>
  <c r="E18" i="55"/>
  <c r="S17" i="55"/>
  <c r="R17" i="55"/>
  <c r="Q17" i="55"/>
  <c r="P17" i="55"/>
  <c r="E17" i="55"/>
  <c r="T17" i="55" s="1"/>
  <c r="S16" i="55"/>
  <c r="R16" i="55"/>
  <c r="Q16" i="55"/>
  <c r="P16" i="55"/>
  <c r="E16" i="55"/>
  <c r="U16" i="55" s="1"/>
  <c r="S15" i="55"/>
  <c r="R15" i="55"/>
  <c r="Q15" i="55"/>
  <c r="P15" i="55"/>
  <c r="E15" i="55"/>
  <c r="U15" i="55" s="1"/>
  <c r="S14" i="55"/>
  <c r="R14" i="55"/>
  <c r="Q14" i="55"/>
  <c r="P14" i="55"/>
  <c r="E14" i="55"/>
  <c r="U14" i="55" s="1"/>
  <c r="S13" i="55"/>
  <c r="R13" i="55"/>
  <c r="Q13" i="55"/>
  <c r="P13" i="55"/>
  <c r="E13" i="55"/>
  <c r="T13" i="55" s="1"/>
  <c r="S12" i="55"/>
  <c r="R12" i="55"/>
  <c r="Q12" i="55"/>
  <c r="P12" i="55"/>
  <c r="E12" i="55"/>
  <c r="U12" i="55" s="1"/>
  <c r="S11" i="55"/>
  <c r="R11" i="55"/>
  <c r="Q11" i="55"/>
  <c r="P11" i="55"/>
  <c r="E11" i="55"/>
  <c r="S10" i="55"/>
  <c r="R10" i="55"/>
  <c r="Q10" i="55"/>
  <c r="P10" i="55"/>
  <c r="E10" i="55"/>
  <c r="S9" i="55"/>
  <c r="R9" i="55"/>
  <c r="S8" i="55"/>
  <c r="S62" i="54"/>
  <c r="R62" i="54"/>
  <c r="Q62" i="54"/>
  <c r="P62" i="54"/>
  <c r="E62" i="54"/>
  <c r="U61" i="54"/>
  <c r="S61" i="54"/>
  <c r="R61" i="54"/>
  <c r="Q61" i="54"/>
  <c r="P61" i="54"/>
  <c r="E61" i="54"/>
  <c r="S60" i="54"/>
  <c r="R60" i="54"/>
  <c r="U58" i="54"/>
  <c r="T58" i="54"/>
  <c r="S58" i="54"/>
  <c r="R58" i="54"/>
  <c r="Q58" i="54"/>
  <c r="P58" i="54"/>
  <c r="E58" i="54"/>
  <c r="T57" i="54"/>
  <c r="S57" i="54"/>
  <c r="R57" i="54"/>
  <c r="Q57" i="54"/>
  <c r="P57" i="54"/>
  <c r="E57" i="54"/>
  <c r="U57" i="54" s="1"/>
  <c r="S56" i="54"/>
  <c r="R56" i="54"/>
  <c r="Q56" i="54"/>
  <c r="P56" i="54"/>
  <c r="E56" i="54"/>
  <c r="U56" i="54" s="1"/>
  <c r="S55" i="54"/>
  <c r="R55" i="54"/>
  <c r="Q55" i="54"/>
  <c r="P55" i="54"/>
  <c r="P54" i="54" s="1"/>
  <c r="E55" i="54"/>
  <c r="U55" i="54" s="1"/>
  <c r="S54" i="54"/>
  <c r="S53" i="54"/>
  <c r="R53" i="54"/>
  <c r="Q53" i="54"/>
  <c r="P53" i="54"/>
  <c r="E53" i="54"/>
  <c r="S52" i="54"/>
  <c r="R52" i="54"/>
  <c r="Q52" i="54"/>
  <c r="P52" i="54"/>
  <c r="E52" i="54"/>
  <c r="U52" i="54" s="1"/>
  <c r="S51" i="54"/>
  <c r="R51" i="54"/>
  <c r="Q51" i="54"/>
  <c r="P51" i="54"/>
  <c r="E51" i="54"/>
  <c r="U51" i="54" s="1"/>
  <c r="S50" i="54"/>
  <c r="R50" i="54"/>
  <c r="Q50" i="54"/>
  <c r="P50" i="54"/>
  <c r="E50" i="54"/>
  <c r="S49" i="54"/>
  <c r="R49" i="54"/>
  <c r="Q49" i="54"/>
  <c r="P49" i="54"/>
  <c r="E49" i="54"/>
  <c r="S48" i="54"/>
  <c r="R48" i="54"/>
  <c r="Q48" i="54"/>
  <c r="P48" i="54"/>
  <c r="E48" i="54"/>
  <c r="T48" i="54" s="1"/>
  <c r="S47" i="54"/>
  <c r="R47" i="54"/>
  <c r="Q47" i="54"/>
  <c r="P47" i="54"/>
  <c r="E47" i="54"/>
  <c r="U47" i="54" s="1"/>
  <c r="U46" i="54"/>
  <c r="S46" i="54"/>
  <c r="R46" i="54"/>
  <c r="Q46" i="54"/>
  <c r="P46" i="54"/>
  <c r="E46" i="54"/>
  <c r="T46" i="54" s="1"/>
  <c r="S45" i="54"/>
  <c r="R45" i="54"/>
  <c r="Q45" i="54"/>
  <c r="P45" i="54"/>
  <c r="E45" i="54"/>
  <c r="S44" i="54"/>
  <c r="R44" i="54"/>
  <c r="Q44" i="54"/>
  <c r="P44" i="54"/>
  <c r="E44" i="54"/>
  <c r="U44" i="54" s="1"/>
  <c r="S43" i="54"/>
  <c r="S42" i="54"/>
  <c r="S41" i="54"/>
  <c r="R41" i="54"/>
  <c r="Q41" i="54"/>
  <c r="P41" i="54"/>
  <c r="E41" i="54"/>
  <c r="S40" i="54"/>
  <c r="R40" i="54"/>
  <c r="Q40" i="54"/>
  <c r="P40" i="54"/>
  <c r="E40" i="54"/>
  <c r="T40" i="54" s="1"/>
  <c r="U39" i="54"/>
  <c r="S39" i="54"/>
  <c r="R39" i="54"/>
  <c r="Q39" i="54"/>
  <c r="P39" i="54"/>
  <c r="E39" i="54"/>
  <c r="T39" i="54" s="1"/>
  <c r="S38" i="54"/>
  <c r="R38" i="54"/>
  <c r="Q38" i="54"/>
  <c r="P38" i="54"/>
  <c r="E38" i="54"/>
  <c r="S37" i="54"/>
  <c r="R37" i="54"/>
  <c r="Q37" i="54"/>
  <c r="P37" i="54"/>
  <c r="E37" i="54"/>
  <c r="U37" i="54" s="1"/>
  <c r="T36" i="54"/>
  <c r="S36" i="54"/>
  <c r="R36" i="54"/>
  <c r="Q36" i="54"/>
  <c r="P36" i="54"/>
  <c r="E36" i="54"/>
  <c r="U36" i="54" s="1"/>
  <c r="S35" i="54"/>
  <c r="R35" i="54"/>
  <c r="Q35" i="54"/>
  <c r="P35" i="54"/>
  <c r="E35" i="54"/>
  <c r="U35" i="54" s="1"/>
  <c r="S34" i="54"/>
  <c r="R34" i="54"/>
  <c r="Q34" i="54"/>
  <c r="P34" i="54"/>
  <c r="E34" i="54"/>
  <c r="S33" i="54"/>
  <c r="R33" i="54"/>
  <c r="Q33" i="54"/>
  <c r="P33" i="54"/>
  <c r="E33" i="54"/>
  <c r="S32" i="54"/>
  <c r="R32" i="54"/>
  <c r="Q32" i="54"/>
  <c r="P32" i="54"/>
  <c r="E32" i="54"/>
  <c r="S31" i="54"/>
  <c r="R31" i="54"/>
  <c r="Q31" i="54"/>
  <c r="P31" i="54"/>
  <c r="E31" i="54"/>
  <c r="S30" i="54"/>
  <c r="R30" i="54"/>
  <c r="Q30" i="54"/>
  <c r="P30" i="54"/>
  <c r="E30" i="54"/>
  <c r="U30" i="54" s="1"/>
  <c r="U29" i="54"/>
  <c r="S29" i="54"/>
  <c r="R29" i="54"/>
  <c r="Q29" i="54"/>
  <c r="P29" i="54"/>
  <c r="E29" i="54"/>
  <c r="T29" i="54" s="1"/>
  <c r="S28" i="54"/>
  <c r="R28" i="54"/>
  <c r="Q28" i="54"/>
  <c r="P28" i="54"/>
  <c r="E28" i="54"/>
  <c r="U28" i="54" s="1"/>
  <c r="S27" i="54"/>
  <c r="S26" i="54"/>
  <c r="R26" i="54"/>
  <c r="Q26" i="54"/>
  <c r="P26" i="54"/>
  <c r="E26" i="54"/>
  <c r="U26" i="54" s="1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S22" i="54"/>
  <c r="R22" i="54"/>
  <c r="Q22" i="54"/>
  <c r="P22" i="54"/>
  <c r="E22" i="54"/>
  <c r="S21" i="54"/>
  <c r="R21" i="54"/>
  <c r="Q21" i="54"/>
  <c r="P21" i="54"/>
  <c r="E21" i="54"/>
  <c r="S20" i="54"/>
  <c r="R20" i="54"/>
  <c r="Q20" i="54"/>
  <c r="P20" i="54"/>
  <c r="E20" i="54"/>
  <c r="T20" i="54" s="1"/>
  <c r="T19" i="54"/>
  <c r="S19" i="54"/>
  <c r="R19" i="54"/>
  <c r="Q19" i="54"/>
  <c r="P19" i="54"/>
  <c r="E19" i="54"/>
  <c r="U19" i="54" s="1"/>
  <c r="S18" i="54"/>
  <c r="R18" i="54"/>
  <c r="Q18" i="54"/>
  <c r="P18" i="54"/>
  <c r="E18" i="54"/>
  <c r="U18" i="54" s="1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S15" i="54"/>
  <c r="R15" i="54"/>
  <c r="Q15" i="54"/>
  <c r="P15" i="54"/>
  <c r="E15" i="54"/>
  <c r="U15" i="54" s="1"/>
  <c r="S14" i="54"/>
  <c r="R14" i="54"/>
  <c r="Q14" i="54"/>
  <c r="P14" i="54"/>
  <c r="E14" i="54"/>
  <c r="S13" i="54"/>
  <c r="R13" i="54"/>
  <c r="Q13" i="54"/>
  <c r="P13" i="54"/>
  <c r="E13" i="54"/>
  <c r="S12" i="54"/>
  <c r="R12" i="54"/>
  <c r="Q12" i="54"/>
  <c r="P12" i="54"/>
  <c r="E12" i="54"/>
  <c r="T12" i="54" s="1"/>
  <c r="T11" i="54"/>
  <c r="S11" i="54"/>
  <c r="R11" i="54"/>
  <c r="Q11" i="54"/>
  <c r="P11" i="54"/>
  <c r="E11" i="54"/>
  <c r="U11" i="54" s="1"/>
  <c r="S10" i="54"/>
  <c r="R10" i="54"/>
  <c r="Q10" i="54"/>
  <c r="P10" i="54"/>
  <c r="E10" i="54"/>
  <c r="U10" i="54" s="1"/>
  <c r="S9" i="54"/>
  <c r="R9" i="54"/>
  <c r="S8" i="54"/>
  <c r="U62" i="53"/>
  <c r="S62" i="53"/>
  <c r="R62" i="53"/>
  <c r="Q62" i="53"/>
  <c r="P62" i="53"/>
  <c r="E62" i="53"/>
  <c r="T62" i="53" s="1"/>
  <c r="T61" i="53"/>
  <c r="S61" i="53"/>
  <c r="R61" i="53"/>
  <c r="Q61" i="53"/>
  <c r="P61" i="53"/>
  <c r="P60" i="53" s="1"/>
  <c r="E61" i="53"/>
  <c r="E60" i="53" s="1"/>
  <c r="U60" i="53" s="1"/>
  <c r="S60" i="53"/>
  <c r="S58" i="53"/>
  <c r="R58" i="53"/>
  <c r="Q58" i="53"/>
  <c r="P58" i="53"/>
  <c r="E58" i="53"/>
  <c r="S57" i="53"/>
  <c r="R57" i="53"/>
  <c r="Q57" i="53"/>
  <c r="P57" i="53"/>
  <c r="E57" i="53"/>
  <c r="S56" i="53"/>
  <c r="R56" i="53"/>
  <c r="Q56" i="53"/>
  <c r="P56" i="53"/>
  <c r="E56" i="53"/>
  <c r="T56" i="53" s="1"/>
  <c r="T55" i="53"/>
  <c r="S55" i="53"/>
  <c r="R55" i="53"/>
  <c r="Q55" i="53"/>
  <c r="P55" i="53"/>
  <c r="E55" i="53"/>
  <c r="U55" i="53" s="1"/>
  <c r="S54" i="53"/>
  <c r="R54" i="53"/>
  <c r="S53" i="53"/>
  <c r="R53" i="53"/>
  <c r="Q53" i="53"/>
  <c r="P53" i="53"/>
  <c r="E53" i="53"/>
  <c r="S52" i="53"/>
  <c r="R52" i="53"/>
  <c r="Q52" i="53"/>
  <c r="P52" i="53"/>
  <c r="E52" i="53"/>
  <c r="S51" i="53"/>
  <c r="R51" i="53"/>
  <c r="Q51" i="53"/>
  <c r="P51" i="53"/>
  <c r="E51" i="53"/>
  <c r="T51" i="53" s="1"/>
  <c r="T50" i="53"/>
  <c r="S50" i="53"/>
  <c r="R50" i="53"/>
  <c r="Q50" i="53"/>
  <c r="P50" i="53"/>
  <c r="E50" i="53"/>
  <c r="U50" i="53" s="1"/>
  <c r="S49" i="53"/>
  <c r="R49" i="53"/>
  <c r="Q49" i="53"/>
  <c r="P49" i="53"/>
  <c r="E49" i="53"/>
  <c r="U49" i="53" s="1"/>
  <c r="S48" i="53"/>
  <c r="R48" i="53"/>
  <c r="Q48" i="53"/>
  <c r="P48" i="53"/>
  <c r="E48" i="53"/>
  <c r="U48" i="53" s="1"/>
  <c r="T47" i="53"/>
  <c r="S47" i="53"/>
  <c r="R47" i="53"/>
  <c r="Q47" i="53"/>
  <c r="P47" i="53"/>
  <c r="E47" i="53"/>
  <c r="U47" i="53" s="1"/>
  <c r="S46" i="53"/>
  <c r="R46" i="53"/>
  <c r="Q46" i="53"/>
  <c r="P46" i="53"/>
  <c r="E46" i="53"/>
  <c r="U46" i="53" s="1"/>
  <c r="S45" i="53"/>
  <c r="R45" i="53"/>
  <c r="Q45" i="53"/>
  <c r="P45" i="53"/>
  <c r="E45" i="53"/>
  <c r="S44" i="53"/>
  <c r="R44" i="53"/>
  <c r="Q44" i="53"/>
  <c r="P44" i="53"/>
  <c r="E44" i="53"/>
  <c r="S43" i="53"/>
  <c r="S42" i="53"/>
  <c r="U41" i="53"/>
  <c r="T41" i="53"/>
  <c r="S41" i="53"/>
  <c r="R41" i="53"/>
  <c r="Q41" i="53"/>
  <c r="P41" i="53"/>
  <c r="E41" i="53"/>
  <c r="S40" i="53"/>
  <c r="R40" i="53"/>
  <c r="Q40" i="53"/>
  <c r="P40" i="53"/>
  <c r="E40" i="53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S37" i="53"/>
  <c r="R37" i="53"/>
  <c r="Q37" i="53"/>
  <c r="P37" i="53"/>
  <c r="E37" i="53"/>
  <c r="S36" i="53"/>
  <c r="R36" i="53"/>
  <c r="Q36" i="53"/>
  <c r="P36" i="53"/>
  <c r="E36" i="53"/>
  <c r="S35" i="53"/>
  <c r="R35" i="53"/>
  <c r="Q35" i="53"/>
  <c r="P35" i="53"/>
  <c r="E35" i="53"/>
  <c r="U34" i="53"/>
  <c r="T34" i="53"/>
  <c r="S34" i="53"/>
  <c r="R34" i="53"/>
  <c r="Q34" i="53"/>
  <c r="P34" i="53"/>
  <c r="E34" i="53"/>
  <c r="S33" i="53"/>
  <c r="R33" i="53"/>
  <c r="Q33" i="53"/>
  <c r="P33" i="53"/>
  <c r="E33" i="53"/>
  <c r="S32" i="53"/>
  <c r="R32" i="53"/>
  <c r="Q32" i="53"/>
  <c r="P32" i="53"/>
  <c r="E32" i="53"/>
  <c r="U32" i="53" s="1"/>
  <c r="T31" i="53"/>
  <c r="S31" i="53"/>
  <c r="R31" i="53"/>
  <c r="Q31" i="53"/>
  <c r="P31" i="53"/>
  <c r="E31" i="53"/>
  <c r="U31" i="53" s="1"/>
  <c r="S30" i="53"/>
  <c r="R30" i="53"/>
  <c r="Q30" i="53"/>
  <c r="P30" i="53"/>
  <c r="E30" i="53"/>
  <c r="S29" i="53"/>
  <c r="R29" i="53"/>
  <c r="Q29" i="53"/>
  <c r="P29" i="53"/>
  <c r="E29" i="53"/>
  <c r="S28" i="53"/>
  <c r="R28" i="53"/>
  <c r="Q28" i="53"/>
  <c r="P28" i="53"/>
  <c r="E28" i="53"/>
  <c r="S27" i="53"/>
  <c r="S26" i="53"/>
  <c r="R26" i="53"/>
  <c r="Q26" i="53"/>
  <c r="P26" i="53"/>
  <c r="E26" i="53"/>
  <c r="U26" i="53" s="1"/>
  <c r="S25" i="53"/>
  <c r="R25" i="53"/>
  <c r="Q25" i="53"/>
  <c r="P25" i="53"/>
  <c r="E25" i="53"/>
  <c r="S24" i="53"/>
  <c r="R24" i="53"/>
  <c r="Q24" i="53"/>
  <c r="P24" i="53"/>
  <c r="E24" i="53"/>
  <c r="S23" i="53"/>
  <c r="R23" i="53"/>
  <c r="Q23" i="53"/>
  <c r="P23" i="53"/>
  <c r="E23" i="53"/>
  <c r="S22" i="53"/>
  <c r="R22" i="53"/>
  <c r="Q22" i="53"/>
  <c r="P22" i="53"/>
  <c r="E22" i="53"/>
  <c r="S21" i="53"/>
  <c r="R21" i="53"/>
  <c r="Q21" i="53"/>
  <c r="P21" i="53"/>
  <c r="E21" i="53"/>
  <c r="U21" i="53" s="1"/>
  <c r="U20" i="53"/>
  <c r="S20" i="53"/>
  <c r="R20" i="53"/>
  <c r="Q20" i="53"/>
  <c r="P20" i="53"/>
  <c r="E20" i="53"/>
  <c r="T20" i="53" s="1"/>
  <c r="S19" i="53"/>
  <c r="R19" i="53"/>
  <c r="Q19" i="53"/>
  <c r="P19" i="53"/>
  <c r="E19" i="53"/>
  <c r="U19" i="53" s="1"/>
  <c r="S18" i="53"/>
  <c r="R18" i="53"/>
  <c r="Q18" i="53"/>
  <c r="P18" i="53"/>
  <c r="E18" i="53"/>
  <c r="U18" i="53" s="1"/>
  <c r="S17" i="53"/>
  <c r="R17" i="53"/>
  <c r="Q17" i="53"/>
  <c r="P17" i="53"/>
  <c r="E17" i="53"/>
  <c r="S16" i="53"/>
  <c r="R16" i="53"/>
  <c r="Q16" i="53"/>
  <c r="P16" i="53"/>
  <c r="E16" i="53"/>
  <c r="S15" i="53"/>
  <c r="R15" i="53"/>
  <c r="Q15" i="53"/>
  <c r="P15" i="53"/>
  <c r="E15" i="53"/>
  <c r="T15" i="53" s="1"/>
  <c r="S14" i="53"/>
  <c r="R14" i="53"/>
  <c r="Q14" i="53"/>
  <c r="P14" i="53"/>
  <c r="E14" i="53"/>
  <c r="U14" i="53" s="1"/>
  <c r="U13" i="53"/>
  <c r="S13" i="53"/>
  <c r="R13" i="53"/>
  <c r="Q13" i="53"/>
  <c r="P13" i="53"/>
  <c r="E13" i="53"/>
  <c r="T13" i="53" s="1"/>
  <c r="T12" i="53"/>
  <c r="S12" i="53"/>
  <c r="R12" i="53"/>
  <c r="Q12" i="53"/>
  <c r="P12" i="53"/>
  <c r="E12" i="53"/>
  <c r="U12" i="53" s="1"/>
  <c r="S11" i="53"/>
  <c r="R11" i="53"/>
  <c r="Q11" i="53"/>
  <c r="P11" i="53"/>
  <c r="E11" i="53"/>
  <c r="U11" i="53" s="1"/>
  <c r="S10" i="53"/>
  <c r="R10" i="53"/>
  <c r="Q10" i="53"/>
  <c r="P10" i="53"/>
  <c r="E10" i="53"/>
  <c r="S9" i="53"/>
  <c r="R9" i="53"/>
  <c r="S8" i="53"/>
  <c r="S62" i="52"/>
  <c r="R62" i="52"/>
  <c r="Q62" i="52"/>
  <c r="P62" i="52"/>
  <c r="E62" i="52"/>
  <c r="U62" i="52" s="1"/>
  <c r="S61" i="52"/>
  <c r="R61" i="52"/>
  <c r="Q61" i="52"/>
  <c r="Q60" i="52" s="1"/>
  <c r="P61" i="52"/>
  <c r="E61" i="52"/>
  <c r="U61" i="52" s="1"/>
  <c r="S60" i="52"/>
  <c r="R60" i="52"/>
  <c r="S58" i="52"/>
  <c r="R58" i="52"/>
  <c r="Q58" i="52"/>
  <c r="P58" i="52"/>
  <c r="E58" i="52"/>
  <c r="S57" i="52"/>
  <c r="R57" i="52"/>
  <c r="Q57" i="52"/>
  <c r="P57" i="52"/>
  <c r="E57" i="52"/>
  <c r="T57" i="52" s="1"/>
  <c r="T56" i="52"/>
  <c r="S56" i="52"/>
  <c r="R56" i="52"/>
  <c r="Q56" i="52"/>
  <c r="P56" i="52"/>
  <c r="E56" i="52"/>
  <c r="U56" i="52" s="1"/>
  <c r="U55" i="52"/>
  <c r="S55" i="52"/>
  <c r="R55" i="52"/>
  <c r="Q55" i="52"/>
  <c r="P55" i="52"/>
  <c r="E55" i="52"/>
  <c r="T55" i="52" s="1"/>
  <c r="S54" i="52"/>
  <c r="S53" i="52"/>
  <c r="R53" i="52"/>
  <c r="Q53" i="52"/>
  <c r="P53" i="52"/>
  <c r="E53" i="52"/>
  <c r="T53" i="52" s="1"/>
  <c r="U52" i="52"/>
  <c r="T52" i="52"/>
  <c r="S52" i="52"/>
  <c r="R52" i="52"/>
  <c r="Q52" i="52"/>
  <c r="P52" i="52"/>
  <c r="E52" i="52"/>
  <c r="T51" i="52"/>
  <c r="S51" i="52"/>
  <c r="R51" i="52"/>
  <c r="Q51" i="52"/>
  <c r="P51" i="52"/>
  <c r="E51" i="52"/>
  <c r="U51" i="52" s="1"/>
  <c r="U50" i="52"/>
  <c r="S50" i="52"/>
  <c r="R50" i="52"/>
  <c r="Q50" i="52"/>
  <c r="P50" i="52"/>
  <c r="E50" i="52"/>
  <c r="T50" i="52" s="1"/>
  <c r="T49" i="52"/>
  <c r="S49" i="52"/>
  <c r="R49" i="52"/>
  <c r="Q49" i="52"/>
  <c r="P49" i="52"/>
  <c r="E49" i="52"/>
  <c r="U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S45" i="52"/>
  <c r="R45" i="52"/>
  <c r="Q45" i="52"/>
  <c r="P45" i="52"/>
  <c r="E45" i="52"/>
  <c r="T45" i="52" s="1"/>
  <c r="T44" i="52"/>
  <c r="S44" i="52"/>
  <c r="R44" i="52"/>
  <c r="Q44" i="52"/>
  <c r="P44" i="52"/>
  <c r="E44" i="52"/>
  <c r="U44" i="52" s="1"/>
  <c r="S43" i="52"/>
  <c r="S42" i="52"/>
  <c r="T41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T37" i="52" s="1"/>
  <c r="U36" i="52"/>
  <c r="S36" i="52"/>
  <c r="R36" i="52"/>
  <c r="Q36" i="52"/>
  <c r="P36" i="52"/>
  <c r="E36" i="52"/>
  <c r="T36" i="52" s="1"/>
  <c r="S35" i="52"/>
  <c r="R35" i="52"/>
  <c r="Q35" i="52"/>
  <c r="P35" i="52"/>
  <c r="E35" i="52"/>
  <c r="U34" i="52"/>
  <c r="T34" i="52"/>
  <c r="S34" i="52"/>
  <c r="R34" i="52"/>
  <c r="Q34" i="52"/>
  <c r="P34" i="52"/>
  <c r="E34" i="52"/>
  <c r="T33" i="52"/>
  <c r="S33" i="52"/>
  <c r="R33" i="52"/>
  <c r="Q33" i="52"/>
  <c r="P33" i="52"/>
  <c r="E33" i="52"/>
  <c r="U33" i="52" s="1"/>
  <c r="S32" i="52"/>
  <c r="R32" i="52"/>
  <c r="Q32" i="52"/>
  <c r="P32" i="52"/>
  <c r="E32" i="52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T29" i="52" s="1"/>
  <c r="U28" i="52"/>
  <c r="S28" i="52"/>
  <c r="R28" i="52"/>
  <c r="Q28" i="52"/>
  <c r="P28" i="52"/>
  <c r="E28" i="52"/>
  <c r="T28" i="52" s="1"/>
  <c r="S27" i="52"/>
  <c r="R27" i="52"/>
  <c r="S26" i="52"/>
  <c r="R26" i="52"/>
  <c r="Q26" i="52"/>
  <c r="P26" i="52"/>
  <c r="E26" i="52"/>
  <c r="S25" i="52"/>
  <c r="R25" i="52"/>
  <c r="Q25" i="52"/>
  <c r="P25" i="52"/>
  <c r="E25" i="52"/>
  <c r="S24" i="52"/>
  <c r="R24" i="52"/>
  <c r="Q24" i="52"/>
  <c r="P24" i="52"/>
  <c r="E24" i="52"/>
  <c r="T24" i="52" s="1"/>
  <c r="U23" i="52"/>
  <c r="S23" i="52"/>
  <c r="R23" i="52"/>
  <c r="Q23" i="52"/>
  <c r="P23" i="52"/>
  <c r="E23" i="52"/>
  <c r="T23" i="52" s="1"/>
  <c r="S22" i="52"/>
  <c r="R22" i="52"/>
  <c r="Q22" i="52"/>
  <c r="P22" i="52"/>
  <c r="E22" i="52"/>
  <c r="U21" i="52"/>
  <c r="T21" i="52"/>
  <c r="S21" i="52"/>
  <c r="R21" i="52"/>
  <c r="Q21" i="52"/>
  <c r="P21" i="52"/>
  <c r="E21" i="52"/>
  <c r="T20" i="52"/>
  <c r="S20" i="52"/>
  <c r="R20" i="52"/>
  <c r="Q20" i="52"/>
  <c r="P20" i="52"/>
  <c r="E20" i="52"/>
  <c r="U20" i="52" s="1"/>
  <c r="S19" i="52"/>
  <c r="R19" i="52"/>
  <c r="Q19" i="52"/>
  <c r="P19" i="52"/>
  <c r="E19" i="52"/>
  <c r="U19" i="52" s="1"/>
  <c r="S18" i="52"/>
  <c r="R18" i="52"/>
  <c r="Q18" i="52"/>
  <c r="P18" i="52"/>
  <c r="E18" i="52"/>
  <c r="S17" i="52"/>
  <c r="R17" i="52"/>
  <c r="Q17" i="52"/>
  <c r="P17" i="52"/>
  <c r="E17" i="52"/>
  <c r="S16" i="52"/>
  <c r="R16" i="52"/>
  <c r="Q16" i="52"/>
  <c r="P16" i="52"/>
  <c r="E16" i="52"/>
  <c r="T16" i="52" s="1"/>
  <c r="S15" i="52"/>
  <c r="R15" i="52"/>
  <c r="Q15" i="52"/>
  <c r="P15" i="52"/>
  <c r="E15" i="52"/>
  <c r="U14" i="52"/>
  <c r="T14" i="52"/>
  <c r="S14" i="52"/>
  <c r="R14" i="52"/>
  <c r="Q14" i="52"/>
  <c r="P14" i="52"/>
  <c r="E14" i="52"/>
  <c r="U13" i="52"/>
  <c r="T13" i="52"/>
  <c r="S13" i="52"/>
  <c r="R13" i="52"/>
  <c r="Q13" i="52"/>
  <c r="P13" i="52"/>
  <c r="E13" i="52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S9" i="52"/>
  <c r="R9" i="52"/>
  <c r="S62" i="51"/>
  <c r="R62" i="51"/>
  <c r="Q62" i="51"/>
  <c r="P62" i="51"/>
  <c r="E62" i="51"/>
  <c r="S61" i="51"/>
  <c r="R61" i="51"/>
  <c r="Q61" i="51"/>
  <c r="P61" i="51"/>
  <c r="E61" i="51"/>
  <c r="S60" i="51"/>
  <c r="U58" i="51"/>
  <c r="S58" i="51"/>
  <c r="R58" i="51"/>
  <c r="Q58" i="51"/>
  <c r="P58" i="51"/>
  <c r="E58" i="51"/>
  <c r="T58" i="51" s="1"/>
  <c r="S57" i="51"/>
  <c r="R57" i="51"/>
  <c r="Q57" i="51"/>
  <c r="P57" i="51"/>
  <c r="E57" i="51"/>
  <c r="U57" i="51" s="1"/>
  <c r="S56" i="51"/>
  <c r="R56" i="51"/>
  <c r="Q56" i="51"/>
  <c r="P56" i="51"/>
  <c r="E56" i="51"/>
  <c r="U56" i="51" s="1"/>
  <c r="S55" i="51"/>
  <c r="R55" i="51"/>
  <c r="Q55" i="51"/>
  <c r="P55" i="51"/>
  <c r="E55" i="51"/>
  <c r="S54" i="51"/>
  <c r="S53" i="51"/>
  <c r="R53" i="51"/>
  <c r="Q53" i="51"/>
  <c r="P53" i="51"/>
  <c r="E53" i="51"/>
  <c r="U52" i="51"/>
  <c r="S52" i="51"/>
  <c r="R52" i="51"/>
  <c r="Q52" i="51"/>
  <c r="P52" i="51"/>
  <c r="E52" i="51"/>
  <c r="T52" i="51" s="1"/>
  <c r="T51" i="51"/>
  <c r="S51" i="51"/>
  <c r="R51" i="51"/>
  <c r="Q51" i="51"/>
  <c r="P51" i="51"/>
  <c r="E51" i="51"/>
  <c r="U51" i="51" s="1"/>
  <c r="S50" i="51"/>
  <c r="R50" i="51"/>
  <c r="Q50" i="51"/>
  <c r="P50" i="51"/>
  <c r="E50" i="51"/>
  <c r="U50" i="51" s="1"/>
  <c r="S49" i="51"/>
  <c r="R49" i="51"/>
  <c r="Q49" i="51"/>
  <c r="P49" i="51"/>
  <c r="E49" i="51"/>
  <c r="S48" i="51"/>
  <c r="R48" i="51"/>
  <c r="Q48" i="51"/>
  <c r="P48" i="51"/>
  <c r="E48" i="51"/>
  <c r="S47" i="51"/>
  <c r="R47" i="51"/>
  <c r="Q47" i="51"/>
  <c r="P47" i="51"/>
  <c r="E47" i="51"/>
  <c r="T47" i="51" s="1"/>
  <c r="U46" i="51"/>
  <c r="S46" i="51"/>
  <c r="R46" i="51"/>
  <c r="Q46" i="51"/>
  <c r="P46" i="51"/>
  <c r="E46" i="51"/>
  <c r="T46" i="51" s="1"/>
  <c r="S45" i="51"/>
  <c r="R45" i="51"/>
  <c r="Q45" i="51"/>
  <c r="P45" i="51"/>
  <c r="E45" i="51"/>
  <c r="U44" i="51"/>
  <c r="S44" i="51"/>
  <c r="R44" i="51"/>
  <c r="Q44" i="51"/>
  <c r="P44" i="51"/>
  <c r="E44" i="51"/>
  <c r="T44" i="51" s="1"/>
  <c r="S43" i="51"/>
  <c r="S42" i="51"/>
  <c r="S41" i="51"/>
  <c r="R41" i="51"/>
  <c r="Q41" i="51"/>
  <c r="P41" i="51"/>
  <c r="E41" i="51"/>
  <c r="S40" i="51"/>
  <c r="R40" i="51"/>
  <c r="Q40" i="51"/>
  <c r="P40" i="51"/>
  <c r="E40" i="51"/>
  <c r="S39" i="51"/>
  <c r="R39" i="51"/>
  <c r="Q39" i="51"/>
  <c r="P39" i="51"/>
  <c r="E39" i="51"/>
  <c r="T39" i="51" s="1"/>
  <c r="U38" i="51"/>
  <c r="S38" i="51"/>
  <c r="R38" i="51"/>
  <c r="Q38" i="51"/>
  <c r="P38" i="51"/>
  <c r="E38" i="51"/>
  <c r="T38" i="51" s="1"/>
  <c r="U37" i="51"/>
  <c r="T37" i="51"/>
  <c r="S37" i="51"/>
  <c r="R37" i="51"/>
  <c r="Q37" i="51"/>
  <c r="P37" i="51"/>
  <c r="E37" i="51"/>
  <c r="T36" i="51"/>
  <c r="S36" i="51"/>
  <c r="R36" i="51"/>
  <c r="Q36" i="51"/>
  <c r="P36" i="51"/>
  <c r="E36" i="51"/>
  <c r="U36" i="51" s="1"/>
  <c r="S35" i="51"/>
  <c r="R35" i="51"/>
  <c r="Q35" i="51"/>
  <c r="P35" i="51"/>
  <c r="E35" i="51"/>
  <c r="U35" i="51" s="1"/>
  <c r="S34" i="51"/>
  <c r="R34" i="51"/>
  <c r="Q34" i="51"/>
  <c r="P34" i="51"/>
  <c r="E34" i="51"/>
  <c r="U34" i="51" s="1"/>
  <c r="S33" i="51"/>
  <c r="R33" i="51"/>
  <c r="Q33" i="51"/>
  <c r="P33" i="51"/>
  <c r="E33" i="51"/>
  <c r="S32" i="51"/>
  <c r="R32" i="51"/>
  <c r="Q32" i="51"/>
  <c r="P32" i="51"/>
  <c r="E32" i="51"/>
  <c r="S31" i="51"/>
  <c r="R31" i="51"/>
  <c r="Q31" i="51"/>
  <c r="P31" i="51"/>
  <c r="E31" i="51"/>
  <c r="T31" i="51" s="1"/>
  <c r="U30" i="51"/>
  <c r="T30" i="51"/>
  <c r="S30" i="51"/>
  <c r="R30" i="51"/>
  <c r="Q30" i="51"/>
  <c r="P30" i="51"/>
  <c r="E30" i="51"/>
  <c r="T29" i="51"/>
  <c r="S29" i="51"/>
  <c r="R29" i="51"/>
  <c r="Q29" i="51"/>
  <c r="P29" i="51"/>
  <c r="E29" i="51"/>
  <c r="U29" i="51" s="1"/>
  <c r="U28" i="51"/>
  <c r="S28" i="51"/>
  <c r="R28" i="51"/>
  <c r="Q28" i="51"/>
  <c r="P28" i="51"/>
  <c r="E28" i="51"/>
  <c r="T28" i="51" s="1"/>
  <c r="S27" i="51"/>
  <c r="U26" i="51"/>
  <c r="S26" i="51"/>
  <c r="R26" i="51"/>
  <c r="Q26" i="51"/>
  <c r="P26" i="51"/>
  <c r="E26" i="51"/>
  <c r="T26" i="51" s="1"/>
  <c r="S25" i="51"/>
  <c r="R25" i="51"/>
  <c r="Q25" i="51"/>
  <c r="P25" i="51"/>
  <c r="E25" i="51"/>
  <c r="U25" i="51" s="1"/>
  <c r="S24" i="51"/>
  <c r="R24" i="51"/>
  <c r="Q24" i="51"/>
  <c r="P24" i="51"/>
  <c r="E24" i="51"/>
  <c r="U24" i="51" s="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S20" i="51"/>
  <c r="R20" i="51"/>
  <c r="Q20" i="51"/>
  <c r="P20" i="51"/>
  <c r="E20" i="51"/>
  <c r="U19" i="51"/>
  <c r="S19" i="51"/>
  <c r="R19" i="51"/>
  <c r="Q19" i="51"/>
  <c r="P19" i="51"/>
  <c r="E19" i="51"/>
  <c r="T19" i="51" s="1"/>
  <c r="U18" i="51"/>
  <c r="S18" i="51"/>
  <c r="R18" i="51"/>
  <c r="Q18" i="51"/>
  <c r="P18" i="51"/>
  <c r="E18" i="51"/>
  <c r="T18" i="51" s="1"/>
  <c r="S17" i="51"/>
  <c r="R17" i="51"/>
  <c r="Q17" i="51"/>
  <c r="P17" i="51"/>
  <c r="E17" i="51"/>
  <c r="U17" i="51" s="1"/>
  <c r="S16" i="51"/>
  <c r="R16" i="51"/>
  <c r="Q16" i="51"/>
  <c r="P16" i="51"/>
  <c r="E16" i="51"/>
  <c r="U16" i="51" s="1"/>
  <c r="S15" i="51"/>
  <c r="R15" i="51"/>
  <c r="Q15" i="51"/>
  <c r="P15" i="51"/>
  <c r="E15" i="51"/>
  <c r="S14" i="51"/>
  <c r="R14" i="51"/>
  <c r="Q14" i="51"/>
  <c r="P14" i="51"/>
  <c r="E14" i="51"/>
  <c r="U14" i="51" s="1"/>
  <c r="S13" i="51"/>
  <c r="R13" i="51"/>
  <c r="Q13" i="51"/>
  <c r="P13" i="51"/>
  <c r="E13" i="51"/>
  <c r="S12" i="51"/>
  <c r="R12" i="51"/>
  <c r="Q12" i="51"/>
  <c r="P12" i="51"/>
  <c r="E12" i="51"/>
  <c r="U11" i="51"/>
  <c r="S11" i="51"/>
  <c r="R11" i="51"/>
  <c r="Q11" i="51"/>
  <c r="P11" i="51"/>
  <c r="E11" i="51"/>
  <c r="T11" i="51" s="1"/>
  <c r="U10" i="51"/>
  <c r="S10" i="51"/>
  <c r="R10" i="51"/>
  <c r="Q10" i="51"/>
  <c r="P10" i="51"/>
  <c r="E10" i="51"/>
  <c r="T10" i="51" s="1"/>
  <c r="S9" i="51"/>
  <c r="R9" i="51"/>
  <c r="S62" i="50"/>
  <c r="R62" i="50"/>
  <c r="Q62" i="50"/>
  <c r="P62" i="50"/>
  <c r="E62" i="50"/>
  <c r="T62" i="50" s="1"/>
  <c r="S61" i="50"/>
  <c r="R61" i="50"/>
  <c r="Q61" i="50"/>
  <c r="Q60" i="50" s="1"/>
  <c r="P61" i="50"/>
  <c r="E61" i="50"/>
  <c r="U61" i="50" s="1"/>
  <c r="S60" i="50"/>
  <c r="S58" i="50"/>
  <c r="R58" i="50"/>
  <c r="Q58" i="50"/>
  <c r="P58" i="50"/>
  <c r="E58" i="50"/>
  <c r="U58" i="50" s="1"/>
  <c r="S57" i="50"/>
  <c r="R57" i="50"/>
  <c r="Q57" i="50"/>
  <c r="P57" i="50"/>
  <c r="E57" i="50"/>
  <c r="U57" i="50" s="1"/>
  <c r="S56" i="50"/>
  <c r="R56" i="50"/>
  <c r="Q56" i="50"/>
  <c r="P56" i="50"/>
  <c r="E56" i="50"/>
  <c r="S55" i="50"/>
  <c r="R55" i="50"/>
  <c r="Q55" i="50"/>
  <c r="P55" i="50"/>
  <c r="P54" i="50" s="1"/>
  <c r="E55" i="50"/>
  <c r="S54" i="50"/>
  <c r="R54" i="50"/>
  <c r="S53" i="50"/>
  <c r="R53" i="50"/>
  <c r="Q53" i="50"/>
  <c r="P53" i="50"/>
  <c r="E53" i="50"/>
  <c r="U53" i="50" s="1"/>
  <c r="S52" i="50"/>
  <c r="R52" i="50"/>
  <c r="Q52" i="50"/>
  <c r="P52" i="50"/>
  <c r="E52" i="50"/>
  <c r="U52" i="50" s="1"/>
  <c r="S51" i="50"/>
  <c r="R51" i="50"/>
  <c r="Q51" i="50"/>
  <c r="P51" i="50"/>
  <c r="E51" i="50"/>
  <c r="S50" i="50"/>
  <c r="R50" i="50"/>
  <c r="Q50" i="50"/>
  <c r="P50" i="50"/>
  <c r="E50" i="50"/>
  <c r="U49" i="50"/>
  <c r="S49" i="50"/>
  <c r="R49" i="50"/>
  <c r="Q49" i="50"/>
  <c r="P49" i="50"/>
  <c r="E49" i="50"/>
  <c r="T49" i="50" s="1"/>
  <c r="T48" i="50"/>
  <c r="S48" i="50"/>
  <c r="R48" i="50"/>
  <c r="Q48" i="50"/>
  <c r="P48" i="50"/>
  <c r="E48" i="50"/>
  <c r="U48" i="50" s="1"/>
  <c r="U47" i="50"/>
  <c r="S47" i="50"/>
  <c r="R47" i="50"/>
  <c r="Q47" i="50"/>
  <c r="P47" i="50"/>
  <c r="E47" i="50"/>
  <c r="T47" i="50" s="1"/>
  <c r="S46" i="50"/>
  <c r="R46" i="50"/>
  <c r="Q46" i="50"/>
  <c r="P46" i="50"/>
  <c r="E46" i="50"/>
  <c r="U46" i="50" s="1"/>
  <c r="S45" i="50"/>
  <c r="R45" i="50"/>
  <c r="Q45" i="50"/>
  <c r="P45" i="50"/>
  <c r="E45" i="50"/>
  <c r="U45" i="50" s="1"/>
  <c r="S44" i="50"/>
  <c r="R44" i="50"/>
  <c r="Q44" i="50"/>
  <c r="P44" i="50"/>
  <c r="E44" i="50"/>
  <c r="U44" i="50" s="1"/>
  <c r="S43" i="50"/>
  <c r="R43" i="50"/>
  <c r="S42" i="50"/>
  <c r="S41" i="50"/>
  <c r="R41" i="50"/>
  <c r="Q41" i="50"/>
  <c r="P41" i="50"/>
  <c r="E41" i="50"/>
  <c r="S40" i="50"/>
  <c r="R40" i="50"/>
  <c r="Q40" i="50"/>
  <c r="P40" i="50"/>
  <c r="E40" i="50"/>
  <c r="T40" i="50" s="1"/>
  <c r="S39" i="50"/>
  <c r="R39" i="50"/>
  <c r="Q39" i="50"/>
  <c r="P39" i="50"/>
  <c r="E39" i="50"/>
  <c r="U39" i="50" s="1"/>
  <c r="S38" i="50"/>
  <c r="R38" i="50"/>
  <c r="Q38" i="50"/>
  <c r="P38" i="50"/>
  <c r="E38" i="50"/>
  <c r="U38" i="50" s="1"/>
  <c r="U37" i="50"/>
  <c r="S37" i="50"/>
  <c r="R37" i="50"/>
  <c r="Q37" i="50"/>
  <c r="P37" i="50"/>
  <c r="E37" i="50"/>
  <c r="T37" i="50" s="1"/>
  <c r="S36" i="50"/>
  <c r="R36" i="50"/>
  <c r="Q36" i="50"/>
  <c r="P36" i="50"/>
  <c r="E36" i="50"/>
  <c r="U36" i="50" s="1"/>
  <c r="S35" i="50"/>
  <c r="R35" i="50"/>
  <c r="Q35" i="50"/>
  <c r="P35" i="50"/>
  <c r="E35" i="50"/>
  <c r="U35" i="50" s="1"/>
  <c r="S34" i="50"/>
  <c r="R34" i="50"/>
  <c r="Q34" i="50"/>
  <c r="P34" i="50"/>
  <c r="E34" i="50"/>
  <c r="S33" i="50"/>
  <c r="R33" i="50"/>
  <c r="Q33" i="50"/>
  <c r="P33" i="50"/>
  <c r="E33" i="50"/>
  <c r="S32" i="50"/>
  <c r="R32" i="50"/>
  <c r="Q32" i="50"/>
  <c r="P32" i="50"/>
  <c r="E32" i="50"/>
  <c r="U32" i="50" s="1"/>
  <c r="S31" i="50"/>
  <c r="R31" i="50"/>
  <c r="Q31" i="50"/>
  <c r="P31" i="50"/>
  <c r="E31" i="50"/>
  <c r="U31" i="50" s="1"/>
  <c r="S30" i="50"/>
  <c r="R30" i="50"/>
  <c r="Q30" i="50"/>
  <c r="U30" i="50" s="1"/>
  <c r="P30" i="50"/>
  <c r="E30" i="50"/>
  <c r="T30" i="50" s="1"/>
  <c r="U29" i="50"/>
  <c r="S29" i="50"/>
  <c r="R29" i="50"/>
  <c r="Q29" i="50"/>
  <c r="P29" i="50"/>
  <c r="E29" i="50"/>
  <c r="T29" i="50" s="1"/>
  <c r="S28" i="50"/>
  <c r="R28" i="50"/>
  <c r="Q28" i="50"/>
  <c r="P28" i="50"/>
  <c r="E28" i="50"/>
  <c r="U28" i="50" s="1"/>
  <c r="S27" i="50"/>
  <c r="U26" i="50"/>
  <c r="S26" i="50"/>
  <c r="R26" i="50"/>
  <c r="Q26" i="50"/>
  <c r="P26" i="50"/>
  <c r="E26" i="50"/>
  <c r="T26" i="50" s="1"/>
  <c r="U25" i="50"/>
  <c r="T25" i="50"/>
  <c r="S25" i="50"/>
  <c r="R25" i="50"/>
  <c r="Q25" i="50"/>
  <c r="P25" i="50"/>
  <c r="E25" i="50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S21" i="50"/>
  <c r="R21" i="50"/>
  <c r="Q21" i="50"/>
  <c r="P21" i="50"/>
  <c r="E21" i="50"/>
  <c r="S20" i="50"/>
  <c r="R20" i="50"/>
  <c r="Q20" i="50"/>
  <c r="P20" i="50"/>
  <c r="E20" i="50"/>
  <c r="T20" i="50" s="1"/>
  <c r="U19" i="50"/>
  <c r="S19" i="50"/>
  <c r="R19" i="50"/>
  <c r="Q19" i="50"/>
  <c r="P19" i="50"/>
  <c r="E19" i="50"/>
  <c r="T19" i="50" s="1"/>
  <c r="U18" i="50"/>
  <c r="T18" i="50"/>
  <c r="S18" i="50"/>
  <c r="R18" i="50"/>
  <c r="Q18" i="50"/>
  <c r="P18" i="50"/>
  <c r="E18" i="50"/>
  <c r="T17" i="50"/>
  <c r="S17" i="50"/>
  <c r="R17" i="50"/>
  <c r="Q17" i="50"/>
  <c r="P17" i="50"/>
  <c r="E17" i="50"/>
  <c r="U17" i="50" s="1"/>
  <c r="S16" i="50"/>
  <c r="R16" i="50"/>
  <c r="Q16" i="50"/>
  <c r="P16" i="50"/>
  <c r="E16" i="50"/>
  <c r="U16" i="50" s="1"/>
  <c r="S15" i="50"/>
  <c r="R15" i="50"/>
  <c r="Q15" i="50"/>
  <c r="P15" i="50"/>
  <c r="E15" i="50"/>
  <c r="U15" i="50" s="1"/>
  <c r="S14" i="50"/>
  <c r="R14" i="50"/>
  <c r="Q14" i="50"/>
  <c r="P14" i="50"/>
  <c r="E14" i="50"/>
  <c r="S13" i="50"/>
  <c r="R13" i="50"/>
  <c r="Q13" i="50"/>
  <c r="P13" i="50"/>
  <c r="E13" i="50"/>
  <c r="S12" i="50"/>
  <c r="R12" i="50"/>
  <c r="Q12" i="50"/>
  <c r="P12" i="50"/>
  <c r="E12" i="50"/>
  <c r="T12" i="50" s="1"/>
  <c r="U11" i="50"/>
  <c r="T11" i="50"/>
  <c r="S11" i="50"/>
  <c r="R11" i="50"/>
  <c r="Q11" i="50"/>
  <c r="P11" i="50"/>
  <c r="E11" i="50"/>
  <c r="T10" i="50"/>
  <c r="S10" i="50"/>
  <c r="R10" i="50"/>
  <c r="Q10" i="50"/>
  <c r="U10" i="50" s="1"/>
  <c r="P10" i="50"/>
  <c r="E10" i="50"/>
  <c r="S9" i="50"/>
  <c r="R9" i="50"/>
  <c r="S62" i="49"/>
  <c r="R62" i="49"/>
  <c r="Q62" i="49"/>
  <c r="P62" i="49"/>
  <c r="E62" i="49"/>
  <c r="U61" i="49"/>
  <c r="S61" i="49"/>
  <c r="R61" i="49"/>
  <c r="Q61" i="49"/>
  <c r="P61" i="49"/>
  <c r="P60" i="49" s="1"/>
  <c r="E61" i="49"/>
  <c r="T61" i="49" s="1"/>
  <c r="S60" i="49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Q56" i="49"/>
  <c r="P56" i="49"/>
  <c r="E56" i="49"/>
  <c r="S55" i="49"/>
  <c r="R55" i="49"/>
  <c r="Q55" i="49"/>
  <c r="P55" i="49"/>
  <c r="E55" i="49"/>
  <c r="S54" i="49"/>
  <c r="S53" i="49"/>
  <c r="R53" i="49"/>
  <c r="Q53" i="49"/>
  <c r="P53" i="49"/>
  <c r="E53" i="49"/>
  <c r="U53" i="49" s="1"/>
  <c r="S52" i="49"/>
  <c r="R52" i="49"/>
  <c r="Q52" i="49"/>
  <c r="P52" i="49"/>
  <c r="E52" i="49"/>
  <c r="S51" i="49"/>
  <c r="R51" i="49"/>
  <c r="Q51" i="49"/>
  <c r="P51" i="49"/>
  <c r="E51" i="49"/>
  <c r="S50" i="49"/>
  <c r="R50" i="49"/>
  <c r="Q50" i="49"/>
  <c r="P50" i="49"/>
  <c r="E50" i="49"/>
  <c r="T50" i="49" s="1"/>
  <c r="S49" i="49"/>
  <c r="R49" i="49"/>
  <c r="Q49" i="49"/>
  <c r="P49" i="49"/>
  <c r="E49" i="49"/>
  <c r="U49" i="49" s="1"/>
  <c r="U48" i="49"/>
  <c r="S48" i="49"/>
  <c r="R48" i="49"/>
  <c r="Q48" i="49"/>
  <c r="P48" i="49"/>
  <c r="E48" i="49"/>
  <c r="T48" i="49" s="1"/>
  <c r="U47" i="49"/>
  <c r="S47" i="49"/>
  <c r="R47" i="49"/>
  <c r="Q47" i="49"/>
  <c r="P47" i="49"/>
  <c r="E47" i="49"/>
  <c r="T47" i="49" s="1"/>
  <c r="S46" i="49"/>
  <c r="R46" i="49"/>
  <c r="Q46" i="49"/>
  <c r="P46" i="49"/>
  <c r="E46" i="49"/>
  <c r="U46" i="49" s="1"/>
  <c r="S45" i="49"/>
  <c r="R45" i="49"/>
  <c r="Q45" i="49"/>
  <c r="P45" i="49"/>
  <c r="E45" i="49"/>
  <c r="U45" i="49" s="1"/>
  <c r="S44" i="49"/>
  <c r="R44" i="49"/>
  <c r="Q44" i="49"/>
  <c r="P44" i="49"/>
  <c r="P43" i="49" s="1"/>
  <c r="E44" i="49"/>
  <c r="S43" i="49"/>
  <c r="S42" i="49"/>
  <c r="U41" i="49"/>
  <c r="S41" i="49"/>
  <c r="R41" i="49"/>
  <c r="Q41" i="49"/>
  <c r="P41" i="49"/>
  <c r="E41" i="49"/>
  <c r="T41" i="49" s="1"/>
  <c r="U40" i="49"/>
  <c r="S40" i="49"/>
  <c r="R40" i="49"/>
  <c r="Q40" i="49"/>
  <c r="P40" i="49"/>
  <c r="E40" i="49"/>
  <c r="T40" i="49" s="1"/>
  <c r="S39" i="49"/>
  <c r="R39" i="49"/>
  <c r="Q39" i="49"/>
  <c r="P39" i="49"/>
  <c r="E39" i="49"/>
  <c r="T38" i="49"/>
  <c r="S38" i="49"/>
  <c r="R38" i="49"/>
  <c r="Q38" i="49"/>
  <c r="P38" i="49"/>
  <c r="E38" i="49"/>
  <c r="U38" i="49" s="1"/>
  <c r="S37" i="49"/>
  <c r="R37" i="49"/>
  <c r="Q37" i="49"/>
  <c r="P37" i="49"/>
  <c r="E37" i="49"/>
  <c r="U37" i="49" s="1"/>
  <c r="S36" i="49"/>
  <c r="R36" i="49"/>
  <c r="Q36" i="49"/>
  <c r="P36" i="49"/>
  <c r="E36" i="49"/>
  <c r="S35" i="49"/>
  <c r="R35" i="49"/>
  <c r="Q35" i="49"/>
  <c r="P35" i="49"/>
  <c r="E35" i="49"/>
  <c r="S34" i="49"/>
  <c r="R34" i="49"/>
  <c r="Q34" i="49"/>
  <c r="P34" i="49"/>
  <c r="E34" i="49"/>
  <c r="T34" i="49" s="1"/>
  <c r="U33" i="49"/>
  <c r="S33" i="49"/>
  <c r="R33" i="49"/>
  <c r="Q33" i="49"/>
  <c r="P33" i="49"/>
  <c r="E33" i="49"/>
  <c r="T33" i="49" s="1"/>
  <c r="S32" i="49"/>
  <c r="R32" i="49"/>
  <c r="Q32" i="49"/>
  <c r="P32" i="49"/>
  <c r="E32" i="49"/>
  <c r="U31" i="49"/>
  <c r="S31" i="49"/>
  <c r="R31" i="49"/>
  <c r="Q31" i="49"/>
  <c r="P31" i="49"/>
  <c r="E31" i="49"/>
  <c r="T31" i="49" s="1"/>
  <c r="T30" i="49"/>
  <c r="S30" i="49"/>
  <c r="R30" i="49"/>
  <c r="Q30" i="49"/>
  <c r="P30" i="49"/>
  <c r="E30" i="49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T26" i="49"/>
  <c r="S26" i="49"/>
  <c r="R26" i="49"/>
  <c r="Q26" i="49"/>
  <c r="P26" i="49"/>
  <c r="E26" i="49"/>
  <c r="U26" i="49" s="1"/>
  <c r="S25" i="49"/>
  <c r="R25" i="49"/>
  <c r="Q25" i="49"/>
  <c r="P25" i="49"/>
  <c r="E25" i="49"/>
  <c r="U25" i="49" s="1"/>
  <c r="S24" i="49"/>
  <c r="R24" i="49"/>
  <c r="Q24" i="49"/>
  <c r="P24" i="49"/>
  <c r="E24" i="49"/>
  <c r="S23" i="49"/>
  <c r="R23" i="49"/>
  <c r="Q23" i="49"/>
  <c r="P23" i="49"/>
  <c r="E23" i="49"/>
  <c r="S22" i="49"/>
  <c r="R22" i="49"/>
  <c r="Q22" i="49"/>
  <c r="P22" i="49"/>
  <c r="E22" i="49"/>
  <c r="T22" i="49" s="1"/>
  <c r="S21" i="49"/>
  <c r="R21" i="49"/>
  <c r="Q21" i="49"/>
  <c r="P21" i="49"/>
  <c r="E21" i="49"/>
  <c r="U21" i="49" s="1"/>
  <c r="U20" i="49"/>
  <c r="S20" i="49"/>
  <c r="R20" i="49"/>
  <c r="Q20" i="49"/>
  <c r="P20" i="49"/>
  <c r="E20" i="49"/>
  <c r="S19" i="49"/>
  <c r="R19" i="49"/>
  <c r="Q19" i="49"/>
  <c r="P19" i="49"/>
  <c r="E19" i="49"/>
  <c r="T18" i="49"/>
  <c r="S18" i="49"/>
  <c r="R18" i="49"/>
  <c r="Q18" i="49"/>
  <c r="P18" i="49"/>
  <c r="E18" i="49"/>
  <c r="U18" i="49" s="1"/>
  <c r="S17" i="49"/>
  <c r="R17" i="49"/>
  <c r="Q17" i="49"/>
  <c r="P17" i="49"/>
  <c r="E17" i="49"/>
  <c r="U17" i="49" s="1"/>
  <c r="S16" i="49"/>
  <c r="R16" i="49"/>
  <c r="Q16" i="49"/>
  <c r="P16" i="49"/>
  <c r="E16" i="49"/>
  <c r="S15" i="49"/>
  <c r="R15" i="49"/>
  <c r="Q15" i="49"/>
  <c r="P15" i="49"/>
  <c r="E15" i="49"/>
  <c r="S14" i="49"/>
  <c r="R14" i="49"/>
  <c r="Q14" i="49"/>
  <c r="P14" i="49"/>
  <c r="E14" i="49"/>
  <c r="T14" i="49" s="1"/>
  <c r="S13" i="49"/>
  <c r="R13" i="49"/>
  <c r="Q13" i="49"/>
  <c r="P13" i="49"/>
  <c r="E13" i="49"/>
  <c r="U12" i="49"/>
  <c r="S12" i="49"/>
  <c r="R12" i="49"/>
  <c r="Q12" i="49"/>
  <c r="P12" i="49"/>
  <c r="E12" i="49"/>
  <c r="T12" i="49" s="1"/>
  <c r="S11" i="49"/>
  <c r="R11" i="49"/>
  <c r="Q11" i="49"/>
  <c r="P11" i="49"/>
  <c r="E11" i="49"/>
  <c r="T10" i="49"/>
  <c r="S10" i="49"/>
  <c r="R10" i="49"/>
  <c r="Q10" i="49"/>
  <c r="P10" i="49"/>
  <c r="E10" i="49"/>
  <c r="U10" i="49" s="1"/>
  <c r="S9" i="49"/>
  <c r="R9" i="49"/>
  <c r="U62" i="48"/>
  <c r="S62" i="48"/>
  <c r="R62" i="48"/>
  <c r="Q62" i="48"/>
  <c r="P62" i="48"/>
  <c r="E62" i="48"/>
  <c r="T62" i="48" s="1"/>
  <c r="S61" i="48"/>
  <c r="R61" i="48"/>
  <c r="Q61" i="48"/>
  <c r="P61" i="48"/>
  <c r="E61" i="48"/>
  <c r="S60" i="48"/>
  <c r="S58" i="48"/>
  <c r="R58" i="48"/>
  <c r="Q58" i="48"/>
  <c r="P58" i="48"/>
  <c r="E58" i="48"/>
  <c r="S57" i="48"/>
  <c r="R57" i="48"/>
  <c r="Q57" i="48"/>
  <c r="P57" i="48"/>
  <c r="E57" i="48"/>
  <c r="S56" i="48"/>
  <c r="R56" i="48"/>
  <c r="Q56" i="48"/>
  <c r="P56" i="48"/>
  <c r="E56" i="48"/>
  <c r="T56" i="48" s="1"/>
  <c r="U55" i="48"/>
  <c r="S55" i="48"/>
  <c r="R55" i="48"/>
  <c r="Q55" i="48"/>
  <c r="P55" i="48"/>
  <c r="E55" i="48"/>
  <c r="T55" i="48" s="1"/>
  <c r="S54" i="48"/>
  <c r="S53" i="48"/>
  <c r="R53" i="48"/>
  <c r="Q53" i="48"/>
  <c r="P53" i="48"/>
  <c r="E53" i="48"/>
  <c r="U52" i="48"/>
  <c r="S52" i="48"/>
  <c r="R52" i="48"/>
  <c r="Q52" i="48"/>
  <c r="P52" i="48"/>
  <c r="E52" i="48"/>
  <c r="T52" i="48" s="1"/>
  <c r="U51" i="48"/>
  <c r="S51" i="48"/>
  <c r="R51" i="48"/>
  <c r="Q51" i="48"/>
  <c r="P51" i="48"/>
  <c r="E51" i="48"/>
  <c r="T51" i="48" s="1"/>
  <c r="S50" i="48"/>
  <c r="R50" i="48"/>
  <c r="Q50" i="48"/>
  <c r="P50" i="48"/>
  <c r="E50" i="48"/>
  <c r="U50" i="48" s="1"/>
  <c r="S49" i="48"/>
  <c r="R49" i="48"/>
  <c r="Q49" i="48"/>
  <c r="P49" i="48"/>
  <c r="E49" i="48"/>
  <c r="U49" i="48" s="1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S45" i="48"/>
  <c r="R45" i="48"/>
  <c r="Q45" i="48"/>
  <c r="P45" i="48"/>
  <c r="E45" i="48"/>
  <c r="U44" i="48"/>
  <c r="S44" i="48"/>
  <c r="R44" i="48"/>
  <c r="Q44" i="48"/>
  <c r="P44" i="48"/>
  <c r="E44" i="48"/>
  <c r="S43" i="48"/>
  <c r="S42" i="48"/>
  <c r="U41" i="48"/>
  <c r="T41" i="48"/>
  <c r="S41" i="48"/>
  <c r="R41" i="48"/>
  <c r="Q41" i="48"/>
  <c r="P41" i="48"/>
  <c r="E41" i="48"/>
  <c r="S40" i="48"/>
  <c r="R40" i="48"/>
  <c r="Q40" i="48"/>
  <c r="P40" i="48"/>
  <c r="E40" i="48"/>
  <c r="U40" i="48" s="1"/>
  <c r="S39" i="48"/>
  <c r="R39" i="48"/>
  <c r="Q39" i="48"/>
  <c r="P39" i="48"/>
  <c r="E39" i="48"/>
  <c r="U39" i="48" s="1"/>
  <c r="S38" i="48"/>
  <c r="R38" i="48"/>
  <c r="Q38" i="48"/>
  <c r="P38" i="48"/>
  <c r="E38" i="48"/>
  <c r="S37" i="48"/>
  <c r="R37" i="48"/>
  <c r="Q37" i="48"/>
  <c r="P37" i="48"/>
  <c r="E37" i="48"/>
  <c r="S36" i="48"/>
  <c r="R36" i="48"/>
  <c r="Q36" i="48"/>
  <c r="P36" i="48"/>
  <c r="E36" i="48"/>
  <c r="T36" i="48" s="1"/>
  <c r="U35" i="48"/>
  <c r="S35" i="48"/>
  <c r="R35" i="48"/>
  <c r="Q35" i="48"/>
  <c r="P35" i="48"/>
  <c r="E35" i="48"/>
  <c r="T35" i="48" s="1"/>
  <c r="U34" i="48"/>
  <c r="T34" i="48"/>
  <c r="S34" i="48"/>
  <c r="R34" i="48"/>
  <c r="Q34" i="48"/>
  <c r="P34" i="48"/>
  <c r="E34" i="48"/>
  <c r="T33" i="48"/>
  <c r="S33" i="48"/>
  <c r="R33" i="48"/>
  <c r="Q33" i="48"/>
  <c r="P33" i="48"/>
  <c r="E33" i="48"/>
  <c r="U33" i="48" s="1"/>
  <c r="S32" i="48"/>
  <c r="R32" i="48"/>
  <c r="Q32" i="48"/>
  <c r="P32" i="48"/>
  <c r="E32" i="48"/>
  <c r="U32" i="48" s="1"/>
  <c r="S31" i="48"/>
  <c r="R31" i="48"/>
  <c r="Q31" i="48"/>
  <c r="P31" i="48"/>
  <c r="E31" i="48"/>
  <c r="U31" i="48" s="1"/>
  <c r="S30" i="48"/>
  <c r="R30" i="48"/>
  <c r="Q30" i="48"/>
  <c r="P30" i="48"/>
  <c r="E30" i="48"/>
  <c r="S29" i="48"/>
  <c r="R29" i="48"/>
  <c r="Q29" i="48"/>
  <c r="P29" i="48"/>
  <c r="E29" i="48"/>
  <c r="S28" i="48"/>
  <c r="R28" i="48"/>
  <c r="Q28" i="48"/>
  <c r="P28" i="48"/>
  <c r="E28" i="48"/>
  <c r="U28" i="48" s="1"/>
  <c r="S27" i="48"/>
  <c r="S26" i="48"/>
  <c r="R26" i="48"/>
  <c r="Q26" i="48"/>
  <c r="P26" i="48"/>
  <c r="E26" i="48"/>
  <c r="S25" i="48"/>
  <c r="R25" i="48"/>
  <c r="Q25" i="48"/>
  <c r="P25" i="48"/>
  <c r="E25" i="48"/>
  <c r="S24" i="48"/>
  <c r="R24" i="48"/>
  <c r="Q24" i="48"/>
  <c r="P24" i="48"/>
  <c r="E24" i="48"/>
  <c r="U23" i="48"/>
  <c r="S23" i="48"/>
  <c r="R23" i="48"/>
  <c r="Q23" i="48"/>
  <c r="P23" i="48"/>
  <c r="E23" i="48"/>
  <c r="T23" i="48" s="1"/>
  <c r="U22" i="48"/>
  <c r="T22" i="48"/>
  <c r="S22" i="48"/>
  <c r="R22" i="48"/>
  <c r="Q22" i="48"/>
  <c r="P22" i="48"/>
  <c r="E22" i="48"/>
  <c r="T21" i="48"/>
  <c r="S21" i="48"/>
  <c r="R21" i="48"/>
  <c r="Q21" i="48"/>
  <c r="P21" i="48"/>
  <c r="E21" i="48"/>
  <c r="U21" i="48" s="1"/>
  <c r="S20" i="48"/>
  <c r="R20" i="48"/>
  <c r="Q20" i="48"/>
  <c r="P20" i="48"/>
  <c r="E20" i="48"/>
  <c r="U20" i="48" s="1"/>
  <c r="S19" i="48"/>
  <c r="R19" i="48"/>
  <c r="Q19" i="48"/>
  <c r="P19" i="48"/>
  <c r="E19" i="48"/>
  <c r="U19" i="48" s="1"/>
  <c r="S18" i="48"/>
  <c r="R18" i="48"/>
  <c r="Q18" i="48"/>
  <c r="P18" i="48"/>
  <c r="E18" i="48"/>
  <c r="S17" i="48"/>
  <c r="R17" i="48"/>
  <c r="Q17" i="48"/>
  <c r="P17" i="48"/>
  <c r="E17" i="48"/>
  <c r="S16" i="48"/>
  <c r="R16" i="48"/>
  <c r="Q16" i="48"/>
  <c r="P16" i="48"/>
  <c r="E16" i="48"/>
  <c r="U15" i="48"/>
  <c r="S15" i="48"/>
  <c r="R15" i="48"/>
  <c r="Q15" i="48"/>
  <c r="P15" i="48"/>
  <c r="E15" i="48"/>
  <c r="T15" i="48" s="1"/>
  <c r="U14" i="48"/>
  <c r="T14" i="48"/>
  <c r="S14" i="48"/>
  <c r="R14" i="48"/>
  <c r="Q14" i="48"/>
  <c r="P14" i="48"/>
  <c r="E14" i="48"/>
  <c r="T13" i="48"/>
  <c r="S13" i="48"/>
  <c r="R13" i="48"/>
  <c r="Q13" i="48"/>
  <c r="P13" i="48"/>
  <c r="E13" i="48"/>
  <c r="U13" i="48" s="1"/>
  <c r="S12" i="48"/>
  <c r="R12" i="48"/>
  <c r="Q12" i="48"/>
  <c r="P12" i="48"/>
  <c r="E12" i="48"/>
  <c r="U12" i="48" s="1"/>
  <c r="S11" i="48"/>
  <c r="R11" i="48"/>
  <c r="Q11" i="48"/>
  <c r="P11" i="48"/>
  <c r="E11" i="48"/>
  <c r="U11" i="48" s="1"/>
  <c r="S10" i="48"/>
  <c r="R10" i="48"/>
  <c r="Q10" i="48"/>
  <c r="P10" i="48"/>
  <c r="E10" i="48"/>
  <c r="S9" i="48"/>
  <c r="R9" i="48"/>
  <c r="S62" i="47"/>
  <c r="R62" i="47"/>
  <c r="Q62" i="47"/>
  <c r="P62" i="47"/>
  <c r="E62" i="47"/>
  <c r="S61" i="47"/>
  <c r="R61" i="47"/>
  <c r="Q61" i="47"/>
  <c r="P61" i="47"/>
  <c r="P60" i="47" s="1"/>
  <c r="E61" i="47"/>
  <c r="S60" i="47"/>
  <c r="S58" i="47"/>
  <c r="R58" i="47"/>
  <c r="Q58" i="47"/>
  <c r="P58" i="47"/>
  <c r="E58" i="47"/>
  <c r="U58" i="47" s="1"/>
  <c r="S57" i="47"/>
  <c r="R57" i="47"/>
  <c r="Q57" i="47"/>
  <c r="U57" i="47" s="1"/>
  <c r="P57" i="47"/>
  <c r="E57" i="47"/>
  <c r="T57" i="47" s="1"/>
  <c r="S56" i="47"/>
  <c r="R56" i="47"/>
  <c r="Q56" i="47"/>
  <c r="P56" i="47"/>
  <c r="E56" i="47"/>
  <c r="S55" i="47"/>
  <c r="R55" i="47"/>
  <c r="Q55" i="47"/>
  <c r="P55" i="47"/>
  <c r="P54" i="47" s="1"/>
  <c r="E55" i="47"/>
  <c r="U55" i="47" s="1"/>
  <c r="S54" i="47"/>
  <c r="T53" i="47"/>
  <c r="S53" i="47"/>
  <c r="R53" i="47"/>
  <c r="Q53" i="47"/>
  <c r="P53" i="47"/>
  <c r="E53" i="47"/>
  <c r="U53" i="47" s="1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S49" i="47"/>
  <c r="R49" i="47"/>
  <c r="Q49" i="47"/>
  <c r="P49" i="47"/>
  <c r="E49" i="47"/>
  <c r="S48" i="47"/>
  <c r="R48" i="47"/>
  <c r="Q48" i="47"/>
  <c r="P48" i="47"/>
  <c r="E48" i="47"/>
  <c r="T48" i="47" s="1"/>
  <c r="U47" i="47"/>
  <c r="T47" i="47"/>
  <c r="S47" i="47"/>
  <c r="R47" i="47"/>
  <c r="Q47" i="47"/>
  <c r="P47" i="47"/>
  <c r="E47" i="47"/>
  <c r="T46" i="47"/>
  <c r="S46" i="47"/>
  <c r="R46" i="47"/>
  <c r="Q46" i="47"/>
  <c r="P46" i="47"/>
  <c r="E46" i="47"/>
  <c r="U46" i="47" s="1"/>
  <c r="S45" i="47"/>
  <c r="R45" i="47"/>
  <c r="Q45" i="47"/>
  <c r="P45" i="47"/>
  <c r="E45" i="47"/>
  <c r="U45" i="47" s="1"/>
  <c r="T44" i="47"/>
  <c r="S44" i="47"/>
  <c r="R44" i="47"/>
  <c r="Q44" i="47"/>
  <c r="P44" i="47"/>
  <c r="E44" i="47"/>
  <c r="U44" i="47" s="1"/>
  <c r="S43" i="47"/>
  <c r="S42" i="47"/>
  <c r="S41" i="47"/>
  <c r="R41" i="47"/>
  <c r="Q41" i="47"/>
  <c r="P41" i="47"/>
  <c r="E41" i="47"/>
  <c r="S40" i="47"/>
  <c r="R40" i="47"/>
  <c r="Q40" i="47"/>
  <c r="P40" i="47"/>
  <c r="E40" i="47"/>
  <c r="T40" i="47" s="1"/>
  <c r="T39" i="47"/>
  <c r="S39" i="47"/>
  <c r="R39" i="47"/>
  <c r="Q39" i="47"/>
  <c r="P39" i="47"/>
  <c r="E39" i="47"/>
  <c r="U39" i="47" s="1"/>
  <c r="S38" i="47"/>
  <c r="R38" i="47"/>
  <c r="Q38" i="47"/>
  <c r="P38" i="47"/>
  <c r="E38" i="47"/>
  <c r="U38" i="47" s="1"/>
  <c r="S37" i="47"/>
  <c r="R37" i="47"/>
  <c r="Q37" i="47"/>
  <c r="P37" i="47"/>
  <c r="E37" i="47"/>
  <c r="U37" i="47" s="1"/>
  <c r="T36" i="47"/>
  <c r="S36" i="47"/>
  <c r="R36" i="47"/>
  <c r="Q36" i="47"/>
  <c r="P36" i="47"/>
  <c r="E36" i="47"/>
  <c r="U36" i="47" s="1"/>
  <c r="S35" i="47"/>
  <c r="R35" i="47"/>
  <c r="Q35" i="47"/>
  <c r="P35" i="47"/>
  <c r="E35" i="47"/>
  <c r="U35" i="47" s="1"/>
  <c r="S34" i="47"/>
  <c r="R34" i="47"/>
  <c r="Q34" i="47"/>
  <c r="P34" i="47"/>
  <c r="E34" i="47"/>
  <c r="S33" i="47"/>
  <c r="R33" i="47"/>
  <c r="Q33" i="47"/>
  <c r="P33" i="47"/>
  <c r="E33" i="47"/>
  <c r="S32" i="47"/>
  <c r="R32" i="47"/>
  <c r="Q32" i="47"/>
  <c r="P32" i="47"/>
  <c r="E32" i="47"/>
  <c r="T32" i="47" s="1"/>
  <c r="S31" i="47"/>
  <c r="R31" i="47"/>
  <c r="Q31" i="47"/>
  <c r="P31" i="47"/>
  <c r="E31" i="47"/>
  <c r="U31" i="47" s="1"/>
  <c r="S30" i="47"/>
  <c r="R30" i="47"/>
  <c r="Q30" i="47"/>
  <c r="P30" i="47"/>
  <c r="E30" i="47"/>
  <c r="U30" i="47" s="1"/>
  <c r="S29" i="47"/>
  <c r="R29" i="47"/>
  <c r="Q29" i="47"/>
  <c r="P29" i="47"/>
  <c r="E29" i="47"/>
  <c r="U29" i="47" s="1"/>
  <c r="S28" i="47"/>
  <c r="R28" i="47"/>
  <c r="Q28" i="47"/>
  <c r="P28" i="47"/>
  <c r="E28" i="47"/>
  <c r="S27" i="47"/>
  <c r="S26" i="47"/>
  <c r="R26" i="47"/>
  <c r="Q26" i="47"/>
  <c r="P26" i="47"/>
  <c r="E26" i="47"/>
  <c r="S25" i="47"/>
  <c r="R25" i="47"/>
  <c r="Q25" i="47"/>
  <c r="P25" i="47"/>
  <c r="E25" i="47"/>
  <c r="U25" i="47" s="1"/>
  <c r="T24" i="47"/>
  <c r="S24" i="47"/>
  <c r="R24" i="47"/>
  <c r="Q24" i="47"/>
  <c r="P24" i="47"/>
  <c r="E24" i="47"/>
  <c r="U24" i="47" s="1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S20" i="47"/>
  <c r="R20" i="47"/>
  <c r="Q20" i="47"/>
  <c r="P20" i="47"/>
  <c r="E20" i="47"/>
  <c r="T20" i="47" s="1"/>
  <c r="S19" i="47"/>
  <c r="R19" i="47"/>
  <c r="Q19" i="47"/>
  <c r="P19" i="47"/>
  <c r="E19" i="47"/>
  <c r="S18" i="47"/>
  <c r="R18" i="47"/>
  <c r="Q18" i="47"/>
  <c r="P18" i="47"/>
  <c r="E18" i="47"/>
  <c r="U18" i="47" s="1"/>
  <c r="U17" i="47"/>
  <c r="S17" i="47"/>
  <c r="R17" i="47"/>
  <c r="Q17" i="47"/>
  <c r="P17" i="47"/>
  <c r="E17" i="47"/>
  <c r="T17" i="47" s="1"/>
  <c r="S16" i="47"/>
  <c r="R16" i="47"/>
  <c r="Q16" i="47"/>
  <c r="P16" i="47"/>
  <c r="E16" i="47"/>
  <c r="T16" i="47" s="1"/>
  <c r="S15" i="47"/>
  <c r="R15" i="47"/>
  <c r="Q15" i="47"/>
  <c r="P15" i="47"/>
  <c r="E15" i="47"/>
  <c r="U15" i="47" s="1"/>
  <c r="S14" i="47"/>
  <c r="R14" i="47"/>
  <c r="Q14" i="47"/>
  <c r="P14" i="47"/>
  <c r="E14" i="47"/>
  <c r="S13" i="47"/>
  <c r="R13" i="47"/>
  <c r="Q13" i="47"/>
  <c r="P13" i="47"/>
  <c r="E13" i="47"/>
  <c r="S12" i="47"/>
  <c r="R12" i="47"/>
  <c r="Q12" i="47"/>
  <c r="P12" i="47"/>
  <c r="E12" i="47"/>
  <c r="T12" i="47" s="1"/>
  <c r="S11" i="47"/>
  <c r="R11" i="47"/>
  <c r="Q11" i="47"/>
  <c r="P11" i="47"/>
  <c r="E11" i="47"/>
  <c r="U11" i="47" s="1"/>
  <c r="U10" i="47"/>
  <c r="S10" i="47"/>
  <c r="R10" i="47"/>
  <c r="Q10" i="47"/>
  <c r="P10" i="47"/>
  <c r="E10" i="47"/>
  <c r="T10" i="47" s="1"/>
  <c r="S9" i="47"/>
  <c r="R9" i="47"/>
  <c r="S62" i="46"/>
  <c r="R62" i="46"/>
  <c r="Q62" i="46"/>
  <c r="P62" i="46"/>
  <c r="E62" i="46"/>
  <c r="S61" i="46"/>
  <c r="R61" i="46"/>
  <c r="Q61" i="46"/>
  <c r="P61" i="46"/>
  <c r="P60" i="46" s="1"/>
  <c r="E61" i="46"/>
  <c r="S60" i="46"/>
  <c r="S58" i="46"/>
  <c r="R58" i="46"/>
  <c r="Q58" i="46"/>
  <c r="P58" i="46"/>
  <c r="E58" i="46"/>
  <c r="S57" i="46"/>
  <c r="R57" i="46"/>
  <c r="Q57" i="46"/>
  <c r="P57" i="46"/>
  <c r="E57" i="46"/>
  <c r="U56" i="46"/>
  <c r="S56" i="46"/>
  <c r="R56" i="46"/>
  <c r="Q56" i="46"/>
  <c r="P56" i="46"/>
  <c r="E56" i="46"/>
  <c r="T56" i="46" s="1"/>
  <c r="U55" i="46"/>
  <c r="S55" i="46"/>
  <c r="R55" i="46"/>
  <c r="Q55" i="46"/>
  <c r="P55" i="46"/>
  <c r="E55" i="46"/>
  <c r="T55" i="46" s="1"/>
  <c r="S54" i="46"/>
  <c r="S53" i="46"/>
  <c r="R53" i="46"/>
  <c r="Q53" i="46"/>
  <c r="P53" i="46"/>
  <c r="E53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S50" i="46"/>
  <c r="R50" i="46"/>
  <c r="Q50" i="46"/>
  <c r="P50" i="46"/>
  <c r="E50" i="46"/>
  <c r="U50" i="46" s="1"/>
  <c r="U49" i="46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S44" i="46"/>
  <c r="R44" i="46"/>
  <c r="Q44" i="46"/>
  <c r="P44" i="46"/>
  <c r="E44" i="46"/>
  <c r="U44" i="46" s="1"/>
  <c r="S43" i="46"/>
  <c r="S42" i="46"/>
  <c r="S41" i="46"/>
  <c r="R41" i="46"/>
  <c r="Q41" i="46"/>
  <c r="P41" i="46"/>
  <c r="E41" i="46"/>
  <c r="U41" i="46" s="1"/>
  <c r="S40" i="46"/>
  <c r="R40" i="46"/>
  <c r="Q40" i="46"/>
  <c r="P40" i="46"/>
  <c r="E40" i="46"/>
  <c r="U40" i="46" s="1"/>
  <c r="S39" i="46"/>
  <c r="R39" i="46"/>
  <c r="Q39" i="46"/>
  <c r="P39" i="46"/>
  <c r="E39" i="46"/>
  <c r="U39" i="46" s="1"/>
  <c r="S38" i="46"/>
  <c r="R38" i="46"/>
  <c r="Q38" i="46"/>
  <c r="P38" i="46"/>
  <c r="E38" i="46"/>
  <c r="S37" i="46"/>
  <c r="R37" i="46"/>
  <c r="Q37" i="46"/>
  <c r="P37" i="46"/>
  <c r="E37" i="46"/>
  <c r="S36" i="46"/>
  <c r="R36" i="46"/>
  <c r="Q36" i="46"/>
  <c r="P36" i="46"/>
  <c r="E36" i="46"/>
  <c r="T36" i="46" s="1"/>
  <c r="T35" i="46"/>
  <c r="S35" i="46"/>
  <c r="R35" i="46"/>
  <c r="Q35" i="46"/>
  <c r="P35" i="46"/>
  <c r="E35" i="46"/>
  <c r="U35" i="46" s="1"/>
  <c r="S34" i="46"/>
  <c r="R34" i="46"/>
  <c r="Q34" i="46"/>
  <c r="P34" i="46"/>
  <c r="E34" i="46"/>
  <c r="U34" i="46" s="1"/>
  <c r="S33" i="46"/>
  <c r="R33" i="46"/>
  <c r="Q33" i="46"/>
  <c r="P33" i="46"/>
  <c r="E33" i="46"/>
  <c r="U33" i="46" s="1"/>
  <c r="S32" i="46"/>
  <c r="R32" i="46"/>
  <c r="Q32" i="46"/>
  <c r="P32" i="46"/>
  <c r="E32" i="46"/>
  <c r="T32" i="46" s="1"/>
  <c r="S31" i="46"/>
  <c r="R31" i="46"/>
  <c r="Q31" i="46"/>
  <c r="P31" i="46"/>
  <c r="E31" i="46"/>
  <c r="U31" i="46" s="1"/>
  <c r="S30" i="46"/>
  <c r="R30" i="46"/>
  <c r="Q30" i="46"/>
  <c r="P30" i="46"/>
  <c r="E30" i="46"/>
  <c r="S29" i="46"/>
  <c r="R29" i="46"/>
  <c r="Q29" i="46"/>
  <c r="P29" i="46"/>
  <c r="E29" i="46"/>
  <c r="S28" i="46"/>
  <c r="R28" i="46"/>
  <c r="Q28" i="46"/>
  <c r="P28" i="46"/>
  <c r="E28" i="46"/>
  <c r="S27" i="46"/>
  <c r="S26" i="46"/>
  <c r="R26" i="46"/>
  <c r="Q26" i="46"/>
  <c r="P26" i="46"/>
  <c r="E26" i="46"/>
  <c r="S25" i="46"/>
  <c r="R25" i="46"/>
  <c r="Q25" i="46"/>
  <c r="P25" i="46"/>
  <c r="E25" i="46"/>
  <c r="S24" i="46"/>
  <c r="R24" i="46"/>
  <c r="Q24" i="46"/>
  <c r="P24" i="46"/>
  <c r="E24" i="46"/>
  <c r="T24" i="46" s="1"/>
  <c r="S23" i="46"/>
  <c r="R23" i="46"/>
  <c r="Q23" i="46"/>
  <c r="P23" i="46"/>
  <c r="E23" i="46"/>
  <c r="U23" i="46" s="1"/>
  <c r="S22" i="46"/>
  <c r="R22" i="46"/>
  <c r="Q22" i="46"/>
  <c r="P22" i="46"/>
  <c r="E22" i="46"/>
  <c r="U22" i="46" s="1"/>
  <c r="S21" i="46"/>
  <c r="R21" i="46"/>
  <c r="Q21" i="46"/>
  <c r="P21" i="46"/>
  <c r="E21" i="46"/>
  <c r="U21" i="46" s="1"/>
  <c r="S20" i="46"/>
  <c r="R20" i="46"/>
  <c r="Q20" i="46"/>
  <c r="P20" i="46"/>
  <c r="E20" i="46"/>
  <c r="S19" i="46"/>
  <c r="R19" i="46"/>
  <c r="Q19" i="46"/>
  <c r="P19" i="46"/>
  <c r="E19" i="46"/>
  <c r="U19" i="46" s="1"/>
  <c r="S18" i="46"/>
  <c r="R18" i="46"/>
  <c r="Q18" i="46"/>
  <c r="P18" i="46"/>
  <c r="E18" i="46"/>
  <c r="S17" i="46"/>
  <c r="R17" i="46"/>
  <c r="Q17" i="46"/>
  <c r="P17" i="46"/>
  <c r="E17" i="46"/>
  <c r="S16" i="46"/>
  <c r="R16" i="46"/>
  <c r="Q16" i="46"/>
  <c r="P16" i="46"/>
  <c r="E16" i="46"/>
  <c r="S15" i="46"/>
  <c r="R15" i="46"/>
  <c r="Q15" i="46"/>
  <c r="P15" i="46"/>
  <c r="E15" i="46"/>
  <c r="U15" i="46" s="1"/>
  <c r="S14" i="46"/>
  <c r="R14" i="46"/>
  <c r="Q14" i="46"/>
  <c r="P14" i="46"/>
  <c r="E14" i="46"/>
  <c r="U14" i="46" s="1"/>
  <c r="U13" i="46"/>
  <c r="S13" i="46"/>
  <c r="R13" i="46"/>
  <c r="Q13" i="46"/>
  <c r="P13" i="46"/>
  <c r="E13" i="46"/>
  <c r="T13" i="46" s="1"/>
  <c r="S12" i="46"/>
  <c r="R12" i="46"/>
  <c r="Q12" i="46"/>
  <c r="P12" i="46"/>
  <c r="E12" i="46"/>
  <c r="U12" i="46" s="1"/>
  <c r="S11" i="46"/>
  <c r="R11" i="46"/>
  <c r="Q11" i="46"/>
  <c r="P11" i="46"/>
  <c r="E11" i="46"/>
  <c r="U11" i="46" s="1"/>
  <c r="S10" i="46"/>
  <c r="R10" i="46"/>
  <c r="Q10" i="46"/>
  <c r="P10" i="46"/>
  <c r="P9" i="46" s="1"/>
  <c r="E10" i="46"/>
  <c r="S9" i="46"/>
  <c r="R9" i="46"/>
  <c r="S62" i="45"/>
  <c r="R62" i="45"/>
  <c r="Q62" i="45"/>
  <c r="P62" i="45"/>
  <c r="E62" i="45"/>
  <c r="S61" i="45"/>
  <c r="R61" i="45"/>
  <c r="Q61" i="45"/>
  <c r="P61" i="45"/>
  <c r="E61" i="45"/>
  <c r="S60" i="45"/>
  <c r="R60" i="45"/>
  <c r="S58" i="45"/>
  <c r="R58" i="45"/>
  <c r="Q58" i="45"/>
  <c r="P58" i="45"/>
  <c r="E58" i="45"/>
  <c r="S57" i="45"/>
  <c r="R57" i="45"/>
  <c r="Q57" i="45"/>
  <c r="P57" i="45"/>
  <c r="E57" i="45"/>
  <c r="U57" i="45" s="1"/>
  <c r="U56" i="45"/>
  <c r="S56" i="45"/>
  <c r="R56" i="45"/>
  <c r="Q56" i="45"/>
  <c r="P56" i="45"/>
  <c r="E56" i="45"/>
  <c r="T56" i="45" s="1"/>
  <c r="S55" i="45"/>
  <c r="R55" i="45"/>
  <c r="Q55" i="45"/>
  <c r="Q54" i="45" s="1"/>
  <c r="P55" i="45"/>
  <c r="E55" i="45"/>
  <c r="U55" i="45" s="1"/>
  <c r="S54" i="45"/>
  <c r="S53" i="45"/>
  <c r="R53" i="45"/>
  <c r="Q53" i="45"/>
  <c r="P53" i="45"/>
  <c r="E53" i="45"/>
  <c r="U53" i="45" s="1"/>
  <c r="S52" i="45"/>
  <c r="R52" i="45"/>
  <c r="Q52" i="45"/>
  <c r="P52" i="45"/>
  <c r="E52" i="45"/>
  <c r="U52" i="45" s="1"/>
  <c r="T51" i="45"/>
  <c r="S51" i="45"/>
  <c r="R51" i="45"/>
  <c r="Q51" i="45"/>
  <c r="P51" i="45"/>
  <c r="E51" i="45"/>
  <c r="U51" i="45" s="1"/>
  <c r="S50" i="45"/>
  <c r="R50" i="45"/>
  <c r="Q50" i="45"/>
  <c r="P50" i="45"/>
  <c r="E50" i="45"/>
  <c r="U50" i="45" s="1"/>
  <c r="S49" i="45"/>
  <c r="R49" i="45"/>
  <c r="Q49" i="45"/>
  <c r="P49" i="45"/>
  <c r="E49" i="45"/>
  <c r="S48" i="45"/>
  <c r="R48" i="45"/>
  <c r="Q48" i="45"/>
  <c r="P48" i="45"/>
  <c r="E48" i="45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U45" i="45" s="1"/>
  <c r="S44" i="45"/>
  <c r="R44" i="45"/>
  <c r="Q44" i="45"/>
  <c r="P44" i="45"/>
  <c r="E44" i="45"/>
  <c r="U44" i="45" s="1"/>
  <c r="S43" i="45"/>
  <c r="S42" i="45"/>
  <c r="S41" i="45"/>
  <c r="R41" i="45"/>
  <c r="Q41" i="45"/>
  <c r="P41" i="45"/>
  <c r="E41" i="45"/>
  <c r="S40" i="45"/>
  <c r="R40" i="45"/>
  <c r="Q40" i="45"/>
  <c r="P40" i="45"/>
  <c r="E40" i="45"/>
  <c r="S39" i="45"/>
  <c r="R39" i="45"/>
  <c r="Q39" i="45"/>
  <c r="P39" i="45"/>
  <c r="E39" i="45"/>
  <c r="T39" i="45" s="1"/>
  <c r="S38" i="45"/>
  <c r="R38" i="45"/>
  <c r="Q38" i="45"/>
  <c r="P38" i="45"/>
  <c r="E38" i="45"/>
  <c r="U38" i="45" s="1"/>
  <c r="U37" i="45"/>
  <c r="S37" i="45"/>
  <c r="R37" i="45"/>
  <c r="Q37" i="45"/>
  <c r="P37" i="45"/>
  <c r="E37" i="45"/>
  <c r="T37" i="45" s="1"/>
  <c r="S36" i="45"/>
  <c r="R36" i="45"/>
  <c r="Q36" i="45"/>
  <c r="P36" i="45"/>
  <c r="E36" i="45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S33" i="45"/>
  <c r="R33" i="45"/>
  <c r="Q33" i="45"/>
  <c r="P33" i="45"/>
  <c r="E33" i="45"/>
  <c r="S32" i="45"/>
  <c r="R32" i="45"/>
  <c r="Q32" i="45"/>
  <c r="P32" i="45"/>
  <c r="E32" i="45"/>
  <c r="S31" i="45"/>
  <c r="R31" i="45"/>
  <c r="Q31" i="45"/>
  <c r="P31" i="45"/>
  <c r="E31" i="45"/>
  <c r="T31" i="45" s="1"/>
  <c r="U30" i="45"/>
  <c r="S30" i="45"/>
  <c r="R30" i="45"/>
  <c r="Q30" i="45"/>
  <c r="P30" i="45"/>
  <c r="E30" i="45"/>
  <c r="S29" i="45"/>
  <c r="R29" i="45"/>
  <c r="Q29" i="45"/>
  <c r="P29" i="45"/>
  <c r="E29" i="45"/>
  <c r="S28" i="45"/>
  <c r="R28" i="45"/>
  <c r="Q28" i="45"/>
  <c r="P28" i="45"/>
  <c r="E28" i="45"/>
  <c r="U28" i="45" s="1"/>
  <c r="S27" i="45"/>
  <c r="S26" i="45"/>
  <c r="R26" i="45"/>
  <c r="Q26" i="45"/>
  <c r="P26" i="45"/>
  <c r="E26" i="45"/>
  <c r="U26" i="45" s="1"/>
  <c r="U25" i="45"/>
  <c r="S25" i="45"/>
  <c r="R25" i="45"/>
  <c r="Q25" i="45"/>
  <c r="P25" i="45"/>
  <c r="E25" i="45"/>
  <c r="T25" i="45" s="1"/>
  <c r="T24" i="45"/>
  <c r="S24" i="45"/>
  <c r="R24" i="45"/>
  <c r="Q24" i="45"/>
  <c r="P24" i="45"/>
  <c r="E24" i="45"/>
  <c r="U24" i="45" s="1"/>
  <c r="S23" i="45"/>
  <c r="R23" i="45"/>
  <c r="Q23" i="45"/>
  <c r="P23" i="45"/>
  <c r="E23" i="45"/>
  <c r="U23" i="45" s="1"/>
  <c r="S22" i="45"/>
  <c r="R22" i="45"/>
  <c r="Q22" i="45"/>
  <c r="P22" i="45"/>
  <c r="E22" i="45"/>
  <c r="U22" i="45" s="1"/>
  <c r="S21" i="45"/>
  <c r="R21" i="45"/>
  <c r="Q21" i="45"/>
  <c r="P21" i="45"/>
  <c r="E21" i="45"/>
  <c r="S20" i="45"/>
  <c r="R20" i="45"/>
  <c r="Q20" i="45"/>
  <c r="P20" i="45"/>
  <c r="E20" i="45"/>
  <c r="S19" i="45"/>
  <c r="R19" i="45"/>
  <c r="Q19" i="45"/>
  <c r="P19" i="45"/>
  <c r="E19" i="45"/>
  <c r="T19" i="45" s="1"/>
  <c r="U18" i="45"/>
  <c r="S18" i="45"/>
  <c r="R18" i="45"/>
  <c r="Q18" i="45"/>
  <c r="P18" i="45"/>
  <c r="E18" i="45"/>
  <c r="T18" i="45" s="1"/>
  <c r="T17" i="45"/>
  <c r="S17" i="45"/>
  <c r="R17" i="45"/>
  <c r="Q17" i="45"/>
  <c r="P17" i="45"/>
  <c r="E17" i="45"/>
  <c r="U17" i="45" s="1"/>
  <c r="S16" i="45"/>
  <c r="R16" i="45"/>
  <c r="Q16" i="45"/>
  <c r="P16" i="45"/>
  <c r="E16" i="45"/>
  <c r="U16" i="45" s="1"/>
  <c r="S15" i="45"/>
  <c r="R15" i="45"/>
  <c r="Q15" i="45"/>
  <c r="P15" i="45"/>
  <c r="E15" i="45"/>
  <c r="U15" i="45" s="1"/>
  <c r="S14" i="45"/>
  <c r="R14" i="45"/>
  <c r="Q14" i="45"/>
  <c r="P14" i="45"/>
  <c r="E14" i="45"/>
  <c r="S13" i="45"/>
  <c r="R13" i="45"/>
  <c r="Q13" i="45"/>
  <c r="P13" i="45"/>
  <c r="E13" i="45"/>
  <c r="S12" i="45"/>
  <c r="R12" i="45"/>
  <c r="Q12" i="45"/>
  <c r="P12" i="45"/>
  <c r="E12" i="45"/>
  <c r="S11" i="45"/>
  <c r="R11" i="45"/>
  <c r="Q11" i="45"/>
  <c r="P11" i="45"/>
  <c r="E11" i="45"/>
  <c r="T11" i="45" s="1"/>
  <c r="U10" i="45"/>
  <c r="S10" i="45"/>
  <c r="R10" i="45"/>
  <c r="Q10" i="45"/>
  <c r="P10" i="45"/>
  <c r="E10" i="45"/>
  <c r="T10" i="45" s="1"/>
  <c r="S9" i="45"/>
  <c r="R9" i="45"/>
  <c r="S62" i="44"/>
  <c r="R62" i="44"/>
  <c r="Q62" i="44"/>
  <c r="P62" i="44"/>
  <c r="E62" i="44"/>
  <c r="T62" i="44" s="1"/>
  <c r="U61" i="44"/>
  <c r="T61" i="44"/>
  <c r="S61" i="44"/>
  <c r="R61" i="44"/>
  <c r="Q61" i="44"/>
  <c r="Q60" i="44" s="1"/>
  <c r="P61" i="44"/>
  <c r="E61" i="44"/>
  <c r="S60" i="44"/>
  <c r="S58" i="44"/>
  <c r="R58" i="44"/>
  <c r="Q58" i="44"/>
  <c r="P58" i="44"/>
  <c r="E58" i="44"/>
  <c r="U58" i="44" s="1"/>
  <c r="T57" i="44"/>
  <c r="S57" i="44"/>
  <c r="R57" i="44"/>
  <c r="Q57" i="44"/>
  <c r="P57" i="44"/>
  <c r="E57" i="44"/>
  <c r="S56" i="44"/>
  <c r="R56" i="44"/>
  <c r="Q56" i="44"/>
  <c r="P56" i="44"/>
  <c r="E56" i="44"/>
  <c r="U56" i="44" s="1"/>
  <c r="S55" i="44"/>
  <c r="R55" i="44"/>
  <c r="Q55" i="44"/>
  <c r="P55" i="44"/>
  <c r="E55" i="44"/>
  <c r="S54" i="44"/>
  <c r="T53" i="44"/>
  <c r="S53" i="44"/>
  <c r="R53" i="44"/>
  <c r="Q53" i="44"/>
  <c r="P53" i="44"/>
  <c r="E53" i="44"/>
  <c r="U53" i="44" s="1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S49" i="44"/>
  <c r="R49" i="44"/>
  <c r="Q49" i="44"/>
  <c r="P49" i="44"/>
  <c r="E49" i="44"/>
  <c r="T49" i="44" s="1"/>
  <c r="U48" i="44"/>
  <c r="S48" i="44"/>
  <c r="R48" i="44"/>
  <c r="Q48" i="44"/>
  <c r="P48" i="44"/>
  <c r="E48" i="44"/>
  <c r="T48" i="44" s="1"/>
  <c r="S47" i="44"/>
  <c r="R47" i="44"/>
  <c r="Q47" i="44"/>
  <c r="P47" i="44"/>
  <c r="E47" i="44"/>
  <c r="S46" i="44"/>
  <c r="R46" i="44"/>
  <c r="Q46" i="44"/>
  <c r="P46" i="44"/>
  <c r="E46" i="44"/>
  <c r="U46" i="44" s="1"/>
  <c r="T45" i="44"/>
  <c r="S45" i="44"/>
  <c r="R45" i="44"/>
  <c r="Q45" i="44"/>
  <c r="P45" i="44"/>
  <c r="E45" i="44"/>
  <c r="U45" i="44" s="1"/>
  <c r="S44" i="44"/>
  <c r="R44" i="44"/>
  <c r="Q44" i="44"/>
  <c r="Q43" i="44" s="1"/>
  <c r="P44" i="44"/>
  <c r="E44" i="44"/>
  <c r="U44" i="44" s="1"/>
  <c r="S43" i="44"/>
  <c r="S42" i="44"/>
  <c r="S41" i="44"/>
  <c r="R41" i="44"/>
  <c r="Q41" i="44"/>
  <c r="P41" i="44"/>
  <c r="E41" i="44"/>
  <c r="T41" i="44" s="1"/>
  <c r="S40" i="44"/>
  <c r="R40" i="44"/>
  <c r="Q40" i="44"/>
  <c r="P40" i="44"/>
  <c r="E40" i="44"/>
  <c r="S39" i="44"/>
  <c r="R39" i="44"/>
  <c r="Q39" i="44"/>
  <c r="P39" i="44"/>
  <c r="E39" i="44"/>
  <c r="U39" i="44" s="1"/>
  <c r="U38" i="44"/>
  <c r="S38" i="44"/>
  <c r="R38" i="44"/>
  <c r="Q38" i="44"/>
  <c r="P38" i="44"/>
  <c r="E38" i="44"/>
  <c r="T38" i="44" s="1"/>
  <c r="T37" i="44"/>
  <c r="S37" i="44"/>
  <c r="R37" i="44"/>
  <c r="Q37" i="44"/>
  <c r="P37" i="44"/>
  <c r="E37" i="44"/>
  <c r="U37" i="44" s="1"/>
  <c r="S36" i="44"/>
  <c r="R36" i="44"/>
  <c r="Q36" i="44"/>
  <c r="P36" i="44"/>
  <c r="E36" i="44"/>
  <c r="U36" i="44" s="1"/>
  <c r="S35" i="44"/>
  <c r="R35" i="44"/>
  <c r="Q35" i="44"/>
  <c r="P35" i="44"/>
  <c r="E35" i="44"/>
  <c r="S34" i="44"/>
  <c r="R34" i="44"/>
  <c r="Q34" i="44"/>
  <c r="P34" i="44"/>
  <c r="E34" i="44"/>
  <c r="S33" i="44"/>
  <c r="R33" i="44"/>
  <c r="Q33" i="44"/>
  <c r="P33" i="44"/>
  <c r="E33" i="44"/>
  <c r="T33" i="44" s="1"/>
  <c r="S32" i="44"/>
  <c r="R32" i="44"/>
  <c r="Q32" i="44"/>
  <c r="P32" i="44"/>
  <c r="E32" i="44"/>
  <c r="U32" i="44" s="1"/>
  <c r="U31" i="44"/>
  <c r="S31" i="44"/>
  <c r="R31" i="44"/>
  <c r="Q31" i="44"/>
  <c r="P31" i="44"/>
  <c r="E31" i="44"/>
  <c r="T31" i="44" s="1"/>
  <c r="T30" i="44"/>
  <c r="S30" i="44"/>
  <c r="R30" i="44"/>
  <c r="Q30" i="44"/>
  <c r="P30" i="44"/>
  <c r="E30" i="44"/>
  <c r="U30" i="44" s="1"/>
  <c r="S29" i="44"/>
  <c r="R29" i="44"/>
  <c r="Q29" i="44"/>
  <c r="P29" i="44"/>
  <c r="E29" i="44"/>
  <c r="U29" i="44" s="1"/>
  <c r="S28" i="44"/>
  <c r="R28" i="44"/>
  <c r="Q28" i="44"/>
  <c r="P28" i="44"/>
  <c r="E28" i="44"/>
  <c r="U28" i="44" s="1"/>
  <c r="S27" i="44"/>
  <c r="R27" i="44"/>
  <c r="U26" i="44"/>
  <c r="S26" i="44"/>
  <c r="R26" i="44"/>
  <c r="Q26" i="44"/>
  <c r="P26" i="44"/>
  <c r="E26" i="44"/>
  <c r="T26" i="44" s="1"/>
  <c r="S25" i="44"/>
  <c r="R25" i="44"/>
  <c r="Q25" i="44"/>
  <c r="P25" i="44"/>
  <c r="E25" i="44"/>
  <c r="S24" i="44"/>
  <c r="R24" i="44"/>
  <c r="Q24" i="44"/>
  <c r="P24" i="44"/>
  <c r="E24" i="44"/>
  <c r="U24" i="44" s="1"/>
  <c r="S23" i="44"/>
  <c r="R23" i="44"/>
  <c r="Q23" i="44"/>
  <c r="P23" i="44"/>
  <c r="E23" i="44"/>
  <c r="U23" i="44" s="1"/>
  <c r="S22" i="44"/>
  <c r="R22" i="44"/>
  <c r="Q22" i="44"/>
  <c r="P22" i="44"/>
  <c r="E22" i="44"/>
  <c r="S21" i="44"/>
  <c r="R21" i="44"/>
  <c r="Q21" i="44"/>
  <c r="P21" i="44"/>
  <c r="E21" i="44"/>
  <c r="S20" i="44"/>
  <c r="R20" i="44"/>
  <c r="Q20" i="44"/>
  <c r="P20" i="44"/>
  <c r="E20" i="44"/>
  <c r="T20" i="44" s="1"/>
  <c r="S19" i="44"/>
  <c r="R19" i="44"/>
  <c r="Q19" i="44"/>
  <c r="P19" i="44"/>
  <c r="E19" i="44"/>
  <c r="U19" i="44" s="1"/>
  <c r="U18" i="44"/>
  <c r="S18" i="44"/>
  <c r="R18" i="44"/>
  <c r="Q18" i="44"/>
  <c r="P18" i="44"/>
  <c r="E18" i="44"/>
  <c r="T18" i="44" s="1"/>
  <c r="S17" i="44"/>
  <c r="R17" i="44"/>
  <c r="Q17" i="44"/>
  <c r="P17" i="44"/>
  <c r="E17" i="44"/>
  <c r="S16" i="44"/>
  <c r="R16" i="44"/>
  <c r="Q16" i="44"/>
  <c r="P16" i="44"/>
  <c r="E16" i="44"/>
  <c r="U16" i="44" s="1"/>
  <c r="S15" i="44"/>
  <c r="R15" i="44"/>
  <c r="Q15" i="44"/>
  <c r="P15" i="44"/>
  <c r="E15" i="44"/>
  <c r="U15" i="44" s="1"/>
  <c r="S14" i="44"/>
  <c r="R14" i="44"/>
  <c r="Q14" i="44"/>
  <c r="P14" i="44"/>
  <c r="E14" i="44"/>
  <c r="S13" i="44"/>
  <c r="R13" i="44"/>
  <c r="Q13" i="44"/>
  <c r="P13" i="44"/>
  <c r="E13" i="44"/>
  <c r="S12" i="44"/>
  <c r="R12" i="44"/>
  <c r="Q12" i="44"/>
  <c r="P12" i="44"/>
  <c r="E12" i="44"/>
  <c r="T12" i="44" s="1"/>
  <c r="S11" i="44"/>
  <c r="R11" i="44"/>
  <c r="Q11" i="44"/>
  <c r="P11" i="44"/>
  <c r="E11" i="44"/>
  <c r="U11" i="44" s="1"/>
  <c r="U10" i="44"/>
  <c r="S10" i="44"/>
  <c r="R10" i="44"/>
  <c r="Q10" i="44"/>
  <c r="P10" i="44"/>
  <c r="E10" i="44"/>
  <c r="T10" i="44" s="1"/>
  <c r="S9" i="44"/>
  <c r="R9" i="44"/>
  <c r="S62" i="43"/>
  <c r="R62" i="43"/>
  <c r="Q62" i="43"/>
  <c r="P62" i="43"/>
  <c r="E62" i="43"/>
  <c r="U62" i="43" s="1"/>
  <c r="S61" i="43"/>
  <c r="R61" i="43"/>
  <c r="Q61" i="43"/>
  <c r="P61" i="43"/>
  <c r="P60" i="43" s="1"/>
  <c r="E61" i="43"/>
  <c r="U61" i="43" s="1"/>
  <c r="S60" i="43"/>
  <c r="R60" i="43"/>
  <c r="S58" i="43"/>
  <c r="R58" i="43"/>
  <c r="Q58" i="43"/>
  <c r="P58" i="43"/>
  <c r="E58" i="43"/>
  <c r="T58" i="43" s="1"/>
  <c r="S57" i="43"/>
  <c r="R57" i="43"/>
  <c r="Q57" i="43"/>
  <c r="P57" i="43"/>
  <c r="E57" i="43"/>
  <c r="S56" i="43"/>
  <c r="R56" i="43"/>
  <c r="Q56" i="43"/>
  <c r="P56" i="43"/>
  <c r="E56" i="43"/>
  <c r="S55" i="43"/>
  <c r="R55" i="43"/>
  <c r="Q55" i="43"/>
  <c r="P55" i="43"/>
  <c r="E55" i="43"/>
  <c r="S54" i="43"/>
  <c r="S53" i="43"/>
  <c r="R53" i="43"/>
  <c r="Q53" i="43"/>
  <c r="P53" i="43"/>
  <c r="E53" i="43"/>
  <c r="S52" i="43"/>
  <c r="R52" i="43"/>
  <c r="Q52" i="43"/>
  <c r="P52" i="43"/>
  <c r="E52" i="43"/>
  <c r="S51" i="43"/>
  <c r="R51" i="43"/>
  <c r="Q51" i="43"/>
  <c r="P51" i="43"/>
  <c r="E51" i="43"/>
  <c r="T51" i="43" s="1"/>
  <c r="S50" i="43"/>
  <c r="R50" i="43"/>
  <c r="Q50" i="43"/>
  <c r="P50" i="43"/>
  <c r="E50" i="43"/>
  <c r="U50" i="43" s="1"/>
  <c r="S49" i="43"/>
  <c r="R49" i="43"/>
  <c r="Q49" i="43"/>
  <c r="P49" i="43"/>
  <c r="E49" i="43"/>
  <c r="U49" i="43" s="1"/>
  <c r="U48" i="43"/>
  <c r="S48" i="43"/>
  <c r="R48" i="43"/>
  <c r="Q48" i="43"/>
  <c r="P48" i="43"/>
  <c r="E48" i="43"/>
  <c r="T48" i="43" s="1"/>
  <c r="S47" i="43"/>
  <c r="R47" i="43"/>
  <c r="Q47" i="43"/>
  <c r="P47" i="43"/>
  <c r="E47" i="43"/>
  <c r="U47" i="43" s="1"/>
  <c r="U46" i="43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S43" i="43"/>
  <c r="S42" i="43"/>
  <c r="S41" i="43"/>
  <c r="R41" i="43"/>
  <c r="Q41" i="43"/>
  <c r="P41" i="43"/>
  <c r="E41" i="43"/>
  <c r="S40" i="43"/>
  <c r="R40" i="43"/>
  <c r="Q40" i="43"/>
  <c r="P40" i="43"/>
  <c r="E40" i="43"/>
  <c r="U40" i="43" s="1"/>
  <c r="T39" i="43"/>
  <c r="S39" i="43"/>
  <c r="R39" i="43"/>
  <c r="Q39" i="43"/>
  <c r="P39" i="43"/>
  <c r="E39" i="43"/>
  <c r="U39" i="43" s="1"/>
  <c r="S38" i="43"/>
  <c r="R38" i="43"/>
  <c r="Q38" i="43"/>
  <c r="P38" i="43"/>
  <c r="E38" i="43"/>
  <c r="T38" i="43" s="1"/>
  <c r="S37" i="43"/>
  <c r="R37" i="43"/>
  <c r="Q37" i="43"/>
  <c r="P37" i="43"/>
  <c r="E37" i="43"/>
  <c r="S36" i="43"/>
  <c r="R36" i="43"/>
  <c r="Q36" i="43"/>
  <c r="P36" i="43"/>
  <c r="E36" i="43"/>
  <c r="S35" i="43"/>
  <c r="R35" i="43"/>
  <c r="Q35" i="43"/>
  <c r="P35" i="43"/>
  <c r="E35" i="43"/>
  <c r="T35" i="43" s="1"/>
  <c r="S34" i="43"/>
  <c r="R34" i="43"/>
  <c r="Q34" i="43"/>
  <c r="P34" i="43"/>
  <c r="E34" i="43"/>
  <c r="U34" i="43" s="1"/>
  <c r="U33" i="43"/>
  <c r="S33" i="43"/>
  <c r="R33" i="43"/>
  <c r="Q33" i="43"/>
  <c r="P33" i="43"/>
  <c r="E33" i="43"/>
  <c r="T33" i="43" s="1"/>
  <c r="S32" i="43"/>
  <c r="R32" i="43"/>
  <c r="Q32" i="43"/>
  <c r="P32" i="43"/>
  <c r="E32" i="43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S29" i="43"/>
  <c r="R29" i="43"/>
  <c r="Q29" i="43"/>
  <c r="P29" i="43"/>
  <c r="E29" i="43"/>
  <c r="S28" i="43"/>
  <c r="R28" i="43"/>
  <c r="Q28" i="43"/>
  <c r="P28" i="43"/>
  <c r="E28" i="43"/>
  <c r="S27" i="43"/>
  <c r="S26" i="43"/>
  <c r="R26" i="43"/>
  <c r="Q26" i="43"/>
  <c r="P26" i="43"/>
  <c r="E26" i="43"/>
  <c r="U26" i="43" s="1"/>
  <c r="S25" i="43"/>
  <c r="R25" i="43"/>
  <c r="Q25" i="43"/>
  <c r="P25" i="43"/>
  <c r="E25" i="43"/>
  <c r="S24" i="43"/>
  <c r="R24" i="43"/>
  <c r="Q24" i="43"/>
  <c r="P24" i="43"/>
  <c r="E24" i="43"/>
  <c r="S23" i="43"/>
  <c r="R23" i="43"/>
  <c r="Q23" i="43"/>
  <c r="P23" i="43"/>
  <c r="E23" i="43"/>
  <c r="T23" i="43" s="1"/>
  <c r="U22" i="43"/>
  <c r="T22" i="43"/>
  <c r="S22" i="43"/>
  <c r="R22" i="43"/>
  <c r="Q22" i="43"/>
  <c r="P22" i="43"/>
  <c r="E22" i="43"/>
  <c r="U21" i="43"/>
  <c r="S21" i="43"/>
  <c r="R21" i="43"/>
  <c r="Q21" i="43"/>
  <c r="P21" i="43"/>
  <c r="E21" i="43"/>
  <c r="T21" i="43" s="1"/>
  <c r="S20" i="43"/>
  <c r="R20" i="43"/>
  <c r="Q20" i="43"/>
  <c r="P20" i="43"/>
  <c r="E20" i="43"/>
  <c r="S19" i="43"/>
  <c r="R19" i="43"/>
  <c r="Q19" i="43"/>
  <c r="P19" i="43"/>
  <c r="E19" i="43"/>
  <c r="U19" i="43" s="1"/>
  <c r="S18" i="43"/>
  <c r="R18" i="43"/>
  <c r="Q18" i="43"/>
  <c r="P18" i="43"/>
  <c r="E18" i="43"/>
  <c r="U18" i="43" s="1"/>
  <c r="S17" i="43"/>
  <c r="R17" i="43"/>
  <c r="Q17" i="43"/>
  <c r="P17" i="43"/>
  <c r="E17" i="43"/>
  <c r="S16" i="43"/>
  <c r="R16" i="43"/>
  <c r="Q16" i="43"/>
  <c r="P16" i="43"/>
  <c r="E16" i="43"/>
  <c r="S15" i="43"/>
  <c r="R15" i="43"/>
  <c r="Q15" i="43"/>
  <c r="P15" i="43"/>
  <c r="E15" i="43"/>
  <c r="T15" i="43" s="1"/>
  <c r="U14" i="43"/>
  <c r="S14" i="43"/>
  <c r="R14" i="43"/>
  <c r="Q14" i="43"/>
  <c r="P14" i="43"/>
  <c r="E14" i="43"/>
  <c r="T14" i="43" s="1"/>
  <c r="U13" i="43"/>
  <c r="S13" i="43"/>
  <c r="R13" i="43"/>
  <c r="Q13" i="43"/>
  <c r="P13" i="43"/>
  <c r="E13" i="43"/>
  <c r="T13" i="43" s="1"/>
  <c r="S12" i="43"/>
  <c r="R12" i="43"/>
  <c r="Q12" i="43"/>
  <c r="P12" i="43"/>
  <c r="E12" i="43"/>
  <c r="S11" i="43"/>
  <c r="R11" i="43"/>
  <c r="Q11" i="43"/>
  <c r="P11" i="43"/>
  <c r="E11" i="43"/>
  <c r="U11" i="43" s="1"/>
  <c r="S10" i="43"/>
  <c r="R10" i="43"/>
  <c r="Q10" i="43"/>
  <c r="P10" i="43"/>
  <c r="E10" i="43"/>
  <c r="U10" i="43" s="1"/>
  <c r="S9" i="43"/>
  <c r="R9" i="43"/>
  <c r="T62" i="42"/>
  <c r="S62" i="42"/>
  <c r="R62" i="42"/>
  <c r="Q62" i="42"/>
  <c r="P62" i="42"/>
  <c r="E62" i="42"/>
  <c r="U62" i="42" s="1"/>
  <c r="S61" i="42"/>
  <c r="R61" i="42"/>
  <c r="Q61" i="42"/>
  <c r="P61" i="42"/>
  <c r="P60" i="42" s="1"/>
  <c r="E61" i="42"/>
  <c r="U61" i="42" s="1"/>
  <c r="S60" i="42"/>
  <c r="S58" i="42"/>
  <c r="R58" i="42"/>
  <c r="Q58" i="42"/>
  <c r="P58" i="42"/>
  <c r="E58" i="42"/>
  <c r="T58" i="42" s="1"/>
  <c r="S57" i="42"/>
  <c r="R57" i="42"/>
  <c r="Q57" i="42"/>
  <c r="P57" i="42"/>
  <c r="E57" i="42"/>
  <c r="U56" i="42"/>
  <c r="S56" i="42"/>
  <c r="R56" i="42"/>
  <c r="Q56" i="42"/>
  <c r="P56" i="42"/>
  <c r="E56" i="42"/>
  <c r="T56" i="42" s="1"/>
  <c r="U55" i="42"/>
  <c r="T55" i="42"/>
  <c r="S55" i="42"/>
  <c r="R55" i="42"/>
  <c r="Q55" i="42"/>
  <c r="P55" i="42"/>
  <c r="E55" i="42"/>
  <c r="S54" i="42"/>
  <c r="U53" i="42"/>
  <c r="T53" i="42"/>
  <c r="S53" i="42"/>
  <c r="R53" i="42"/>
  <c r="Q53" i="42"/>
  <c r="P53" i="42"/>
  <c r="E53" i="42"/>
  <c r="T52" i="42"/>
  <c r="S52" i="42"/>
  <c r="R52" i="42"/>
  <c r="Q52" i="42"/>
  <c r="P52" i="42"/>
  <c r="E52" i="42"/>
  <c r="U52" i="42" s="1"/>
  <c r="S51" i="42"/>
  <c r="R51" i="42"/>
  <c r="Q51" i="42"/>
  <c r="P51" i="42"/>
  <c r="E51" i="42"/>
  <c r="U51" i="42" s="1"/>
  <c r="T50" i="42"/>
  <c r="S50" i="42"/>
  <c r="R50" i="42"/>
  <c r="Q50" i="42"/>
  <c r="P50" i="42"/>
  <c r="E50" i="42"/>
  <c r="U50" i="42" s="1"/>
  <c r="S49" i="42"/>
  <c r="R49" i="42"/>
  <c r="Q49" i="42"/>
  <c r="P49" i="42"/>
  <c r="E49" i="42"/>
  <c r="U49" i="42" s="1"/>
  <c r="S48" i="42"/>
  <c r="R48" i="42"/>
  <c r="Q48" i="42"/>
  <c r="P48" i="42"/>
  <c r="E48" i="42"/>
  <c r="S47" i="42"/>
  <c r="R47" i="42"/>
  <c r="Q47" i="42"/>
  <c r="P47" i="42"/>
  <c r="E47" i="42"/>
  <c r="S46" i="42"/>
  <c r="R46" i="42"/>
  <c r="Q46" i="42"/>
  <c r="P46" i="42"/>
  <c r="E46" i="42"/>
  <c r="T46" i="42" s="1"/>
  <c r="U45" i="42"/>
  <c r="S45" i="42"/>
  <c r="R45" i="42"/>
  <c r="Q45" i="42"/>
  <c r="P45" i="42"/>
  <c r="E45" i="42"/>
  <c r="T45" i="42" s="1"/>
  <c r="T44" i="42"/>
  <c r="S44" i="42"/>
  <c r="R44" i="42"/>
  <c r="Q44" i="42"/>
  <c r="P44" i="42"/>
  <c r="E44" i="42"/>
  <c r="U44" i="42" s="1"/>
  <c r="S43" i="42"/>
  <c r="S42" i="42"/>
  <c r="S41" i="42"/>
  <c r="R41" i="42"/>
  <c r="Q41" i="42"/>
  <c r="P41" i="42"/>
  <c r="E41" i="42"/>
  <c r="U41" i="42" s="1"/>
  <c r="S40" i="42"/>
  <c r="R40" i="42"/>
  <c r="Q40" i="42"/>
  <c r="P40" i="42"/>
  <c r="E40" i="42"/>
  <c r="S39" i="42"/>
  <c r="R39" i="42"/>
  <c r="Q39" i="42"/>
  <c r="P39" i="42"/>
  <c r="E39" i="42"/>
  <c r="S38" i="42"/>
  <c r="R38" i="42"/>
  <c r="Q38" i="42"/>
  <c r="P38" i="42"/>
  <c r="E38" i="42"/>
  <c r="T38" i="42" s="1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U35" i="42"/>
  <c r="T35" i="42"/>
  <c r="S35" i="42"/>
  <c r="R35" i="42"/>
  <c r="Q35" i="42"/>
  <c r="P35" i="42"/>
  <c r="E35" i="42"/>
  <c r="S34" i="42"/>
  <c r="R34" i="42"/>
  <c r="Q34" i="42"/>
  <c r="P34" i="42"/>
  <c r="E34" i="42"/>
  <c r="U34" i="42" s="1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S30" i="42"/>
  <c r="R30" i="42"/>
  <c r="Q30" i="42"/>
  <c r="P30" i="42"/>
  <c r="E30" i="42"/>
  <c r="U30" i="42" s="1"/>
  <c r="S29" i="42"/>
  <c r="R29" i="42"/>
  <c r="Q29" i="42"/>
  <c r="P29" i="42"/>
  <c r="E29" i="42"/>
  <c r="U29" i="42" s="1"/>
  <c r="U28" i="42"/>
  <c r="S28" i="42"/>
  <c r="R28" i="42"/>
  <c r="Q28" i="42"/>
  <c r="P28" i="42"/>
  <c r="E28" i="42"/>
  <c r="T28" i="42" s="1"/>
  <c r="S27" i="42"/>
  <c r="S26" i="42"/>
  <c r="R26" i="42"/>
  <c r="Q26" i="42"/>
  <c r="P26" i="42"/>
  <c r="E26" i="42"/>
  <c r="T26" i="42" s="1"/>
  <c r="S25" i="42"/>
  <c r="R25" i="42"/>
  <c r="Q25" i="42"/>
  <c r="P25" i="42"/>
  <c r="E25" i="42"/>
  <c r="U25" i="42" s="1"/>
  <c r="U24" i="42"/>
  <c r="S24" i="42"/>
  <c r="R24" i="42"/>
  <c r="Q24" i="42"/>
  <c r="P24" i="42"/>
  <c r="E24" i="42"/>
  <c r="T24" i="42" s="1"/>
  <c r="T23" i="42"/>
  <c r="S23" i="42"/>
  <c r="R23" i="42"/>
  <c r="Q23" i="42"/>
  <c r="P23" i="42"/>
  <c r="E23" i="42"/>
  <c r="U23" i="42" s="1"/>
  <c r="S22" i="42"/>
  <c r="R22" i="42"/>
  <c r="Q22" i="42"/>
  <c r="P22" i="42"/>
  <c r="E22" i="42"/>
  <c r="U22" i="42" s="1"/>
  <c r="S21" i="42"/>
  <c r="R21" i="42"/>
  <c r="Q21" i="42"/>
  <c r="P21" i="42"/>
  <c r="E21" i="42"/>
  <c r="U21" i="42" s="1"/>
  <c r="S20" i="42"/>
  <c r="R20" i="42"/>
  <c r="Q20" i="42"/>
  <c r="P20" i="42"/>
  <c r="E20" i="42"/>
  <c r="S19" i="42"/>
  <c r="R19" i="42"/>
  <c r="Q19" i="42"/>
  <c r="P19" i="42"/>
  <c r="E19" i="42"/>
  <c r="S18" i="42"/>
  <c r="R18" i="42"/>
  <c r="Q18" i="42"/>
  <c r="P18" i="42"/>
  <c r="E18" i="42"/>
  <c r="T18" i="42" s="1"/>
  <c r="U17" i="42"/>
  <c r="S17" i="42"/>
  <c r="R17" i="42"/>
  <c r="Q17" i="42"/>
  <c r="P17" i="42"/>
  <c r="E17" i="42"/>
  <c r="T17" i="42" s="1"/>
  <c r="T16" i="42"/>
  <c r="S16" i="42"/>
  <c r="R16" i="42"/>
  <c r="Q16" i="42"/>
  <c r="P16" i="42"/>
  <c r="E16" i="42"/>
  <c r="U16" i="42" s="1"/>
  <c r="S15" i="42"/>
  <c r="R15" i="42"/>
  <c r="Q15" i="42"/>
  <c r="P15" i="42"/>
  <c r="E15" i="42"/>
  <c r="U15" i="42" s="1"/>
  <c r="S14" i="42"/>
  <c r="R14" i="42"/>
  <c r="Q14" i="42"/>
  <c r="P14" i="42"/>
  <c r="E14" i="42"/>
  <c r="T14" i="42" s="1"/>
  <c r="S13" i="42"/>
  <c r="R13" i="42"/>
  <c r="Q13" i="42"/>
  <c r="P13" i="42"/>
  <c r="E13" i="42"/>
  <c r="U13" i="42" s="1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U10" i="42" s="1"/>
  <c r="S9" i="42"/>
  <c r="R9" i="42"/>
  <c r="S62" i="41"/>
  <c r="R62" i="41"/>
  <c r="Q62" i="41"/>
  <c r="P62" i="41"/>
  <c r="E62" i="41"/>
  <c r="T62" i="41" s="1"/>
  <c r="T61" i="41"/>
  <c r="S61" i="41"/>
  <c r="R61" i="41"/>
  <c r="Q61" i="41"/>
  <c r="Q60" i="41" s="1"/>
  <c r="P61" i="41"/>
  <c r="E61" i="41"/>
  <c r="U61" i="41" s="1"/>
  <c r="S60" i="41"/>
  <c r="T58" i="41"/>
  <c r="S58" i="41"/>
  <c r="R58" i="41"/>
  <c r="Q58" i="41"/>
  <c r="P58" i="41"/>
  <c r="E58" i="41"/>
  <c r="U58" i="41" s="1"/>
  <c r="S57" i="41"/>
  <c r="R57" i="41"/>
  <c r="Q57" i="41"/>
  <c r="U57" i="41" s="1"/>
  <c r="P57" i="41"/>
  <c r="E57" i="41"/>
  <c r="S56" i="41"/>
  <c r="R56" i="41"/>
  <c r="Q56" i="41"/>
  <c r="P56" i="41"/>
  <c r="E56" i="41"/>
  <c r="S55" i="41"/>
  <c r="R55" i="41"/>
  <c r="Q55" i="41"/>
  <c r="P55" i="41"/>
  <c r="E55" i="41"/>
  <c r="S54" i="41"/>
  <c r="S53" i="41"/>
  <c r="R53" i="41"/>
  <c r="Q53" i="41"/>
  <c r="P53" i="41"/>
  <c r="E53" i="41"/>
  <c r="T53" i="41" s="1"/>
  <c r="S52" i="41"/>
  <c r="R52" i="41"/>
  <c r="Q52" i="41"/>
  <c r="P52" i="41"/>
  <c r="E52" i="41"/>
  <c r="S51" i="41"/>
  <c r="R51" i="41"/>
  <c r="Q51" i="41"/>
  <c r="P51" i="41"/>
  <c r="E51" i="41"/>
  <c r="S50" i="41"/>
  <c r="R50" i="41"/>
  <c r="Q50" i="41"/>
  <c r="P50" i="41"/>
  <c r="E50" i="41"/>
  <c r="T50" i="41" s="1"/>
  <c r="U49" i="41"/>
  <c r="T49" i="41"/>
  <c r="S49" i="41"/>
  <c r="R49" i="41"/>
  <c r="Q49" i="41"/>
  <c r="P49" i="41"/>
  <c r="E49" i="41"/>
  <c r="S48" i="41"/>
  <c r="R48" i="41"/>
  <c r="Q48" i="41"/>
  <c r="P48" i="41"/>
  <c r="E48" i="41"/>
  <c r="U47" i="41"/>
  <c r="T47" i="41"/>
  <c r="S47" i="41"/>
  <c r="R47" i="41"/>
  <c r="Q47" i="41"/>
  <c r="P47" i="41"/>
  <c r="E47" i="41"/>
  <c r="T46" i="41"/>
  <c r="S46" i="41"/>
  <c r="R46" i="41"/>
  <c r="Q46" i="41"/>
  <c r="P46" i="41"/>
  <c r="E46" i="41"/>
  <c r="U46" i="41" s="1"/>
  <c r="S45" i="41"/>
  <c r="R45" i="41"/>
  <c r="Q45" i="41"/>
  <c r="P45" i="41"/>
  <c r="E45" i="41"/>
  <c r="T45" i="41" s="1"/>
  <c r="S44" i="41"/>
  <c r="R44" i="41"/>
  <c r="Q44" i="41"/>
  <c r="P44" i="41"/>
  <c r="E44" i="41"/>
  <c r="S43" i="41"/>
  <c r="S42" i="41"/>
  <c r="U41" i="41"/>
  <c r="T41" i="41"/>
  <c r="S41" i="41"/>
  <c r="R41" i="41"/>
  <c r="Q41" i="41"/>
  <c r="P41" i="41"/>
  <c r="E41" i="41"/>
  <c r="S40" i="41"/>
  <c r="R40" i="41"/>
  <c r="Q40" i="41"/>
  <c r="P40" i="41"/>
  <c r="E40" i="41"/>
  <c r="S39" i="41"/>
  <c r="R39" i="41"/>
  <c r="Q39" i="41"/>
  <c r="P39" i="41"/>
  <c r="E39" i="41"/>
  <c r="U39" i="41" s="1"/>
  <c r="T38" i="41"/>
  <c r="S38" i="41"/>
  <c r="R38" i="41"/>
  <c r="Q38" i="41"/>
  <c r="P38" i="41"/>
  <c r="E38" i="41"/>
  <c r="U38" i="41" s="1"/>
  <c r="S37" i="41"/>
  <c r="R37" i="41"/>
  <c r="Q37" i="41"/>
  <c r="P37" i="41"/>
  <c r="E37" i="41"/>
  <c r="T37" i="41" s="1"/>
  <c r="S36" i="41"/>
  <c r="R36" i="41"/>
  <c r="Q36" i="41"/>
  <c r="P36" i="41"/>
  <c r="E36" i="41"/>
  <c r="S35" i="41"/>
  <c r="R35" i="41"/>
  <c r="Q35" i="41"/>
  <c r="P35" i="41"/>
  <c r="E35" i="41"/>
  <c r="S34" i="41"/>
  <c r="R34" i="41"/>
  <c r="Q34" i="41"/>
  <c r="P34" i="41"/>
  <c r="E34" i="41"/>
  <c r="T34" i="41" s="1"/>
  <c r="U33" i="41"/>
  <c r="T33" i="41"/>
  <c r="S33" i="41"/>
  <c r="R33" i="41"/>
  <c r="Q33" i="41"/>
  <c r="P33" i="41"/>
  <c r="E33" i="41"/>
  <c r="S32" i="41"/>
  <c r="R32" i="41"/>
  <c r="Q32" i="41"/>
  <c r="P32" i="41"/>
  <c r="E32" i="41"/>
  <c r="S31" i="41"/>
  <c r="R31" i="41"/>
  <c r="Q31" i="41"/>
  <c r="P31" i="41"/>
  <c r="E31" i="41"/>
  <c r="U31" i="41" s="1"/>
  <c r="T30" i="41"/>
  <c r="S30" i="41"/>
  <c r="R30" i="41"/>
  <c r="Q30" i="41"/>
  <c r="P30" i="41"/>
  <c r="E30" i="41"/>
  <c r="S29" i="41"/>
  <c r="R29" i="41"/>
  <c r="Q29" i="41"/>
  <c r="P29" i="41"/>
  <c r="E29" i="41"/>
  <c r="T29" i="41" s="1"/>
  <c r="S28" i="41"/>
  <c r="R28" i="41"/>
  <c r="Q28" i="41"/>
  <c r="P28" i="41"/>
  <c r="E28" i="41"/>
  <c r="S27" i="41"/>
  <c r="S26" i="41"/>
  <c r="R26" i="41"/>
  <c r="Q26" i="41"/>
  <c r="P26" i="41"/>
  <c r="E26" i="41"/>
  <c r="U26" i="41" s="1"/>
  <c r="U25" i="41"/>
  <c r="S25" i="41"/>
  <c r="R25" i="41"/>
  <c r="Q25" i="41"/>
  <c r="P25" i="41"/>
  <c r="E25" i="41"/>
  <c r="T25" i="41" s="1"/>
  <c r="S24" i="41"/>
  <c r="R24" i="41"/>
  <c r="Q24" i="41"/>
  <c r="P24" i="41"/>
  <c r="E24" i="41"/>
  <c r="S23" i="41"/>
  <c r="R23" i="41"/>
  <c r="Q23" i="41"/>
  <c r="P23" i="41"/>
  <c r="E23" i="41"/>
  <c r="S22" i="41"/>
  <c r="R22" i="41"/>
  <c r="Q22" i="41"/>
  <c r="P22" i="41"/>
  <c r="E22" i="41"/>
  <c r="T22" i="41" s="1"/>
  <c r="S21" i="41"/>
  <c r="R21" i="41"/>
  <c r="Q21" i="41"/>
  <c r="P21" i="41"/>
  <c r="E21" i="41"/>
  <c r="U21" i="41" s="1"/>
  <c r="S20" i="41"/>
  <c r="R20" i="41"/>
  <c r="Q20" i="41"/>
  <c r="P20" i="41"/>
  <c r="E20" i="41"/>
  <c r="U20" i="41" s="1"/>
  <c r="U19" i="4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U17" i="41"/>
  <c r="S17" i="41"/>
  <c r="R17" i="41"/>
  <c r="Q17" i="41"/>
  <c r="P17" i="41"/>
  <c r="E17" i="41"/>
  <c r="T17" i="41" s="1"/>
  <c r="S16" i="41"/>
  <c r="R16" i="41"/>
  <c r="Q16" i="41"/>
  <c r="P16" i="41"/>
  <c r="E16" i="41"/>
  <c r="S15" i="41"/>
  <c r="R15" i="41"/>
  <c r="Q15" i="41"/>
  <c r="P15" i="41"/>
  <c r="E15" i="41"/>
  <c r="U14" i="41"/>
  <c r="S14" i="41"/>
  <c r="R14" i="41"/>
  <c r="Q14" i="41"/>
  <c r="P14" i="41"/>
  <c r="E14" i="41"/>
  <c r="T14" i="41" s="1"/>
  <c r="S13" i="41"/>
  <c r="R13" i="41"/>
  <c r="Q13" i="41"/>
  <c r="P13" i="41"/>
  <c r="E13" i="41"/>
  <c r="U13" i="41" s="1"/>
  <c r="S12" i="41"/>
  <c r="R12" i="41"/>
  <c r="Q12" i="41"/>
  <c r="P12" i="41"/>
  <c r="E12" i="41"/>
  <c r="U12" i="41" s="1"/>
  <c r="T11" i="41"/>
  <c r="S11" i="41"/>
  <c r="R11" i="41"/>
  <c r="Q11" i="41"/>
  <c r="P11" i="41"/>
  <c r="E11" i="41"/>
  <c r="U11" i="41" s="1"/>
  <c r="S10" i="41"/>
  <c r="R10" i="41"/>
  <c r="Q10" i="41"/>
  <c r="P10" i="41"/>
  <c r="E10" i="41"/>
  <c r="S9" i="41"/>
  <c r="R9" i="41"/>
  <c r="S62" i="40"/>
  <c r="R62" i="40"/>
  <c r="Q62" i="40"/>
  <c r="P62" i="40"/>
  <c r="E62" i="40"/>
  <c r="U62" i="40" s="1"/>
  <c r="S61" i="40"/>
  <c r="R61" i="40"/>
  <c r="Q61" i="40"/>
  <c r="P61" i="40"/>
  <c r="E61" i="40"/>
  <c r="T61" i="40" s="1"/>
  <c r="S60" i="40"/>
  <c r="S58" i="40"/>
  <c r="R58" i="40"/>
  <c r="Q58" i="40"/>
  <c r="P58" i="40"/>
  <c r="E58" i="40"/>
  <c r="T58" i="40" s="1"/>
  <c r="T57" i="40"/>
  <c r="S57" i="40"/>
  <c r="R57" i="40"/>
  <c r="Q57" i="40"/>
  <c r="U57" i="40" s="1"/>
  <c r="P57" i="40"/>
  <c r="E57" i="40"/>
  <c r="U56" i="40"/>
  <c r="T56" i="40"/>
  <c r="S56" i="40"/>
  <c r="R56" i="40"/>
  <c r="Q56" i="40"/>
  <c r="P56" i="40"/>
  <c r="E56" i="40"/>
  <c r="S55" i="40"/>
  <c r="R55" i="40"/>
  <c r="Q55" i="40"/>
  <c r="P55" i="40"/>
  <c r="E55" i="40"/>
  <c r="U55" i="40" s="1"/>
  <c r="S54" i="40"/>
  <c r="R54" i="40"/>
  <c r="S53" i="40"/>
  <c r="R53" i="40"/>
  <c r="Q53" i="40"/>
  <c r="P53" i="40"/>
  <c r="E53" i="40"/>
  <c r="T53" i="40" s="1"/>
  <c r="S52" i="40"/>
  <c r="R52" i="40"/>
  <c r="Q52" i="40"/>
  <c r="P52" i="40"/>
  <c r="E52" i="40"/>
  <c r="U52" i="40" s="1"/>
  <c r="U51" i="40"/>
  <c r="S51" i="40"/>
  <c r="R51" i="40"/>
  <c r="Q51" i="40"/>
  <c r="P51" i="40"/>
  <c r="E51" i="40"/>
  <c r="T51" i="40" s="1"/>
  <c r="S50" i="40"/>
  <c r="R50" i="40"/>
  <c r="Q50" i="40"/>
  <c r="P50" i="40"/>
  <c r="E50" i="40"/>
  <c r="S49" i="40"/>
  <c r="R49" i="40"/>
  <c r="Q49" i="40"/>
  <c r="P49" i="40"/>
  <c r="E49" i="40"/>
  <c r="U49" i="40" s="1"/>
  <c r="U48" i="40"/>
  <c r="S48" i="40"/>
  <c r="R48" i="40"/>
  <c r="Q48" i="40"/>
  <c r="P48" i="40"/>
  <c r="E48" i="40"/>
  <c r="T48" i="40" s="1"/>
  <c r="S47" i="40"/>
  <c r="R47" i="40"/>
  <c r="Q47" i="40"/>
  <c r="P47" i="40"/>
  <c r="E47" i="40"/>
  <c r="S46" i="40"/>
  <c r="R46" i="40"/>
  <c r="Q46" i="40"/>
  <c r="P46" i="40"/>
  <c r="E46" i="40"/>
  <c r="S45" i="40"/>
  <c r="R45" i="40"/>
  <c r="Q45" i="40"/>
  <c r="P45" i="40"/>
  <c r="E45" i="40"/>
  <c r="T45" i="40" s="1"/>
  <c r="S44" i="40"/>
  <c r="R44" i="40"/>
  <c r="Q44" i="40"/>
  <c r="P44" i="40"/>
  <c r="E44" i="40"/>
  <c r="U44" i="40" s="1"/>
  <c r="S43" i="40"/>
  <c r="R43" i="40"/>
  <c r="S42" i="40"/>
  <c r="U41" i="40"/>
  <c r="S41" i="40"/>
  <c r="R41" i="40"/>
  <c r="Q41" i="40"/>
  <c r="P41" i="40"/>
  <c r="E41" i="40"/>
  <c r="T41" i="40" s="1"/>
  <c r="S40" i="40"/>
  <c r="R40" i="40"/>
  <c r="Q40" i="40"/>
  <c r="P40" i="40"/>
  <c r="E40" i="40"/>
  <c r="U40" i="40" s="1"/>
  <c r="S39" i="40"/>
  <c r="R39" i="40"/>
  <c r="Q39" i="40"/>
  <c r="P39" i="40"/>
  <c r="E39" i="40"/>
  <c r="S38" i="40"/>
  <c r="R38" i="40"/>
  <c r="Q38" i="40"/>
  <c r="P38" i="40"/>
  <c r="E38" i="40"/>
  <c r="S37" i="40"/>
  <c r="R37" i="40"/>
  <c r="Q37" i="40"/>
  <c r="P37" i="40"/>
  <c r="E37" i="40"/>
  <c r="S36" i="40"/>
  <c r="R36" i="40"/>
  <c r="Q36" i="40"/>
  <c r="P36" i="40"/>
  <c r="E36" i="40"/>
  <c r="S35" i="40"/>
  <c r="R35" i="40"/>
  <c r="Q35" i="40"/>
  <c r="P35" i="40"/>
  <c r="E35" i="40"/>
  <c r="U35" i="40" s="1"/>
  <c r="U34" i="40"/>
  <c r="S34" i="40"/>
  <c r="R34" i="40"/>
  <c r="Q34" i="40"/>
  <c r="P34" i="40"/>
  <c r="E34" i="40"/>
  <c r="T34" i="40" s="1"/>
  <c r="T33" i="40"/>
  <c r="S33" i="40"/>
  <c r="R33" i="40"/>
  <c r="Q33" i="40"/>
  <c r="P33" i="40"/>
  <c r="E33" i="40"/>
  <c r="U33" i="40" s="1"/>
  <c r="S32" i="40"/>
  <c r="R32" i="40"/>
  <c r="Q32" i="40"/>
  <c r="P32" i="40"/>
  <c r="E32" i="40"/>
  <c r="U32" i="40" s="1"/>
  <c r="S31" i="40"/>
  <c r="R31" i="40"/>
  <c r="Q31" i="40"/>
  <c r="P31" i="40"/>
  <c r="E31" i="40"/>
  <c r="T31" i="40" s="1"/>
  <c r="S30" i="40"/>
  <c r="R30" i="40"/>
  <c r="Q30" i="40"/>
  <c r="P30" i="40"/>
  <c r="E30" i="40"/>
  <c r="S29" i="40"/>
  <c r="R29" i="40"/>
  <c r="Q29" i="40"/>
  <c r="P29" i="40"/>
  <c r="E29" i="40"/>
  <c r="S28" i="40"/>
  <c r="R28" i="40"/>
  <c r="Q28" i="40"/>
  <c r="P28" i="40"/>
  <c r="E28" i="40"/>
  <c r="S27" i="40"/>
  <c r="S26" i="40"/>
  <c r="R26" i="40"/>
  <c r="Q26" i="40"/>
  <c r="P26" i="40"/>
  <c r="E26" i="40"/>
  <c r="S25" i="40"/>
  <c r="R25" i="40"/>
  <c r="Q25" i="40"/>
  <c r="P25" i="40"/>
  <c r="E25" i="40"/>
  <c r="S24" i="40"/>
  <c r="R24" i="40"/>
  <c r="Q24" i="40"/>
  <c r="P24" i="40"/>
  <c r="E24" i="40"/>
  <c r="T24" i="40" s="1"/>
  <c r="S23" i="40"/>
  <c r="R23" i="40"/>
  <c r="Q23" i="40"/>
  <c r="P23" i="40"/>
  <c r="E23" i="40"/>
  <c r="U23" i="40" s="1"/>
  <c r="U22" i="40"/>
  <c r="S22" i="40"/>
  <c r="R22" i="40"/>
  <c r="Q22" i="40"/>
  <c r="P22" i="40"/>
  <c r="E22" i="40"/>
  <c r="T22" i="40" s="1"/>
  <c r="T21" i="40"/>
  <c r="S21" i="40"/>
  <c r="R21" i="40"/>
  <c r="Q21" i="40"/>
  <c r="P21" i="40"/>
  <c r="E21" i="40"/>
  <c r="U21" i="40" s="1"/>
  <c r="S20" i="40"/>
  <c r="R20" i="40"/>
  <c r="Q20" i="40"/>
  <c r="P20" i="40"/>
  <c r="E20" i="40"/>
  <c r="U20" i="40" s="1"/>
  <c r="S19" i="40"/>
  <c r="R19" i="40"/>
  <c r="Q19" i="40"/>
  <c r="P19" i="40"/>
  <c r="E19" i="40"/>
  <c r="T19" i="40" s="1"/>
  <c r="S18" i="40"/>
  <c r="R18" i="40"/>
  <c r="Q18" i="40"/>
  <c r="P18" i="40"/>
  <c r="E18" i="40"/>
  <c r="S17" i="40"/>
  <c r="R17" i="40"/>
  <c r="Q17" i="40"/>
  <c r="P17" i="40"/>
  <c r="E17" i="40"/>
  <c r="S16" i="40"/>
  <c r="R16" i="40"/>
  <c r="Q16" i="40"/>
  <c r="P16" i="40"/>
  <c r="E16" i="40"/>
  <c r="T16" i="40" s="1"/>
  <c r="S15" i="40"/>
  <c r="R15" i="40"/>
  <c r="Q15" i="40"/>
  <c r="P15" i="40"/>
  <c r="E15" i="40"/>
  <c r="U15" i="40" s="1"/>
  <c r="U14" i="40"/>
  <c r="S14" i="40"/>
  <c r="R14" i="40"/>
  <c r="Q14" i="40"/>
  <c r="P14" i="40"/>
  <c r="E14" i="40"/>
  <c r="T14" i="40" s="1"/>
  <c r="T13" i="40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T11" i="40" s="1"/>
  <c r="S10" i="40"/>
  <c r="R10" i="40"/>
  <c r="Q10" i="40"/>
  <c r="P10" i="40"/>
  <c r="E10" i="40"/>
  <c r="S9" i="40"/>
  <c r="R9" i="40"/>
  <c r="S62" i="39"/>
  <c r="R62" i="39"/>
  <c r="Q62" i="39"/>
  <c r="P62" i="39"/>
  <c r="E62" i="39"/>
  <c r="S61" i="39"/>
  <c r="R61" i="39"/>
  <c r="Q61" i="39"/>
  <c r="P61" i="39"/>
  <c r="E61" i="39"/>
  <c r="S60" i="39"/>
  <c r="S58" i="39"/>
  <c r="R58" i="39"/>
  <c r="Q58" i="39"/>
  <c r="P58" i="39"/>
  <c r="E58" i="39"/>
  <c r="U58" i="39" s="1"/>
  <c r="T57" i="39"/>
  <c r="S57" i="39"/>
  <c r="R57" i="39"/>
  <c r="Q57" i="39"/>
  <c r="P57" i="39"/>
  <c r="E57" i="39"/>
  <c r="S56" i="39"/>
  <c r="R56" i="39"/>
  <c r="Q56" i="39"/>
  <c r="P56" i="39"/>
  <c r="E56" i="39"/>
  <c r="S55" i="39"/>
  <c r="R55" i="39"/>
  <c r="Q55" i="39"/>
  <c r="P55" i="39"/>
  <c r="P54" i="39" s="1"/>
  <c r="E55" i="39"/>
  <c r="T55" i="39" s="1"/>
  <c r="S54" i="39"/>
  <c r="U53" i="39"/>
  <c r="S53" i="39"/>
  <c r="R53" i="39"/>
  <c r="Q53" i="39"/>
  <c r="P53" i="39"/>
  <c r="E53" i="39"/>
  <c r="T53" i="39" s="1"/>
  <c r="S52" i="39"/>
  <c r="R52" i="39"/>
  <c r="Q52" i="39"/>
  <c r="P52" i="39"/>
  <c r="E52" i="39"/>
  <c r="U52" i="39" s="1"/>
  <c r="U51" i="39"/>
  <c r="S51" i="39"/>
  <c r="R51" i="39"/>
  <c r="Q51" i="39"/>
  <c r="P51" i="39"/>
  <c r="E51" i="39"/>
  <c r="T51" i="39" s="1"/>
  <c r="S50" i="39"/>
  <c r="R50" i="39"/>
  <c r="Q50" i="39"/>
  <c r="P50" i="39"/>
  <c r="E50" i="39"/>
  <c r="S49" i="39"/>
  <c r="R49" i="39"/>
  <c r="Q49" i="39"/>
  <c r="P49" i="39"/>
  <c r="E49" i="39"/>
  <c r="S48" i="39"/>
  <c r="R48" i="39"/>
  <c r="Q48" i="39"/>
  <c r="P48" i="39"/>
  <c r="E48" i="39"/>
  <c r="T48" i="39" s="1"/>
  <c r="S47" i="39"/>
  <c r="R47" i="39"/>
  <c r="Q47" i="39"/>
  <c r="P47" i="39"/>
  <c r="E47" i="39"/>
  <c r="S46" i="39"/>
  <c r="R46" i="39"/>
  <c r="Q46" i="39"/>
  <c r="P46" i="39"/>
  <c r="E46" i="39"/>
  <c r="U46" i="39" s="1"/>
  <c r="U45" i="39"/>
  <c r="S45" i="39"/>
  <c r="R45" i="39"/>
  <c r="Q45" i="39"/>
  <c r="P45" i="39"/>
  <c r="E45" i="39"/>
  <c r="T45" i="39" s="1"/>
  <c r="S44" i="39"/>
  <c r="R44" i="39"/>
  <c r="Q44" i="39"/>
  <c r="P44" i="39"/>
  <c r="E44" i="39"/>
  <c r="T44" i="39" s="1"/>
  <c r="S43" i="39"/>
  <c r="S42" i="39"/>
  <c r="S41" i="39"/>
  <c r="R41" i="39"/>
  <c r="Q41" i="39"/>
  <c r="P41" i="39"/>
  <c r="E41" i="39"/>
  <c r="S40" i="39"/>
  <c r="R40" i="39"/>
  <c r="Q40" i="39"/>
  <c r="P40" i="39"/>
  <c r="E40" i="39"/>
  <c r="T40" i="39" s="1"/>
  <c r="T39" i="39"/>
  <c r="S39" i="39"/>
  <c r="R39" i="39"/>
  <c r="Q39" i="39"/>
  <c r="P39" i="39"/>
  <c r="E39" i="39"/>
  <c r="U39" i="39" s="1"/>
  <c r="U38" i="39"/>
  <c r="S38" i="39"/>
  <c r="R38" i="39"/>
  <c r="Q38" i="39"/>
  <c r="P38" i="39"/>
  <c r="E38" i="39"/>
  <c r="T38" i="39" s="1"/>
  <c r="T37" i="39"/>
  <c r="S37" i="39"/>
  <c r="R37" i="39"/>
  <c r="Q37" i="39"/>
  <c r="P37" i="39"/>
  <c r="E37" i="39"/>
  <c r="U37" i="39" s="1"/>
  <c r="S36" i="39"/>
  <c r="R36" i="39"/>
  <c r="Q36" i="39"/>
  <c r="P36" i="39"/>
  <c r="E36" i="39"/>
  <c r="U36" i="39" s="1"/>
  <c r="S35" i="39"/>
  <c r="R35" i="39"/>
  <c r="Q35" i="39"/>
  <c r="P35" i="39"/>
  <c r="E35" i="39"/>
  <c r="T35" i="39" s="1"/>
  <c r="S34" i="39"/>
  <c r="R34" i="39"/>
  <c r="Q34" i="39"/>
  <c r="P34" i="39"/>
  <c r="E34" i="39"/>
  <c r="S33" i="39"/>
  <c r="R33" i="39"/>
  <c r="Q33" i="39"/>
  <c r="P33" i="39"/>
  <c r="E33" i="39"/>
  <c r="S32" i="39"/>
  <c r="R32" i="39"/>
  <c r="Q32" i="39"/>
  <c r="P32" i="39"/>
  <c r="E32" i="39"/>
  <c r="T32" i="39" s="1"/>
  <c r="S31" i="39"/>
  <c r="R31" i="39"/>
  <c r="Q31" i="39"/>
  <c r="P31" i="39"/>
  <c r="E31" i="39"/>
  <c r="U31" i="39" s="1"/>
  <c r="U30" i="39"/>
  <c r="S30" i="39"/>
  <c r="R30" i="39"/>
  <c r="Q30" i="39"/>
  <c r="P30" i="39"/>
  <c r="E30" i="39"/>
  <c r="T30" i="39" s="1"/>
  <c r="T29" i="39"/>
  <c r="S29" i="39"/>
  <c r="R29" i="39"/>
  <c r="Q29" i="39"/>
  <c r="P29" i="39"/>
  <c r="E29" i="39"/>
  <c r="U29" i="39" s="1"/>
  <c r="S28" i="39"/>
  <c r="R28" i="39"/>
  <c r="Q28" i="39"/>
  <c r="P28" i="39"/>
  <c r="E28" i="39"/>
  <c r="U28" i="39" s="1"/>
  <c r="S27" i="39"/>
  <c r="S26" i="39"/>
  <c r="R26" i="39"/>
  <c r="Q26" i="39"/>
  <c r="P26" i="39"/>
  <c r="E26" i="39"/>
  <c r="U26" i="39" s="1"/>
  <c r="S25" i="39"/>
  <c r="R25" i="39"/>
  <c r="Q25" i="39"/>
  <c r="P25" i="39"/>
  <c r="E25" i="39"/>
  <c r="U25" i="39" s="1"/>
  <c r="S24" i="39"/>
  <c r="R24" i="39"/>
  <c r="Q24" i="39"/>
  <c r="P24" i="39"/>
  <c r="E24" i="39"/>
  <c r="S23" i="39"/>
  <c r="R23" i="39"/>
  <c r="Q23" i="39"/>
  <c r="U23" i="39" s="1"/>
  <c r="P23" i="39"/>
  <c r="E23" i="39"/>
  <c r="T23" i="39" s="1"/>
  <c r="S22" i="39"/>
  <c r="R22" i="39"/>
  <c r="Q22" i="39"/>
  <c r="P22" i="39"/>
  <c r="E22" i="39"/>
  <c r="S21" i="39"/>
  <c r="R21" i="39"/>
  <c r="Q21" i="39"/>
  <c r="P21" i="39"/>
  <c r="E21" i="39"/>
  <c r="S20" i="39"/>
  <c r="R20" i="39"/>
  <c r="Q20" i="39"/>
  <c r="P20" i="39"/>
  <c r="E20" i="39"/>
  <c r="T20" i="39" s="1"/>
  <c r="S19" i="39"/>
  <c r="R19" i="39"/>
  <c r="Q19" i="39"/>
  <c r="P19" i="39"/>
  <c r="E19" i="39"/>
  <c r="U19" i="39" s="1"/>
  <c r="S18" i="39"/>
  <c r="R18" i="39"/>
  <c r="Q18" i="39"/>
  <c r="P18" i="39"/>
  <c r="E18" i="39"/>
  <c r="U18" i="39" s="1"/>
  <c r="U17" i="39"/>
  <c r="S17" i="39"/>
  <c r="R17" i="39"/>
  <c r="Q17" i="39"/>
  <c r="P17" i="39"/>
  <c r="E17" i="39"/>
  <c r="T17" i="39" s="1"/>
  <c r="S16" i="39"/>
  <c r="R16" i="39"/>
  <c r="Q16" i="39"/>
  <c r="P16" i="39"/>
  <c r="E16" i="39"/>
  <c r="T16" i="39" s="1"/>
  <c r="U15" i="39"/>
  <c r="S15" i="39"/>
  <c r="R15" i="39"/>
  <c r="Q15" i="39"/>
  <c r="P15" i="39"/>
  <c r="E15" i="39"/>
  <c r="T15" i="39" s="1"/>
  <c r="S14" i="39"/>
  <c r="R14" i="39"/>
  <c r="Q14" i="39"/>
  <c r="P14" i="39"/>
  <c r="E14" i="39"/>
  <c r="S13" i="39"/>
  <c r="R13" i="39"/>
  <c r="Q13" i="39"/>
  <c r="P13" i="39"/>
  <c r="E13" i="39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U10" i="39" s="1"/>
  <c r="S9" i="39"/>
  <c r="R9" i="39"/>
  <c r="S62" i="38"/>
  <c r="R62" i="38"/>
  <c r="Q62" i="38"/>
  <c r="P62" i="38"/>
  <c r="E62" i="38"/>
  <c r="U62" i="38" s="1"/>
  <c r="S61" i="38"/>
  <c r="R61" i="38"/>
  <c r="Q61" i="38"/>
  <c r="P61" i="38"/>
  <c r="E61" i="38"/>
  <c r="E60" i="38" s="1"/>
  <c r="U60" i="38" s="1"/>
  <c r="S60" i="38"/>
  <c r="S58" i="38"/>
  <c r="R58" i="38"/>
  <c r="Q58" i="38"/>
  <c r="P58" i="38"/>
  <c r="E58" i="38"/>
  <c r="S57" i="38"/>
  <c r="R57" i="38"/>
  <c r="Q57" i="38"/>
  <c r="P57" i="38"/>
  <c r="E57" i="38"/>
  <c r="S56" i="38"/>
  <c r="R56" i="38"/>
  <c r="Q56" i="38"/>
  <c r="P56" i="38"/>
  <c r="E56" i="38"/>
  <c r="T56" i="38" s="1"/>
  <c r="T55" i="38"/>
  <c r="S55" i="38"/>
  <c r="R55" i="38"/>
  <c r="Q55" i="38"/>
  <c r="P55" i="38"/>
  <c r="E55" i="38"/>
  <c r="U55" i="38" s="1"/>
  <c r="S54" i="38"/>
  <c r="S53" i="38"/>
  <c r="R53" i="38"/>
  <c r="Q53" i="38"/>
  <c r="P53" i="38"/>
  <c r="E53" i="38"/>
  <c r="S52" i="38"/>
  <c r="R52" i="38"/>
  <c r="Q52" i="38"/>
  <c r="P52" i="38"/>
  <c r="E52" i="38"/>
  <c r="T52" i="38" s="1"/>
  <c r="S51" i="38"/>
  <c r="R51" i="38"/>
  <c r="Q51" i="38"/>
  <c r="P51" i="38"/>
  <c r="E51" i="38"/>
  <c r="U51" i="38" s="1"/>
  <c r="U50" i="38"/>
  <c r="S50" i="38"/>
  <c r="R50" i="38"/>
  <c r="Q50" i="38"/>
  <c r="P50" i="38"/>
  <c r="E50" i="38"/>
  <c r="T50" i="38" s="1"/>
  <c r="T49" i="38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S47" i="38"/>
  <c r="R47" i="38"/>
  <c r="Q47" i="38"/>
  <c r="P47" i="38"/>
  <c r="E47" i="38"/>
  <c r="T47" i="38" s="1"/>
  <c r="S46" i="38"/>
  <c r="R46" i="38"/>
  <c r="Q46" i="38"/>
  <c r="P46" i="38"/>
  <c r="E46" i="38"/>
  <c r="S45" i="38"/>
  <c r="R45" i="38"/>
  <c r="Q45" i="38"/>
  <c r="P45" i="38"/>
  <c r="E45" i="38"/>
  <c r="S44" i="38"/>
  <c r="R44" i="38"/>
  <c r="Q44" i="38"/>
  <c r="P44" i="38"/>
  <c r="E44" i="38"/>
  <c r="U44" i="38" s="1"/>
  <c r="S43" i="38"/>
  <c r="S42" i="38"/>
  <c r="S41" i="38"/>
  <c r="R41" i="38"/>
  <c r="Q41" i="38"/>
  <c r="P41" i="38"/>
  <c r="E41" i="38"/>
  <c r="U41" i="38" s="1"/>
  <c r="S40" i="38"/>
  <c r="R40" i="38"/>
  <c r="Q40" i="38"/>
  <c r="P40" i="38"/>
  <c r="E40" i="38"/>
  <c r="S39" i="38"/>
  <c r="R39" i="38"/>
  <c r="Q39" i="38"/>
  <c r="P39" i="38"/>
  <c r="E39" i="38"/>
  <c r="T39" i="38" s="1"/>
  <c r="S38" i="38"/>
  <c r="R38" i="38"/>
  <c r="Q38" i="38"/>
  <c r="P38" i="38"/>
  <c r="E38" i="38"/>
  <c r="S37" i="38"/>
  <c r="R37" i="38"/>
  <c r="Q37" i="38"/>
  <c r="P37" i="38"/>
  <c r="E37" i="38"/>
  <c r="S36" i="38"/>
  <c r="R36" i="38"/>
  <c r="Q36" i="38"/>
  <c r="P36" i="38"/>
  <c r="E36" i="38"/>
  <c r="T36" i="38" s="1"/>
  <c r="S35" i="38"/>
  <c r="R35" i="38"/>
  <c r="Q35" i="38"/>
  <c r="P35" i="38"/>
  <c r="E35" i="38"/>
  <c r="U35" i="38" s="1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S31" i="38"/>
  <c r="R31" i="38"/>
  <c r="Q31" i="38"/>
  <c r="P31" i="38"/>
  <c r="E31" i="38"/>
  <c r="T31" i="38" s="1"/>
  <c r="S30" i="38"/>
  <c r="R30" i="38"/>
  <c r="Q30" i="38"/>
  <c r="P30" i="38"/>
  <c r="E30" i="38"/>
  <c r="S29" i="38"/>
  <c r="R29" i="38"/>
  <c r="Q29" i="38"/>
  <c r="P29" i="38"/>
  <c r="E29" i="38"/>
  <c r="S28" i="38"/>
  <c r="R28" i="38"/>
  <c r="Q28" i="38"/>
  <c r="P28" i="38"/>
  <c r="E28" i="38"/>
  <c r="U28" i="38" s="1"/>
  <c r="S27" i="38"/>
  <c r="S26" i="38"/>
  <c r="R26" i="38"/>
  <c r="Q26" i="38"/>
  <c r="P26" i="38"/>
  <c r="E26" i="38"/>
  <c r="S25" i="38"/>
  <c r="R25" i="38"/>
  <c r="Q25" i="38"/>
  <c r="P25" i="38"/>
  <c r="E25" i="38"/>
  <c r="S24" i="38"/>
  <c r="R24" i="38"/>
  <c r="Q24" i="38"/>
  <c r="P24" i="38"/>
  <c r="E24" i="38"/>
  <c r="T24" i="38" s="1"/>
  <c r="T23" i="38"/>
  <c r="S23" i="38"/>
  <c r="R23" i="38"/>
  <c r="Q23" i="38"/>
  <c r="P23" i="38"/>
  <c r="E23" i="38"/>
  <c r="U23" i="38" s="1"/>
  <c r="S22" i="38"/>
  <c r="R22" i="38"/>
  <c r="Q22" i="38"/>
  <c r="P22" i="38"/>
  <c r="E22" i="38"/>
  <c r="U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U19" i="38"/>
  <c r="S19" i="38"/>
  <c r="R19" i="38"/>
  <c r="Q19" i="38"/>
  <c r="P19" i="38"/>
  <c r="E19" i="38"/>
  <c r="T19" i="38" s="1"/>
  <c r="S18" i="38"/>
  <c r="R18" i="38"/>
  <c r="Q18" i="38"/>
  <c r="P18" i="38"/>
  <c r="E18" i="38"/>
  <c r="S17" i="38"/>
  <c r="R17" i="38"/>
  <c r="Q17" i="38"/>
  <c r="P17" i="38"/>
  <c r="E17" i="38"/>
  <c r="S16" i="38"/>
  <c r="R16" i="38"/>
  <c r="Q16" i="38"/>
  <c r="P16" i="38"/>
  <c r="E16" i="38"/>
  <c r="T15" i="38"/>
  <c r="S15" i="38"/>
  <c r="R15" i="38"/>
  <c r="Q15" i="38"/>
  <c r="P15" i="38"/>
  <c r="E15" i="38"/>
  <c r="U15" i="38" s="1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S10" i="38"/>
  <c r="R10" i="38"/>
  <c r="Q10" i="38"/>
  <c r="P10" i="38"/>
  <c r="E10" i="38"/>
  <c r="S9" i="38"/>
  <c r="R9" i="38"/>
  <c r="S62" i="37"/>
  <c r="R62" i="37"/>
  <c r="Q62" i="37"/>
  <c r="P62" i="37"/>
  <c r="E62" i="37"/>
  <c r="T62" i="37" s="1"/>
  <c r="S61" i="37"/>
  <c r="R61" i="37"/>
  <c r="Q61" i="37"/>
  <c r="P61" i="37"/>
  <c r="E61" i="37"/>
  <c r="S60" i="37"/>
  <c r="S58" i="37"/>
  <c r="R58" i="37"/>
  <c r="Q58" i="37"/>
  <c r="P58" i="37"/>
  <c r="E58" i="37"/>
  <c r="T58" i="37" s="1"/>
  <c r="U57" i="37"/>
  <c r="S57" i="37"/>
  <c r="R57" i="37"/>
  <c r="Q57" i="37"/>
  <c r="P57" i="37"/>
  <c r="E57" i="37"/>
  <c r="T57" i="37" s="1"/>
  <c r="S56" i="37"/>
  <c r="R56" i="37"/>
  <c r="Q56" i="37"/>
  <c r="P56" i="37"/>
  <c r="E56" i="37"/>
  <c r="S55" i="37"/>
  <c r="R55" i="37"/>
  <c r="Q55" i="37"/>
  <c r="P55" i="37"/>
  <c r="E55" i="37"/>
  <c r="U55" i="37" s="1"/>
  <c r="S54" i="37"/>
  <c r="S53" i="37"/>
  <c r="R53" i="37"/>
  <c r="Q53" i="37"/>
  <c r="P53" i="37"/>
  <c r="E53" i="37"/>
  <c r="U53" i="37" s="1"/>
  <c r="U52" i="37"/>
  <c r="S52" i="37"/>
  <c r="R52" i="37"/>
  <c r="Q52" i="37"/>
  <c r="P52" i="37"/>
  <c r="E52" i="37"/>
  <c r="T52" i="37" s="1"/>
  <c r="T51" i="37"/>
  <c r="S51" i="37"/>
  <c r="R51" i="37"/>
  <c r="Q51" i="37"/>
  <c r="P51" i="37"/>
  <c r="E51" i="37"/>
  <c r="U51" i="37" s="1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S47" i="37"/>
  <c r="R47" i="37"/>
  <c r="Q47" i="37"/>
  <c r="P47" i="37"/>
  <c r="E47" i="37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U44" i="37"/>
  <c r="S44" i="37"/>
  <c r="R44" i="37"/>
  <c r="Q44" i="37"/>
  <c r="P44" i="37"/>
  <c r="E44" i="37"/>
  <c r="T44" i="37" s="1"/>
  <c r="S43" i="37"/>
  <c r="S42" i="37"/>
  <c r="S41" i="37"/>
  <c r="R41" i="37"/>
  <c r="Q41" i="37"/>
  <c r="P41" i="37"/>
  <c r="E41" i="37"/>
  <c r="T41" i="37" s="1"/>
  <c r="S40" i="37"/>
  <c r="R40" i="37"/>
  <c r="Q40" i="37"/>
  <c r="P40" i="37"/>
  <c r="E40" i="37"/>
  <c r="S39" i="37"/>
  <c r="R39" i="37"/>
  <c r="Q39" i="37"/>
  <c r="P39" i="37"/>
  <c r="E39" i="37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T35" i="37"/>
  <c r="S35" i="37"/>
  <c r="R35" i="37"/>
  <c r="Q35" i="37"/>
  <c r="P35" i="37"/>
  <c r="E35" i="37"/>
  <c r="U35" i="37" s="1"/>
  <c r="S34" i="37"/>
  <c r="R34" i="37"/>
  <c r="Q34" i="37"/>
  <c r="P34" i="37"/>
  <c r="E34" i="37"/>
  <c r="S33" i="37"/>
  <c r="R33" i="37"/>
  <c r="Q33" i="37"/>
  <c r="P33" i="37"/>
  <c r="E33" i="37"/>
  <c r="T33" i="37" s="1"/>
  <c r="S32" i="37"/>
  <c r="R32" i="37"/>
  <c r="Q32" i="37"/>
  <c r="P32" i="37"/>
  <c r="E32" i="37"/>
  <c r="S31" i="37"/>
  <c r="R31" i="37"/>
  <c r="Q31" i="37"/>
  <c r="P31" i="37"/>
  <c r="E31" i="37"/>
  <c r="S30" i="37"/>
  <c r="R30" i="37"/>
  <c r="Q30" i="37"/>
  <c r="P30" i="37"/>
  <c r="E30" i="37"/>
  <c r="T30" i="37" s="1"/>
  <c r="S29" i="37"/>
  <c r="R29" i="37"/>
  <c r="Q29" i="37"/>
  <c r="P29" i="37"/>
  <c r="E29" i="37"/>
  <c r="U29" i="37" s="1"/>
  <c r="S28" i="37"/>
  <c r="R28" i="37"/>
  <c r="Q28" i="37"/>
  <c r="P28" i="37"/>
  <c r="E28" i="37"/>
  <c r="U28" i="37" s="1"/>
  <c r="S27" i="37"/>
  <c r="S26" i="37"/>
  <c r="R26" i="37"/>
  <c r="Q26" i="37"/>
  <c r="P26" i="37"/>
  <c r="E26" i="37"/>
  <c r="T26" i="37" s="1"/>
  <c r="U25" i="37"/>
  <c r="S25" i="37"/>
  <c r="R25" i="37"/>
  <c r="Q25" i="37"/>
  <c r="P25" i="37"/>
  <c r="E25" i="37"/>
  <c r="T25" i="37" s="1"/>
  <c r="S24" i="37"/>
  <c r="R24" i="37"/>
  <c r="Q24" i="37"/>
  <c r="P24" i="37"/>
  <c r="E24" i="37"/>
  <c r="T23" i="37"/>
  <c r="S23" i="37"/>
  <c r="R23" i="37"/>
  <c r="Q23" i="37"/>
  <c r="P23" i="37"/>
  <c r="E23" i="37"/>
  <c r="U23" i="37" s="1"/>
  <c r="T22" i="37"/>
  <c r="S22" i="37"/>
  <c r="R22" i="37"/>
  <c r="Q22" i="37"/>
  <c r="P22" i="37"/>
  <c r="E22" i="37"/>
  <c r="U22" i="37" s="1"/>
  <c r="S21" i="37"/>
  <c r="R21" i="37"/>
  <c r="Q21" i="37"/>
  <c r="P21" i="37"/>
  <c r="E21" i="37"/>
  <c r="T21" i="37" s="1"/>
  <c r="S20" i="37"/>
  <c r="R20" i="37"/>
  <c r="Q20" i="37"/>
  <c r="P20" i="37"/>
  <c r="E20" i="37"/>
  <c r="S19" i="37"/>
  <c r="R19" i="37"/>
  <c r="Q19" i="37"/>
  <c r="P19" i="37"/>
  <c r="E19" i="37"/>
  <c r="S18" i="37"/>
  <c r="R18" i="37"/>
  <c r="Q18" i="37"/>
  <c r="P18" i="37"/>
  <c r="E18" i="37"/>
  <c r="T18" i="37" s="1"/>
  <c r="U17" i="37"/>
  <c r="S17" i="37"/>
  <c r="R17" i="37"/>
  <c r="Q17" i="37"/>
  <c r="P17" i="37"/>
  <c r="E17" i="37"/>
  <c r="T17" i="37" s="1"/>
  <c r="S16" i="37"/>
  <c r="R16" i="37"/>
  <c r="Q16" i="37"/>
  <c r="P16" i="37"/>
  <c r="E16" i="37"/>
  <c r="S15" i="37"/>
  <c r="R15" i="37"/>
  <c r="Q15" i="37"/>
  <c r="P15" i="37"/>
  <c r="E15" i="37"/>
  <c r="U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T13" i="37" s="1"/>
  <c r="S12" i="37"/>
  <c r="R12" i="37"/>
  <c r="Q12" i="37"/>
  <c r="P12" i="37"/>
  <c r="E12" i="37"/>
  <c r="S11" i="37"/>
  <c r="R11" i="37"/>
  <c r="Q11" i="37"/>
  <c r="P11" i="37"/>
  <c r="E11" i="37"/>
  <c r="S10" i="37"/>
  <c r="R10" i="37"/>
  <c r="Q10" i="37"/>
  <c r="P10" i="37"/>
  <c r="E10" i="37"/>
  <c r="S9" i="37"/>
  <c r="R9" i="37"/>
  <c r="S62" i="36"/>
  <c r="R62" i="36"/>
  <c r="Q62" i="36"/>
  <c r="P62" i="36"/>
  <c r="E62" i="36"/>
  <c r="S61" i="36"/>
  <c r="R61" i="36"/>
  <c r="Q61" i="36"/>
  <c r="P61" i="36"/>
  <c r="P60" i="36" s="1"/>
  <c r="E61" i="36"/>
  <c r="S60" i="36"/>
  <c r="R60" i="36"/>
  <c r="S58" i="36"/>
  <c r="R58" i="36"/>
  <c r="Q58" i="36"/>
  <c r="P58" i="36"/>
  <c r="E58" i="36"/>
  <c r="U58" i="36" s="1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S55" i="36"/>
  <c r="R55" i="36"/>
  <c r="Q55" i="36"/>
  <c r="P55" i="36"/>
  <c r="E55" i="36"/>
  <c r="U55" i="36" s="1"/>
  <c r="S54" i="36"/>
  <c r="U53" i="36"/>
  <c r="S53" i="36"/>
  <c r="R53" i="36"/>
  <c r="Q53" i="36"/>
  <c r="P53" i="36"/>
  <c r="E53" i="36"/>
  <c r="T53" i="36" s="1"/>
  <c r="U52" i="36"/>
  <c r="T52" i="36"/>
  <c r="S52" i="36"/>
  <c r="R52" i="36"/>
  <c r="Q52" i="36"/>
  <c r="P52" i="36"/>
  <c r="E52" i="36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S48" i="36"/>
  <c r="R48" i="36"/>
  <c r="Q48" i="36"/>
  <c r="P48" i="36"/>
  <c r="E48" i="36"/>
  <c r="S47" i="36"/>
  <c r="R47" i="36"/>
  <c r="Q47" i="36"/>
  <c r="P47" i="36"/>
  <c r="E47" i="36"/>
  <c r="T47" i="36" s="1"/>
  <c r="S46" i="36"/>
  <c r="R46" i="36"/>
  <c r="Q46" i="36"/>
  <c r="P46" i="36"/>
  <c r="E46" i="36"/>
  <c r="S45" i="36"/>
  <c r="R45" i="36"/>
  <c r="Q45" i="36"/>
  <c r="P45" i="36"/>
  <c r="E45" i="36"/>
  <c r="U45" i="36" s="1"/>
  <c r="U44" i="36"/>
  <c r="S44" i="36"/>
  <c r="R44" i="36"/>
  <c r="Q44" i="36"/>
  <c r="P44" i="36"/>
  <c r="E44" i="36"/>
  <c r="T44" i="36" s="1"/>
  <c r="S43" i="36"/>
  <c r="S42" i="36"/>
  <c r="S41" i="36"/>
  <c r="R41" i="36"/>
  <c r="Q41" i="36"/>
  <c r="P41" i="36"/>
  <c r="E41" i="36"/>
  <c r="S40" i="36"/>
  <c r="R40" i="36"/>
  <c r="Q40" i="36"/>
  <c r="P40" i="36"/>
  <c r="E40" i="36"/>
  <c r="S39" i="36"/>
  <c r="R39" i="36"/>
  <c r="Q39" i="36"/>
  <c r="P39" i="36"/>
  <c r="E39" i="36"/>
  <c r="S38" i="36"/>
  <c r="R38" i="36"/>
  <c r="Q38" i="36"/>
  <c r="P38" i="36"/>
  <c r="E38" i="36"/>
  <c r="U38" i="36" s="1"/>
  <c r="U37" i="36"/>
  <c r="S37" i="36"/>
  <c r="R37" i="36"/>
  <c r="Q37" i="36"/>
  <c r="P37" i="36"/>
  <c r="E37" i="36"/>
  <c r="T37" i="36" s="1"/>
  <c r="T36" i="36"/>
  <c r="S36" i="36"/>
  <c r="R36" i="36"/>
  <c r="Q36" i="36"/>
  <c r="P36" i="36"/>
  <c r="E36" i="36"/>
  <c r="U36" i="36" s="1"/>
  <c r="S35" i="36"/>
  <c r="R35" i="36"/>
  <c r="Q35" i="36"/>
  <c r="P35" i="36"/>
  <c r="E35" i="36"/>
  <c r="U35" i="36" s="1"/>
  <c r="S34" i="36"/>
  <c r="R34" i="36"/>
  <c r="Q34" i="36"/>
  <c r="P34" i="36"/>
  <c r="E34" i="36"/>
  <c r="T34" i="36" s="1"/>
  <c r="S33" i="36"/>
  <c r="R33" i="36"/>
  <c r="Q33" i="36"/>
  <c r="P33" i="36"/>
  <c r="E33" i="36"/>
  <c r="S32" i="36"/>
  <c r="R32" i="36"/>
  <c r="Q32" i="36"/>
  <c r="P32" i="36"/>
  <c r="E32" i="36"/>
  <c r="S31" i="36"/>
  <c r="R31" i="36"/>
  <c r="Q31" i="36"/>
  <c r="P31" i="36"/>
  <c r="E31" i="36"/>
  <c r="T31" i="36" s="1"/>
  <c r="S30" i="36"/>
  <c r="R30" i="36"/>
  <c r="Q30" i="36"/>
  <c r="U30" i="36" s="1"/>
  <c r="P30" i="36"/>
  <c r="E30" i="36"/>
  <c r="T30" i="36" s="1"/>
  <c r="U29" i="36"/>
  <c r="S29" i="36"/>
  <c r="R29" i="36"/>
  <c r="Q29" i="36"/>
  <c r="P29" i="36"/>
  <c r="E29" i="36"/>
  <c r="T29" i="36" s="1"/>
  <c r="T28" i="36"/>
  <c r="S28" i="36"/>
  <c r="R28" i="36"/>
  <c r="Q28" i="36"/>
  <c r="P28" i="36"/>
  <c r="E28" i="36"/>
  <c r="U28" i="36" s="1"/>
  <c r="S27" i="36"/>
  <c r="R27" i="36"/>
  <c r="U26" i="36"/>
  <c r="S26" i="36"/>
  <c r="R26" i="36"/>
  <c r="Q26" i="36"/>
  <c r="P26" i="36"/>
  <c r="E26" i="36"/>
  <c r="T26" i="36" s="1"/>
  <c r="S25" i="36"/>
  <c r="R25" i="36"/>
  <c r="Q25" i="36"/>
  <c r="P25" i="36"/>
  <c r="E25" i="36"/>
  <c r="U25" i="36" s="1"/>
  <c r="S24" i="36"/>
  <c r="R24" i="36"/>
  <c r="Q24" i="36"/>
  <c r="P24" i="36"/>
  <c r="E24" i="36"/>
  <c r="U24" i="36" s="1"/>
  <c r="U23" i="36"/>
  <c r="T23" i="36"/>
  <c r="S23" i="36"/>
  <c r="R23" i="36"/>
  <c r="Q23" i="36"/>
  <c r="P23" i="36"/>
  <c r="E23" i="36"/>
  <c r="S22" i="36"/>
  <c r="R22" i="36"/>
  <c r="Q22" i="36"/>
  <c r="P22" i="36"/>
  <c r="E22" i="36"/>
  <c r="S21" i="36"/>
  <c r="R21" i="36"/>
  <c r="Q21" i="36"/>
  <c r="P21" i="36"/>
  <c r="E21" i="36"/>
  <c r="T21" i="36" s="1"/>
  <c r="S20" i="36"/>
  <c r="R20" i="36"/>
  <c r="Q20" i="36"/>
  <c r="P20" i="36"/>
  <c r="E20" i="36"/>
  <c r="S19" i="36"/>
  <c r="R19" i="36"/>
  <c r="Q19" i="36"/>
  <c r="P19" i="36"/>
  <c r="E19" i="36"/>
  <c r="S18" i="36"/>
  <c r="R18" i="36"/>
  <c r="Q18" i="36"/>
  <c r="P18" i="36"/>
  <c r="E18" i="36"/>
  <c r="T18" i="36" s="1"/>
  <c r="T17" i="36"/>
  <c r="S17" i="36"/>
  <c r="R17" i="36"/>
  <c r="Q17" i="36"/>
  <c r="P17" i="36"/>
  <c r="E17" i="36"/>
  <c r="U17" i="36" s="1"/>
  <c r="S16" i="36"/>
  <c r="R16" i="36"/>
  <c r="Q16" i="36"/>
  <c r="P16" i="36"/>
  <c r="E16" i="36"/>
  <c r="U16" i="36" s="1"/>
  <c r="S15" i="36"/>
  <c r="R15" i="36"/>
  <c r="Q15" i="36"/>
  <c r="P15" i="36"/>
  <c r="E15" i="36"/>
  <c r="U15" i="36" s="1"/>
  <c r="S14" i="36"/>
  <c r="R14" i="36"/>
  <c r="Q14" i="36"/>
  <c r="P14" i="36"/>
  <c r="E14" i="36"/>
  <c r="U14" i="36" s="1"/>
  <c r="S13" i="36"/>
  <c r="R13" i="36"/>
  <c r="Q13" i="36"/>
  <c r="P13" i="36"/>
  <c r="E13" i="36"/>
  <c r="T13" i="36" s="1"/>
  <c r="S12" i="36"/>
  <c r="R12" i="36"/>
  <c r="Q12" i="36"/>
  <c r="P12" i="36"/>
  <c r="E12" i="36"/>
  <c r="S11" i="36"/>
  <c r="R11" i="36"/>
  <c r="Q11" i="36"/>
  <c r="P11" i="36"/>
  <c r="E11" i="36"/>
  <c r="S10" i="36"/>
  <c r="R10" i="36"/>
  <c r="Q10" i="36"/>
  <c r="P10" i="36"/>
  <c r="E10" i="36"/>
  <c r="U10" i="36" s="1"/>
  <c r="S9" i="36"/>
  <c r="R9" i="36"/>
  <c r="S62" i="35"/>
  <c r="R62" i="35"/>
  <c r="Q62" i="35"/>
  <c r="P62" i="35"/>
  <c r="E62" i="35"/>
  <c r="S61" i="35"/>
  <c r="R61" i="35"/>
  <c r="Q61" i="35"/>
  <c r="P61" i="35"/>
  <c r="E61" i="35"/>
  <c r="S60" i="35"/>
  <c r="U58" i="35"/>
  <c r="S58" i="35"/>
  <c r="R58" i="35"/>
  <c r="Q58" i="35"/>
  <c r="P58" i="35"/>
  <c r="E58" i="35"/>
  <c r="T58" i="35" s="1"/>
  <c r="T57" i="35"/>
  <c r="S57" i="35"/>
  <c r="R57" i="35"/>
  <c r="Q57" i="35"/>
  <c r="U57" i="35" s="1"/>
  <c r="P57" i="35"/>
  <c r="E57" i="35"/>
  <c r="S56" i="35"/>
  <c r="R56" i="35"/>
  <c r="Q56" i="35"/>
  <c r="P56" i="35"/>
  <c r="E56" i="35"/>
  <c r="U56" i="35" s="1"/>
  <c r="S55" i="35"/>
  <c r="R55" i="35"/>
  <c r="Q55" i="35"/>
  <c r="P55" i="35"/>
  <c r="P54" i="35" s="1"/>
  <c r="E55" i="35"/>
  <c r="T55" i="35" s="1"/>
  <c r="S54" i="35"/>
  <c r="U53" i="35"/>
  <c r="S53" i="35"/>
  <c r="R53" i="35"/>
  <c r="Q53" i="35"/>
  <c r="P53" i="35"/>
  <c r="E53" i="35"/>
  <c r="T53" i="35" s="1"/>
  <c r="S52" i="35"/>
  <c r="R52" i="35"/>
  <c r="Q52" i="35"/>
  <c r="P52" i="35"/>
  <c r="E52" i="35"/>
  <c r="U52" i="35" s="1"/>
  <c r="U51" i="35"/>
  <c r="S51" i="35"/>
  <c r="R51" i="35"/>
  <c r="Q51" i="35"/>
  <c r="P51" i="35"/>
  <c r="E51" i="35"/>
  <c r="T51" i="35" s="1"/>
  <c r="S50" i="35"/>
  <c r="R50" i="35"/>
  <c r="Q50" i="35"/>
  <c r="P50" i="35"/>
  <c r="E50" i="35"/>
  <c r="S49" i="35"/>
  <c r="R49" i="35"/>
  <c r="Q49" i="35"/>
  <c r="P49" i="35"/>
  <c r="E49" i="35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U45" i="35"/>
  <c r="S45" i="35"/>
  <c r="R45" i="35"/>
  <c r="Q45" i="35"/>
  <c r="P45" i="35"/>
  <c r="E45" i="35"/>
  <c r="T45" i="35" s="1"/>
  <c r="S44" i="35"/>
  <c r="R44" i="35"/>
  <c r="Q44" i="35"/>
  <c r="P44" i="35"/>
  <c r="E44" i="35"/>
  <c r="U44" i="35" s="1"/>
  <c r="S43" i="35"/>
  <c r="S42" i="35"/>
  <c r="S41" i="35"/>
  <c r="R41" i="35"/>
  <c r="Q41" i="35"/>
  <c r="P41" i="35"/>
  <c r="E41" i="35"/>
  <c r="S40" i="35"/>
  <c r="R40" i="35"/>
  <c r="Q40" i="35"/>
  <c r="P40" i="35"/>
  <c r="E40" i="35"/>
  <c r="T40" i="35" s="1"/>
  <c r="S39" i="35"/>
  <c r="R39" i="35"/>
  <c r="Q39" i="35"/>
  <c r="P39" i="35"/>
  <c r="E39" i="35"/>
  <c r="U39" i="35" s="1"/>
  <c r="S38" i="35"/>
  <c r="R38" i="35"/>
  <c r="Q38" i="35"/>
  <c r="P38" i="35"/>
  <c r="E38" i="35"/>
  <c r="U38" i="35" s="1"/>
  <c r="U37" i="35"/>
  <c r="S37" i="35"/>
  <c r="R37" i="35"/>
  <c r="Q37" i="35"/>
  <c r="P37" i="35"/>
  <c r="E37" i="35"/>
  <c r="T37" i="35" s="1"/>
  <c r="S36" i="35"/>
  <c r="R36" i="35"/>
  <c r="Q36" i="35"/>
  <c r="P36" i="35"/>
  <c r="E36" i="35"/>
  <c r="U36" i="35" s="1"/>
  <c r="S35" i="35"/>
  <c r="R35" i="35"/>
  <c r="Q35" i="35"/>
  <c r="U35" i="35" s="1"/>
  <c r="P35" i="35"/>
  <c r="E35" i="35"/>
  <c r="S34" i="35"/>
  <c r="R34" i="35"/>
  <c r="Q34" i="35"/>
  <c r="P34" i="35"/>
  <c r="E34" i="35"/>
  <c r="S33" i="35"/>
  <c r="R33" i="35"/>
  <c r="Q33" i="35"/>
  <c r="P33" i="35"/>
  <c r="E33" i="35"/>
  <c r="S32" i="35"/>
  <c r="R32" i="35"/>
  <c r="Q32" i="35"/>
  <c r="P32" i="35"/>
  <c r="E32" i="35"/>
  <c r="U32" i="35" s="1"/>
  <c r="S31" i="35"/>
  <c r="R31" i="35"/>
  <c r="Q31" i="35"/>
  <c r="P31" i="35"/>
  <c r="E31" i="35"/>
  <c r="U31" i="35" s="1"/>
  <c r="S30" i="35"/>
  <c r="R30" i="35"/>
  <c r="Q30" i="35"/>
  <c r="P30" i="35"/>
  <c r="E30" i="35"/>
  <c r="U29" i="35"/>
  <c r="S29" i="35"/>
  <c r="R29" i="35"/>
  <c r="Q29" i="35"/>
  <c r="P29" i="35"/>
  <c r="E29" i="35"/>
  <c r="T29" i="35" s="1"/>
  <c r="S28" i="35"/>
  <c r="R28" i="35"/>
  <c r="Q28" i="35"/>
  <c r="P28" i="35"/>
  <c r="E28" i="35"/>
  <c r="U28" i="35" s="1"/>
  <c r="S27" i="35"/>
  <c r="S26" i="35"/>
  <c r="R26" i="35"/>
  <c r="Q26" i="35"/>
  <c r="P26" i="35"/>
  <c r="E26" i="35"/>
  <c r="U26" i="35" s="1"/>
  <c r="U25" i="35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S21" i="35"/>
  <c r="R21" i="35"/>
  <c r="Q21" i="35"/>
  <c r="P21" i="35"/>
  <c r="E21" i="35"/>
  <c r="S20" i="35"/>
  <c r="R20" i="35"/>
  <c r="Q20" i="35"/>
  <c r="P20" i="35"/>
  <c r="E20" i="35"/>
  <c r="T20" i="35" s="1"/>
  <c r="S19" i="35"/>
  <c r="R19" i="35"/>
  <c r="Q19" i="35"/>
  <c r="P19" i="35"/>
  <c r="E19" i="35"/>
  <c r="S18" i="35"/>
  <c r="R18" i="35"/>
  <c r="Q18" i="35"/>
  <c r="P18" i="35"/>
  <c r="E18" i="35"/>
  <c r="U18" i="35" s="1"/>
  <c r="U17" i="35"/>
  <c r="S17" i="35"/>
  <c r="R17" i="35"/>
  <c r="Q17" i="35"/>
  <c r="P17" i="35"/>
  <c r="E17" i="35"/>
  <c r="T17" i="35" s="1"/>
  <c r="S16" i="35"/>
  <c r="R16" i="35"/>
  <c r="Q16" i="35"/>
  <c r="P16" i="35"/>
  <c r="E16" i="35"/>
  <c r="U16" i="35" s="1"/>
  <c r="S15" i="35"/>
  <c r="R15" i="35"/>
  <c r="Q15" i="35"/>
  <c r="P15" i="35"/>
  <c r="E15" i="35"/>
  <c r="T15" i="35" s="1"/>
  <c r="S14" i="35"/>
  <c r="R14" i="35"/>
  <c r="Q14" i="35"/>
  <c r="P14" i="35"/>
  <c r="E14" i="35"/>
  <c r="S13" i="35"/>
  <c r="R13" i="35"/>
  <c r="Q13" i="35"/>
  <c r="P13" i="35"/>
  <c r="E13" i="35"/>
  <c r="S12" i="35"/>
  <c r="R12" i="35"/>
  <c r="Q12" i="35"/>
  <c r="P12" i="35"/>
  <c r="E12" i="35"/>
  <c r="T12" i="35" s="1"/>
  <c r="U11" i="35"/>
  <c r="S11" i="35"/>
  <c r="R11" i="35"/>
  <c r="Q11" i="35"/>
  <c r="P11" i="35"/>
  <c r="E11" i="35"/>
  <c r="T11" i="35" s="1"/>
  <c r="S10" i="35"/>
  <c r="R10" i="35"/>
  <c r="Q10" i="35"/>
  <c r="P10" i="35"/>
  <c r="E10" i="35"/>
  <c r="S9" i="35"/>
  <c r="R9" i="35"/>
  <c r="U62" i="34"/>
  <c r="S62" i="34"/>
  <c r="R62" i="34"/>
  <c r="Q62" i="34"/>
  <c r="P62" i="34"/>
  <c r="E62" i="34"/>
  <c r="T62" i="34" s="1"/>
  <c r="U61" i="34"/>
  <c r="S61" i="34"/>
  <c r="R61" i="34"/>
  <c r="Q61" i="34"/>
  <c r="P61" i="34"/>
  <c r="E61" i="34"/>
  <c r="T61" i="34" s="1"/>
  <c r="S60" i="34"/>
  <c r="S58" i="34"/>
  <c r="R58" i="34"/>
  <c r="Q58" i="34"/>
  <c r="P58" i="34"/>
  <c r="E58" i="34"/>
  <c r="U58" i="34" s="1"/>
  <c r="S57" i="34"/>
  <c r="R57" i="34"/>
  <c r="Q57" i="34"/>
  <c r="P57" i="34"/>
  <c r="E57" i="34"/>
  <c r="S56" i="34"/>
  <c r="R56" i="34"/>
  <c r="Q56" i="34"/>
  <c r="P56" i="34"/>
  <c r="E56" i="34"/>
  <c r="S55" i="34"/>
  <c r="R55" i="34"/>
  <c r="Q55" i="34"/>
  <c r="P55" i="34"/>
  <c r="E55" i="34"/>
  <c r="S54" i="34"/>
  <c r="S53" i="34"/>
  <c r="R53" i="34"/>
  <c r="Q53" i="34"/>
  <c r="P53" i="34"/>
  <c r="E53" i="34"/>
  <c r="T53" i="34" s="1"/>
  <c r="S52" i="34"/>
  <c r="R52" i="34"/>
  <c r="Q52" i="34"/>
  <c r="P52" i="34"/>
  <c r="E52" i="34"/>
  <c r="S51" i="34"/>
  <c r="R51" i="34"/>
  <c r="Q51" i="34"/>
  <c r="P51" i="34"/>
  <c r="E51" i="34"/>
  <c r="S50" i="34"/>
  <c r="R50" i="34"/>
  <c r="Q50" i="34"/>
  <c r="P50" i="34"/>
  <c r="E50" i="34"/>
  <c r="T50" i="34" s="1"/>
  <c r="U49" i="34"/>
  <c r="S49" i="34"/>
  <c r="R49" i="34"/>
  <c r="Q49" i="34"/>
  <c r="P49" i="34"/>
  <c r="E49" i="34"/>
  <c r="T49" i="34" s="1"/>
  <c r="T48" i="34"/>
  <c r="S48" i="34"/>
  <c r="R48" i="34"/>
  <c r="Q48" i="34"/>
  <c r="P48" i="34"/>
  <c r="E48" i="34"/>
  <c r="U48" i="34" s="1"/>
  <c r="U47" i="34"/>
  <c r="S47" i="34"/>
  <c r="R47" i="34"/>
  <c r="Q47" i="34"/>
  <c r="P47" i="34"/>
  <c r="E47" i="34"/>
  <c r="T47" i="34" s="1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S44" i="34"/>
  <c r="R44" i="34"/>
  <c r="Q44" i="34"/>
  <c r="P44" i="34"/>
  <c r="E44" i="34"/>
  <c r="S43" i="34"/>
  <c r="S42" i="34"/>
  <c r="U41" i="34"/>
  <c r="S41" i="34"/>
  <c r="R41" i="34"/>
  <c r="Q41" i="34"/>
  <c r="P41" i="34"/>
  <c r="E41" i="34"/>
  <c r="T41" i="34" s="1"/>
  <c r="T40" i="34"/>
  <c r="S40" i="34"/>
  <c r="R40" i="34"/>
  <c r="Q40" i="34"/>
  <c r="P40" i="34"/>
  <c r="E40" i="34"/>
  <c r="U40" i="34" s="1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S37" i="34"/>
  <c r="R37" i="34"/>
  <c r="Q37" i="34"/>
  <c r="P37" i="34"/>
  <c r="E37" i="34"/>
  <c r="S36" i="34"/>
  <c r="R36" i="34"/>
  <c r="Q36" i="34"/>
  <c r="P36" i="34"/>
  <c r="E36" i="34"/>
  <c r="S35" i="34"/>
  <c r="R35" i="34"/>
  <c r="Q35" i="34"/>
  <c r="P35" i="34"/>
  <c r="E35" i="34"/>
  <c r="S34" i="34"/>
  <c r="R34" i="34"/>
  <c r="Q34" i="34"/>
  <c r="P34" i="34"/>
  <c r="E34" i="34"/>
  <c r="T34" i="34" s="1"/>
  <c r="U33" i="34"/>
  <c r="S33" i="34"/>
  <c r="R33" i="34"/>
  <c r="Q33" i="34"/>
  <c r="P33" i="34"/>
  <c r="E33" i="34"/>
  <c r="T33" i="34" s="1"/>
  <c r="T32" i="34"/>
  <c r="S32" i="34"/>
  <c r="R32" i="34"/>
  <c r="Q32" i="34"/>
  <c r="P32" i="34"/>
  <c r="E32" i="34"/>
  <c r="U32" i="34" s="1"/>
  <c r="S31" i="34"/>
  <c r="R31" i="34"/>
  <c r="Q31" i="34"/>
  <c r="P31" i="34"/>
  <c r="E31" i="34"/>
  <c r="U31" i="34" s="1"/>
  <c r="S30" i="34"/>
  <c r="R30" i="34"/>
  <c r="Q30" i="34"/>
  <c r="P30" i="34"/>
  <c r="E30" i="34"/>
  <c r="T30" i="34" s="1"/>
  <c r="S29" i="34"/>
  <c r="R29" i="34"/>
  <c r="Q29" i="34"/>
  <c r="P29" i="34"/>
  <c r="E29" i="34"/>
  <c r="S28" i="34"/>
  <c r="R28" i="34"/>
  <c r="Q28" i="34"/>
  <c r="P28" i="34"/>
  <c r="E28" i="34"/>
  <c r="S27" i="34"/>
  <c r="S26" i="34"/>
  <c r="R26" i="34"/>
  <c r="Q26" i="34"/>
  <c r="P26" i="34"/>
  <c r="E26" i="34"/>
  <c r="U26" i="34" s="1"/>
  <c r="S25" i="34"/>
  <c r="R25" i="34"/>
  <c r="Q25" i="34"/>
  <c r="P25" i="34"/>
  <c r="E25" i="34"/>
  <c r="T25" i="34" s="1"/>
  <c r="S24" i="34"/>
  <c r="R24" i="34"/>
  <c r="Q24" i="34"/>
  <c r="P24" i="34"/>
  <c r="E24" i="34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S20" i="34"/>
  <c r="R20" i="34"/>
  <c r="Q20" i="34"/>
  <c r="P20" i="34"/>
  <c r="E20" i="34"/>
  <c r="U20" i="34" s="1"/>
  <c r="U19" i="34"/>
  <c r="S19" i="34"/>
  <c r="R19" i="34"/>
  <c r="Q19" i="34"/>
  <c r="P19" i="34"/>
  <c r="E19" i="34"/>
  <c r="T19" i="34" s="1"/>
  <c r="S18" i="34"/>
  <c r="R18" i="34"/>
  <c r="Q18" i="34"/>
  <c r="P18" i="34"/>
  <c r="E18" i="34"/>
  <c r="U18" i="34" s="1"/>
  <c r="S17" i="34"/>
  <c r="R17" i="34"/>
  <c r="Q17" i="34"/>
  <c r="P17" i="34"/>
  <c r="E17" i="34"/>
  <c r="T17" i="34" s="1"/>
  <c r="S16" i="34"/>
  <c r="R16" i="34"/>
  <c r="Q16" i="34"/>
  <c r="P16" i="34"/>
  <c r="E16" i="34"/>
  <c r="S15" i="34"/>
  <c r="R15" i="34"/>
  <c r="Q15" i="34"/>
  <c r="P15" i="34"/>
  <c r="E15" i="34"/>
  <c r="S14" i="34"/>
  <c r="R14" i="34"/>
  <c r="Q14" i="34"/>
  <c r="P14" i="34"/>
  <c r="E14" i="34"/>
  <c r="T14" i="34" s="1"/>
  <c r="S13" i="34"/>
  <c r="R13" i="34"/>
  <c r="Q13" i="34"/>
  <c r="P13" i="34"/>
  <c r="E13" i="34"/>
  <c r="S12" i="34"/>
  <c r="R12" i="34"/>
  <c r="Q12" i="34"/>
  <c r="P12" i="34"/>
  <c r="E12" i="34"/>
  <c r="U12" i="34" s="1"/>
  <c r="U11" i="34"/>
  <c r="S11" i="34"/>
  <c r="R11" i="34"/>
  <c r="Q11" i="34"/>
  <c r="P11" i="34"/>
  <c r="E11" i="34"/>
  <c r="T11" i="34" s="1"/>
  <c r="S10" i="34"/>
  <c r="R10" i="34"/>
  <c r="Q10" i="34"/>
  <c r="P10" i="34"/>
  <c r="E10" i="34"/>
  <c r="U10" i="34" s="1"/>
  <c r="S9" i="34"/>
  <c r="R9" i="34"/>
  <c r="T62" i="33"/>
  <c r="S62" i="33"/>
  <c r="R62" i="33"/>
  <c r="Q62" i="33"/>
  <c r="P62" i="33"/>
  <c r="E62" i="33"/>
  <c r="U62" i="33" s="1"/>
  <c r="S61" i="33"/>
  <c r="R61" i="33"/>
  <c r="Q61" i="33"/>
  <c r="P61" i="33"/>
  <c r="E61" i="33"/>
  <c r="T61" i="33" s="1"/>
  <c r="S60" i="33"/>
  <c r="S58" i="33"/>
  <c r="R58" i="33"/>
  <c r="Q58" i="33"/>
  <c r="P58" i="33"/>
  <c r="E58" i="33"/>
  <c r="T58" i="33" s="1"/>
  <c r="U57" i="33"/>
  <c r="S57" i="33"/>
  <c r="R57" i="33"/>
  <c r="Q57" i="33"/>
  <c r="P57" i="33"/>
  <c r="T57" i="33" s="1"/>
  <c r="E57" i="33"/>
  <c r="S56" i="33"/>
  <c r="R56" i="33"/>
  <c r="Q56" i="33"/>
  <c r="P56" i="33"/>
  <c r="E56" i="33"/>
  <c r="T55" i="33"/>
  <c r="S55" i="33"/>
  <c r="R55" i="33"/>
  <c r="Q55" i="33"/>
  <c r="P55" i="33"/>
  <c r="E55" i="33"/>
  <c r="U55" i="33" s="1"/>
  <c r="S54" i="33"/>
  <c r="T53" i="33"/>
  <c r="S53" i="33"/>
  <c r="R53" i="33"/>
  <c r="Q53" i="33"/>
  <c r="P53" i="33"/>
  <c r="E53" i="33"/>
  <c r="U53" i="33" s="1"/>
  <c r="U52" i="33"/>
  <c r="S52" i="33"/>
  <c r="R52" i="33"/>
  <c r="Q52" i="33"/>
  <c r="P52" i="33"/>
  <c r="E52" i="33"/>
  <c r="T52" i="33" s="1"/>
  <c r="T51" i="33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U49" i="33"/>
  <c r="S49" i="33"/>
  <c r="R49" i="33"/>
  <c r="Q49" i="33"/>
  <c r="P49" i="33"/>
  <c r="E49" i="33"/>
  <c r="T49" i="33" s="1"/>
  <c r="S48" i="33"/>
  <c r="R48" i="33"/>
  <c r="Q48" i="33"/>
  <c r="P48" i="33"/>
  <c r="E48" i="33"/>
  <c r="S47" i="33"/>
  <c r="R47" i="33"/>
  <c r="Q47" i="33"/>
  <c r="P47" i="33"/>
  <c r="E47" i="33"/>
  <c r="S46" i="33"/>
  <c r="R46" i="33"/>
  <c r="Q46" i="33"/>
  <c r="P46" i="33"/>
  <c r="E46" i="33"/>
  <c r="T46" i="33" s="1"/>
  <c r="T45" i="33"/>
  <c r="S45" i="33"/>
  <c r="R45" i="33"/>
  <c r="Q45" i="33"/>
  <c r="P45" i="33"/>
  <c r="E45" i="33"/>
  <c r="U45" i="33" s="1"/>
  <c r="U44" i="33"/>
  <c r="S44" i="33"/>
  <c r="R44" i="33"/>
  <c r="Q44" i="33"/>
  <c r="P44" i="33"/>
  <c r="E44" i="33"/>
  <c r="T44" i="33" s="1"/>
  <c r="S43" i="33"/>
  <c r="S42" i="33"/>
  <c r="S41" i="33"/>
  <c r="R41" i="33"/>
  <c r="Q41" i="33"/>
  <c r="P41" i="33"/>
  <c r="E41" i="33"/>
  <c r="T41" i="33" s="1"/>
  <c r="S40" i="33"/>
  <c r="R40" i="33"/>
  <c r="Q40" i="33"/>
  <c r="P40" i="33"/>
  <c r="E40" i="33"/>
  <c r="S39" i="33"/>
  <c r="R39" i="33"/>
  <c r="Q39" i="33"/>
  <c r="P39" i="33"/>
  <c r="E39" i="33"/>
  <c r="S38" i="33"/>
  <c r="R38" i="33"/>
  <c r="Q38" i="33"/>
  <c r="P38" i="33"/>
  <c r="E38" i="33"/>
  <c r="T38" i="33" s="1"/>
  <c r="S37" i="33"/>
  <c r="R37" i="33"/>
  <c r="Q37" i="33"/>
  <c r="P37" i="33"/>
  <c r="E37" i="33"/>
  <c r="U37" i="33" s="1"/>
  <c r="S36" i="33"/>
  <c r="R36" i="33"/>
  <c r="Q36" i="33"/>
  <c r="P36" i="33"/>
  <c r="E36" i="33"/>
  <c r="U36" i="33" s="1"/>
  <c r="U35" i="33"/>
  <c r="S35" i="33"/>
  <c r="R35" i="33"/>
  <c r="Q35" i="33"/>
  <c r="P35" i="33"/>
  <c r="E35" i="33"/>
  <c r="T35" i="33" s="1"/>
  <c r="S34" i="33"/>
  <c r="R34" i="33"/>
  <c r="Q34" i="33"/>
  <c r="P34" i="33"/>
  <c r="E34" i="33"/>
  <c r="S33" i="33"/>
  <c r="R33" i="33"/>
  <c r="Q33" i="33"/>
  <c r="P33" i="33"/>
  <c r="E33" i="33"/>
  <c r="T33" i="33" s="1"/>
  <c r="S32" i="33"/>
  <c r="R32" i="33"/>
  <c r="Q32" i="33"/>
  <c r="P32" i="33"/>
  <c r="E32" i="33"/>
  <c r="S31" i="33"/>
  <c r="R31" i="33"/>
  <c r="Q31" i="33"/>
  <c r="P31" i="33"/>
  <c r="E31" i="33"/>
  <c r="S30" i="33"/>
  <c r="R30" i="33"/>
  <c r="Q30" i="33"/>
  <c r="P30" i="33"/>
  <c r="E30" i="33"/>
  <c r="S29" i="33"/>
  <c r="R29" i="33"/>
  <c r="Q29" i="33"/>
  <c r="P29" i="33"/>
  <c r="E29" i="33"/>
  <c r="U29" i="33" s="1"/>
  <c r="S28" i="33"/>
  <c r="R28" i="33"/>
  <c r="Q28" i="33"/>
  <c r="P28" i="33"/>
  <c r="E28" i="33"/>
  <c r="U28" i="33" s="1"/>
  <c r="S27" i="33"/>
  <c r="S26" i="33"/>
  <c r="R26" i="33"/>
  <c r="Q26" i="33"/>
  <c r="P26" i="33"/>
  <c r="E26" i="33"/>
  <c r="T26" i="33" s="1"/>
  <c r="U25" i="33"/>
  <c r="T25" i="33"/>
  <c r="S25" i="33"/>
  <c r="R25" i="33"/>
  <c r="Q25" i="33"/>
  <c r="P25" i="33"/>
  <c r="E25" i="33"/>
  <c r="S24" i="33"/>
  <c r="R24" i="33"/>
  <c r="Q24" i="33"/>
  <c r="P24" i="33"/>
  <c r="E24" i="33"/>
  <c r="S23" i="33"/>
  <c r="R23" i="33"/>
  <c r="Q23" i="33"/>
  <c r="P23" i="33"/>
  <c r="E23" i="33"/>
  <c r="U23" i="33" s="1"/>
  <c r="T22" i="33"/>
  <c r="S22" i="33"/>
  <c r="R22" i="33"/>
  <c r="Q22" i="33"/>
  <c r="P22" i="33"/>
  <c r="E22" i="33"/>
  <c r="U22" i="33" s="1"/>
  <c r="S21" i="33"/>
  <c r="R21" i="33"/>
  <c r="Q21" i="33"/>
  <c r="P21" i="33"/>
  <c r="E21" i="33"/>
  <c r="T21" i="33" s="1"/>
  <c r="S20" i="33"/>
  <c r="R20" i="33"/>
  <c r="Q20" i="33"/>
  <c r="P20" i="33"/>
  <c r="E20" i="33"/>
  <c r="S19" i="33"/>
  <c r="R19" i="33"/>
  <c r="Q19" i="33"/>
  <c r="P19" i="33"/>
  <c r="E19" i="33"/>
  <c r="S18" i="33"/>
  <c r="R18" i="33"/>
  <c r="Q18" i="33"/>
  <c r="P18" i="33"/>
  <c r="E18" i="33"/>
  <c r="T18" i="33" s="1"/>
  <c r="U17" i="33"/>
  <c r="T17" i="33"/>
  <c r="S17" i="33"/>
  <c r="R17" i="33"/>
  <c r="Q17" i="33"/>
  <c r="P17" i="33"/>
  <c r="E17" i="33"/>
  <c r="S16" i="33"/>
  <c r="R16" i="33"/>
  <c r="Q16" i="33"/>
  <c r="P16" i="33"/>
  <c r="E16" i="33"/>
  <c r="S15" i="33"/>
  <c r="R15" i="33"/>
  <c r="Q15" i="33"/>
  <c r="P15" i="33"/>
  <c r="E15" i="33"/>
  <c r="U15" i="33" s="1"/>
  <c r="T14" i="33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S11" i="33"/>
  <c r="R11" i="33"/>
  <c r="Q11" i="33"/>
  <c r="P11" i="33"/>
  <c r="E11" i="33"/>
  <c r="S10" i="33"/>
  <c r="R10" i="33"/>
  <c r="Q10" i="33"/>
  <c r="P10" i="33"/>
  <c r="E10" i="33"/>
  <c r="S9" i="33"/>
  <c r="R9" i="33"/>
  <c r="S62" i="32"/>
  <c r="R62" i="32"/>
  <c r="Q62" i="32"/>
  <c r="P62" i="32"/>
  <c r="E62" i="32"/>
  <c r="T62" i="32" s="1"/>
  <c r="S61" i="32"/>
  <c r="R61" i="32"/>
  <c r="Q61" i="32"/>
  <c r="Q60" i="32" s="1"/>
  <c r="P61" i="32"/>
  <c r="E61" i="32"/>
  <c r="U61" i="32" s="1"/>
  <c r="S60" i="32"/>
  <c r="S58" i="32"/>
  <c r="R58" i="32"/>
  <c r="Q58" i="32"/>
  <c r="P58" i="32"/>
  <c r="E58" i="32"/>
  <c r="U58" i="32" s="1"/>
  <c r="S57" i="32"/>
  <c r="R57" i="32"/>
  <c r="Q57" i="32"/>
  <c r="U57" i="32" s="1"/>
  <c r="P57" i="32"/>
  <c r="E57" i="32"/>
  <c r="T57" i="32" s="1"/>
  <c r="S56" i="32"/>
  <c r="R56" i="32"/>
  <c r="Q56" i="32"/>
  <c r="P56" i="32"/>
  <c r="E56" i="32"/>
  <c r="S55" i="32"/>
  <c r="R55" i="32"/>
  <c r="Q55" i="32"/>
  <c r="P55" i="32"/>
  <c r="E55" i="32"/>
  <c r="S54" i="32"/>
  <c r="S53" i="32"/>
  <c r="R53" i="32"/>
  <c r="Q53" i="32"/>
  <c r="P53" i="32"/>
  <c r="E53" i="32"/>
  <c r="S52" i="32"/>
  <c r="R52" i="32"/>
  <c r="Q52" i="32"/>
  <c r="P52" i="32"/>
  <c r="E52" i="32"/>
  <c r="S51" i="32"/>
  <c r="R51" i="32"/>
  <c r="Q51" i="32"/>
  <c r="P51" i="32"/>
  <c r="E51" i="32"/>
  <c r="S50" i="32"/>
  <c r="R50" i="32"/>
  <c r="Q50" i="32"/>
  <c r="P50" i="32"/>
  <c r="E50" i="32"/>
  <c r="S49" i="32"/>
  <c r="R49" i="32"/>
  <c r="Q49" i="32"/>
  <c r="P49" i="32"/>
  <c r="E49" i="32"/>
  <c r="U49" i="32" s="1"/>
  <c r="U48" i="32"/>
  <c r="S48" i="32"/>
  <c r="R48" i="32"/>
  <c r="Q48" i="32"/>
  <c r="P48" i="32"/>
  <c r="E48" i="32"/>
  <c r="T48" i="32" s="1"/>
  <c r="T47" i="32"/>
  <c r="S47" i="32"/>
  <c r="R47" i="32"/>
  <c r="Q47" i="32"/>
  <c r="P47" i="32"/>
  <c r="E47" i="32"/>
  <c r="U47" i="32" s="1"/>
  <c r="S46" i="32"/>
  <c r="R46" i="32"/>
  <c r="Q46" i="32"/>
  <c r="P46" i="32"/>
  <c r="E46" i="32"/>
  <c r="U46" i="32" s="1"/>
  <c r="S45" i="32"/>
  <c r="R45" i="32"/>
  <c r="Q45" i="32"/>
  <c r="P45" i="32"/>
  <c r="E45" i="32"/>
  <c r="T45" i="32" s="1"/>
  <c r="S44" i="32"/>
  <c r="R44" i="32"/>
  <c r="Q44" i="32"/>
  <c r="P44" i="32"/>
  <c r="E44" i="32"/>
  <c r="S43" i="32"/>
  <c r="S42" i="32"/>
  <c r="S41" i="32"/>
  <c r="R41" i="32"/>
  <c r="Q41" i="32"/>
  <c r="P41" i="32"/>
  <c r="E41" i="32"/>
  <c r="U41" i="32" s="1"/>
  <c r="U40" i="32"/>
  <c r="S40" i="32"/>
  <c r="R40" i="32"/>
  <c r="Q40" i="32"/>
  <c r="P40" i="32"/>
  <c r="E40" i="32"/>
  <c r="T40" i="32" s="1"/>
  <c r="T39" i="32"/>
  <c r="S39" i="32"/>
  <c r="R39" i="32"/>
  <c r="Q39" i="32"/>
  <c r="P39" i="32"/>
  <c r="E39" i="32"/>
  <c r="U39" i="32" s="1"/>
  <c r="S38" i="32"/>
  <c r="R38" i="32"/>
  <c r="Q38" i="32"/>
  <c r="P38" i="32"/>
  <c r="E38" i="32"/>
  <c r="U38" i="32" s="1"/>
  <c r="S37" i="32"/>
  <c r="R37" i="32"/>
  <c r="Q37" i="32"/>
  <c r="P37" i="32"/>
  <c r="E37" i="32"/>
  <c r="T37" i="32" s="1"/>
  <c r="S36" i="32"/>
  <c r="R36" i="32"/>
  <c r="Q36" i="32"/>
  <c r="P36" i="32"/>
  <c r="E36" i="32"/>
  <c r="S35" i="32"/>
  <c r="R35" i="32"/>
  <c r="Q35" i="32"/>
  <c r="P35" i="32"/>
  <c r="E35" i="32"/>
  <c r="S34" i="32"/>
  <c r="R34" i="32"/>
  <c r="Q34" i="32"/>
  <c r="P34" i="32"/>
  <c r="E34" i="32"/>
  <c r="T34" i="32" s="1"/>
  <c r="S33" i="32"/>
  <c r="R33" i="32"/>
  <c r="Q33" i="32"/>
  <c r="P33" i="32"/>
  <c r="E33" i="32"/>
  <c r="U32" i="32"/>
  <c r="S32" i="32"/>
  <c r="R32" i="32"/>
  <c r="Q32" i="32"/>
  <c r="P32" i="32"/>
  <c r="E32" i="32"/>
  <c r="T32" i="32" s="1"/>
  <c r="U31" i="32"/>
  <c r="S31" i="32"/>
  <c r="R31" i="32"/>
  <c r="Q31" i="32"/>
  <c r="P31" i="32"/>
  <c r="E31" i="32"/>
  <c r="T31" i="32" s="1"/>
  <c r="S30" i="32"/>
  <c r="R30" i="32"/>
  <c r="Q30" i="32"/>
  <c r="P30" i="32"/>
  <c r="E30" i="32"/>
  <c r="U30" i="32" s="1"/>
  <c r="S29" i="32"/>
  <c r="R29" i="32"/>
  <c r="Q29" i="32"/>
  <c r="P29" i="32"/>
  <c r="E29" i="32"/>
  <c r="T29" i="32" s="1"/>
  <c r="S28" i="32"/>
  <c r="R28" i="32"/>
  <c r="Q28" i="32"/>
  <c r="P28" i="32"/>
  <c r="E28" i="32"/>
  <c r="S27" i="32"/>
  <c r="S26" i="32"/>
  <c r="R26" i="32"/>
  <c r="Q26" i="32"/>
  <c r="P26" i="32"/>
  <c r="E26" i="32"/>
  <c r="U26" i="32" s="1"/>
  <c r="S25" i="32"/>
  <c r="R25" i="32"/>
  <c r="Q25" i="32"/>
  <c r="P25" i="32"/>
  <c r="E25" i="32"/>
  <c r="T25" i="32" s="1"/>
  <c r="S24" i="32"/>
  <c r="R24" i="32"/>
  <c r="Q24" i="32"/>
  <c r="P24" i="32"/>
  <c r="E24" i="32"/>
  <c r="S23" i="32"/>
  <c r="R23" i="32"/>
  <c r="Q23" i="32"/>
  <c r="P23" i="32"/>
  <c r="E23" i="32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U20" i="32"/>
  <c r="S20" i="32"/>
  <c r="R20" i="32"/>
  <c r="Q20" i="32"/>
  <c r="P20" i="32"/>
  <c r="E20" i="32"/>
  <c r="T20" i="32" s="1"/>
  <c r="S19" i="32"/>
  <c r="R19" i="32"/>
  <c r="Q19" i="32"/>
  <c r="P19" i="32"/>
  <c r="E19" i="32"/>
  <c r="S18" i="32"/>
  <c r="R18" i="32"/>
  <c r="Q18" i="32"/>
  <c r="P18" i="32"/>
  <c r="E18" i="32"/>
  <c r="U18" i="32" s="1"/>
  <c r="S17" i="32"/>
  <c r="R17" i="32"/>
  <c r="Q17" i="32"/>
  <c r="P17" i="32"/>
  <c r="E17" i="32"/>
  <c r="T17" i="32" s="1"/>
  <c r="S16" i="32"/>
  <c r="R16" i="32"/>
  <c r="Q16" i="32"/>
  <c r="P16" i="32"/>
  <c r="E16" i="32"/>
  <c r="S15" i="32"/>
  <c r="R15" i="32"/>
  <c r="Q15" i="32"/>
  <c r="P15" i="32"/>
  <c r="E15" i="32"/>
  <c r="S14" i="32"/>
  <c r="R14" i="32"/>
  <c r="Q14" i="32"/>
  <c r="P14" i="32"/>
  <c r="E14" i="32"/>
  <c r="T14" i="32" s="1"/>
  <c r="U13" i="32"/>
  <c r="S13" i="32"/>
  <c r="R13" i="32"/>
  <c r="Q13" i="32"/>
  <c r="P13" i="32"/>
  <c r="E13" i="32"/>
  <c r="T13" i="32" s="1"/>
  <c r="U12" i="32"/>
  <c r="S12" i="32"/>
  <c r="R12" i="32"/>
  <c r="Q12" i="32"/>
  <c r="P12" i="32"/>
  <c r="E12" i="32"/>
  <c r="T12" i="32" s="1"/>
  <c r="S11" i="32"/>
  <c r="R11" i="32"/>
  <c r="Q11" i="32"/>
  <c r="P11" i="32"/>
  <c r="E11" i="32"/>
  <c r="S10" i="32"/>
  <c r="R10" i="32"/>
  <c r="Q10" i="32"/>
  <c r="P10" i="32"/>
  <c r="E10" i="32"/>
  <c r="U10" i="32" s="1"/>
  <c r="S9" i="32"/>
  <c r="R9" i="32"/>
  <c r="S62" i="31"/>
  <c r="R62" i="31"/>
  <c r="Q62" i="31"/>
  <c r="P62" i="31"/>
  <c r="E62" i="31"/>
  <c r="U62" i="31" s="1"/>
  <c r="U61" i="31"/>
  <c r="S61" i="31"/>
  <c r="R61" i="31"/>
  <c r="Q61" i="31"/>
  <c r="P61" i="31"/>
  <c r="P60" i="31" s="1"/>
  <c r="E61" i="31"/>
  <c r="T61" i="31" s="1"/>
  <c r="S60" i="31"/>
  <c r="R60" i="31"/>
  <c r="S58" i="31"/>
  <c r="R58" i="31"/>
  <c r="Q58" i="31"/>
  <c r="P58" i="31"/>
  <c r="E58" i="31"/>
  <c r="S57" i="31"/>
  <c r="R57" i="31"/>
  <c r="Q57" i="31"/>
  <c r="P57" i="31"/>
  <c r="E57" i="31"/>
  <c r="T57" i="31" s="1"/>
  <c r="U56" i="31"/>
  <c r="S56" i="31"/>
  <c r="R56" i="31"/>
  <c r="Q56" i="31"/>
  <c r="P56" i="31"/>
  <c r="E56" i="31"/>
  <c r="T56" i="31" s="1"/>
  <c r="U55" i="31"/>
  <c r="T55" i="31"/>
  <c r="S55" i="31"/>
  <c r="R55" i="31"/>
  <c r="Q55" i="31"/>
  <c r="P55" i="31"/>
  <c r="E55" i="31"/>
  <c r="S54" i="31"/>
  <c r="S53" i="31"/>
  <c r="R53" i="31"/>
  <c r="Q53" i="31"/>
  <c r="P53" i="31"/>
  <c r="E53" i="31"/>
  <c r="S52" i="31"/>
  <c r="R52" i="31"/>
  <c r="Q52" i="31"/>
  <c r="P52" i="31"/>
  <c r="E52" i="31"/>
  <c r="U52" i="31" s="1"/>
  <c r="U51" i="31"/>
  <c r="S51" i="31"/>
  <c r="R51" i="31"/>
  <c r="Q51" i="31"/>
  <c r="P51" i="31"/>
  <c r="E51" i="31"/>
  <c r="T51" i="31" s="1"/>
  <c r="U50" i="31"/>
  <c r="T50" i="31"/>
  <c r="S50" i="31"/>
  <c r="R50" i="31"/>
  <c r="Q50" i="31"/>
  <c r="P50" i="31"/>
  <c r="E50" i="31"/>
  <c r="S49" i="31"/>
  <c r="R49" i="31"/>
  <c r="Q49" i="31"/>
  <c r="P49" i="31"/>
  <c r="E49" i="31"/>
  <c r="U49" i="31" s="1"/>
  <c r="U48" i="31"/>
  <c r="S48" i="31"/>
  <c r="R48" i="31"/>
  <c r="Q48" i="31"/>
  <c r="P48" i="31"/>
  <c r="E48" i="31"/>
  <c r="T48" i="31" s="1"/>
  <c r="S47" i="31"/>
  <c r="R47" i="31"/>
  <c r="Q47" i="31"/>
  <c r="P47" i="31"/>
  <c r="E47" i="31"/>
  <c r="S46" i="31"/>
  <c r="R46" i="31"/>
  <c r="Q46" i="31"/>
  <c r="P46" i="31"/>
  <c r="E46" i="31"/>
  <c r="U45" i="31"/>
  <c r="S45" i="31"/>
  <c r="R45" i="31"/>
  <c r="Q45" i="31"/>
  <c r="P45" i="31"/>
  <c r="E45" i="31"/>
  <c r="T45" i="31" s="1"/>
  <c r="S44" i="31"/>
  <c r="R44" i="31"/>
  <c r="Q44" i="31"/>
  <c r="P44" i="31"/>
  <c r="E44" i="31"/>
  <c r="S43" i="31"/>
  <c r="S42" i="31"/>
  <c r="S41" i="31"/>
  <c r="R41" i="31"/>
  <c r="Q41" i="31"/>
  <c r="P41" i="31"/>
  <c r="E41" i="31"/>
  <c r="S40" i="31"/>
  <c r="R40" i="31"/>
  <c r="Q40" i="31"/>
  <c r="P40" i="31"/>
  <c r="E40" i="31"/>
  <c r="T40" i="31" s="1"/>
  <c r="S39" i="31"/>
  <c r="R39" i="31"/>
  <c r="Q39" i="31"/>
  <c r="P39" i="31"/>
  <c r="E39" i="31"/>
  <c r="S38" i="31"/>
  <c r="R38" i="31"/>
  <c r="Q38" i="31"/>
  <c r="P38" i="31"/>
  <c r="E38" i="31"/>
  <c r="S37" i="31"/>
  <c r="R37" i="31"/>
  <c r="Q37" i="31"/>
  <c r="P37" i="31"/>
  <c r="E37" i="31"/>
  <c r="T37" i="31" s="1"/>
  <c r="U36" i="31"/>
  <c r="T36" i="31"/>
  <c r="S36" i="31"/>
  <c r="R36" i="31"/>
  <c r="Q36" i="31"/>
  <c r="P36" i="31"/>
  <c r="E36" i="31"/>
  <c r="S35" i="31"/>
  <c r="R35" i="31"/>
  <c r="Q35" i="31"/>
  <c r="P35" i="31"/>
  <c r="E35" i="31"/>
  <c r="U35" i="31" s="1"/>
  <c r="S34" i="31"/>
  <c r="R34" i="31"/>
  <c r="Q34" i="31"/>
  <c r="P34" i="31"/>
  <c r="E34" i="31"/>
  <c r="U34" i="31" s="1"/>
  <c r="T33" i="3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S30" i="31"/>
  <c r="R30" i="31"/>
  <c r="Q30" i="31"/>
  <c r="P30" i="31"/>
  <c r="E30" i="31"/>
  <c r="S29" i="31"/>
  <c r="R29" i="31"/>
  <c r="Q29" i="31"/>
  <c r="P29" i="31"/>
  <c r="E29" i="31"/>
  <c r="T29" i="31" s="1"/>
  <c r="U28" i="31"/>
  <c r="S28" i="31"/>
  <c r="R28" i="31"/>
  <c r="Q28" i="31"/>
  <c r="P28" i="31"/>
  <c r="E28" i="31"/>
  <c r="T28" i="31" s="1"/>
  <c r="S27" i="31"/>
  <c r="S26" i="31"/>
  <c r="R26" i="31"/>
  <c r="Q26" i="31"/>
  <c r="P26" i="31"/>
  <c r="E26" i="31"/>
  <c r="S25" i="31"/>
  <c r="R25" i="31"/>
  <c r="Q25" i="31"/>
  <c r="P25" i="31"/>
  <c r="E25" i="31"/>
  <c r="T25" i="31" s="1"/>
  <c r="S24" i="31"/>
  <c r="R24" i="31"/>
  <c r="Q24" i="31"/>
  <c r="P24" i="31"/>
  <c r="E24" i="31"/>
  <c r="S23" i="31"/>
  <c r="R23" i="31"/>
  <c r="Q23" i="31"/>
  <c r="P23" i="31"/>
  <c r="E23" i="31"/>
  <c r="U23" i="31" s="1"/>
  <c r="U22" i="31"/>
  <c r="S22" i="31"/>
  <c r="R22" i="31"/>
  <c r="Q22" i="31"/>
  <c r="P22" i="31"/>
  <c r="E22" i="31"/>
  <c r="T22" i="31" s="1"/>
  <c r="T21" i="3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S19" i="31"/>
  <c r="R19" i="31"/>
  <c r="Q19" i="31"/>
  <c r="P19" i="31"/>
  <c r="E19" i="31"/>
  <c r="S18" i="31"/>
  <c r="R18" i="31"/>
  <c r="Q18" i="31"/>
  <c r="P18" i="31"/>
  <c r="E18" i="31"/>
  <c r="S17" i="31"/>
  <c r="R17" i="31"/>
  <c r="Q17" i="31"/>
  <c r="P17" i="31"/>
  <c r="E17" i="31"/>
  <c r="T17" i="31" s="1"/>
  <c r="S16" i="31"/>
  <c r="R16" i="31"/>
  <c r="Q16" i="31"/>
  <c r="P16" i="31"/>
  <c r="E16" i="31"/>
  <c r="S15" i="31"/>
  <c r="R15" i="31"/>
  <c r="Q15" i="31"/>
  <c r="P15" i="31"/>
  <c r="E15" i="31"/>
  <c r="U15" i="31" s="1"/>
  <c r="U14" i="31"/>
  <c r="S14" i="31"/>
  <c r="R14" i="31"/>
  <c r="Q14" i="31"/>
  <c r="P14" i="31"/>
  <c r="E14" i="31"/>
  <c r="T14" i="31" s="1"/>
  <c r="S13" i="31"/>
  <c r="R13" i="31"/>
  <c r="Q13" i="31"/>
  <c r="P13" i="31"/>
  <c r="E13" i="31"/>
  <c r="U13" i="31" s="1"/>
  <c r="U12" i="31"/>
  <c r="S12" i="31"/>
  <c r="R12" i="31"/>
  <c r="Q12" i="31"/>
  <c r="P12" i="31"/>
  <c r="E12" i="31"/>
  <c r="T12" i="31" s="1"/>
  <c r="S11" i="31"/>
  <c r="R11" i="31"/>
  <c r="Q11" i="31"/>
  <c r="P11" i="31"/>
  <c r="E11" i="31"/>
  <c r="S10" i="31"/>
  <c r="R10" i="31"/>
  <c r="Q10" i="31"/>
  <c r="P10" i="31"/>
  <c r="E10" i="31"/>
  <c r="S9" i="31"/>
  <c r="R9" i="31"/>
  <c r="S62" i="30"/>
  <c r="R62" i="30"/>
  <c r="Q62" i="30"/>
  <c r="P62" i="30"/>
  <c r="E62" i="30"/>
  <c r="S61" i="30"/>
  <c r="R61" i="30"/>
  <c r="Q61" i="30"/>
  <c r="P61" i="30"/>
  <c r="E61" i="30"/>
  <c r="S60" i="30"/>
  <c r="S58" i="30"/>
  <c r="R58" i="30"/>
  <c r="Q58" i="30"/>
  <c r="P58" i="30"/>
  <c r="E58" i="30"/>
  <c r="U58" i="30" s="1"/>
  <c r="S57" i="30"/>
  <c r="R57" i="30"/>
  <c r="Q57" i="30"/>
  <c r="U57" i="30" s="1"/>
  <c r="P57" i="30"/>
  <c r="E57" i="30"/>
  <c r="T57" i="30" s="1"/>
  <c r="S56" i="30"/>
  <c r="R56" i="30"/>
  <c r="Q56" i="30"/>
  <c r="P56" i="30"/>
  <c r="E56" i="30"/>
  <c r="S55" i="30"/>
  <c r="R55" i="30"/>
  <c r="Q55" i="30"/>
  <c r="P55" i="30"/>
  <c r="P54" i="30" s="1"/>
  <c r="E55" i="30"/>
  <c r="T55" i="30" s="1"/>
  <c r="S54" i="30"/>
  <c r="R54" i="30"/>
  <c r="S53" i="30"/>
  <c r="R53" i="30"/>
  <c r="Q53" i="30"/>
  <c r="P53" i="30"/>
  <c r="E53" i="30"/>
  <c r="U53" i="30" s="1"/>
  <c r="U52" i="30"/>
  <c r="S52" i="30"/>
  <c r="R52" i="30"/>
  <c r="Q52" i="30"/>
  <c r="P52" i="30"/>
  <c r="E52" i="30"/>
  <c r="T52" i="30" s="1"/>
  <c r="S51" i="30"/>
  <c r="R51" i="30"/>
  <c r="Q51" i="30"/>
  <c r="P51" i="30"/>
  <c r="E51" i="30"/>
  <c r="U51" i="30" s="1"/>
  <c r="U50" i="30"/>
  <c r="S50" i="30"/>
  <c r="R50" i="30"/>
  <c r="Q50" i="30"/>
  <c r="P50" i="30"/>
  <c r="E50" i="30"/>
  <c r="T50" i="30" s="1"/>
  <c r="S49" i="30"/>
  <c r="R49" i="30"/>
  <c r="Q49" i="30"/>
  <c r="P49" i="30"/>
  <c r="E49" i="30"/>
  <c r="S48" i="30"/>
  <c r="R48" i="30"/>
  <c r="Q48" i="30"/>
  <c r="P48" i="30"/>
  <c r="E48" i="30"/>
  <c r="S47" i="30"/>
  <c r="R47" i="30"/>
  <c r="Q47" i="30"/>
  <c r="P47" i="30"/>
  <c r="E47" i="30"/>
  <c r="T47" i="30" s="1"/>
  <c r="S46" i="30"/>
  <c r="R46" i="30"/>
  <c r="Q46" i="30"/>
  <c r="P46" i="30"/>
  <c r="E46" i="30"/>
  <c r="S45" i="30"/>
  <c r="R45" i="30"/>
  <c r="Q45" i="30"/>
  <c r="P45" i="30"/>
  <c r="E45" i="30"/>
  <c r="U45" i="30" s="1"/>
  <c r="U44" i="30"/>
  <c r="S44" i="30"/>
  <c r="R44" i="30"/>
  <c r="Q44" i="30"/>
  <c r="P44" i="30"/>
  <c r="E44" i="30"/>
  <c r="T44" i="30" s="1"/>
  <c r="S43" i="30"/>
  <c r="R43" i="30"/>
  <c r="S42" i="30"/>
  <c r="S41" i="30"/>
  <c r="R41" i="30"/>
  <c r="Q41" i="30"/>
  <c r="P41" i="30"/>
  <c r="E41" i="30"/>
  <c r="T41" i="30" s="1"/>
  <c r="S40" i="30"/>
  <c r="R40" i="30"/>
  <c r="Q40" i="30"/>
  <c r="P40" i="30"/>
  <c r="E40" i="30"/>
  <c r="S39" i="30"/>
  <c r="R39" i="30"/>
  <c r="Q39" i="30"/>
  <c r="P39" i="30"/>
  <c r="E39" i="30"/>
  <c r="S38" i="30"/>
  <c r="R38" i="30"/>
  <c r="Q38" i="30"/>
  <c r="P38" i="30"/>
  <c r="E38" i="30"/>
  <c r="T38" i="30" s="1"/>
  <c r="T37" i="30"/>
  <c r="S37" i="30"/>
  <c r="R37" i="30"/>
  <c r="Q37" i="30"/>
  <c r="P37" i="30"/>
  <c r="E37" i="30"/>
  <c r="U37" i="30" s="1"/>
  <c r="S36" i="30"/>
  <c r="R36" i="30"/>
  <c r="Q36" i="30"/>
  <c r="P36" i="30"/>
  <c r="E36" i="30"/>
  <c r="U36" i="30" s="1"/>
  <c r="S35" i="30"/>
  <c r="R35" i="30"/>
  <c r="Q35" i="30"/>
  <c r="P35" i="30"/>
  <c r="E35" i="30"/>
  <c r="U35" i="30" s="1"/>
  <c r="T34" i="30"/>
  <c r="S34" i="30"/>
  <c r="R34" i="30"/>
  <c r="Q34" i="30"/>
  <c r="P34" i="30"/>
  <c r="E34" i="30"/>
  <c r="U34" i="30" s="1"/>
  <c r="S33" i="30"/>
  <c r="R33" i="30"/>
  <c r="Q33" i="30"/>
  <c r="P33" i="30"/>
  <c r="E33" i="30"/>
  <c r="T33" i="30" s="1"/>
  <c r="S32" i="30"/>
  <c r="R32" i="30"/>
  <c r="Q32" i="30"/>
  <c r="P32" i="30"/>
  <c r="E32" i="30"/>
  <c r="S31" i="30"/>
  <c r="R31" i="30"/>
  <c r="Q31" i="30"/>
  <c r="P31" i="30"/>
  <c r="E31" i="30"/>
  <c r="S30" i="30"/>
  <c r="R30" i="30"/>
  <c r="Q30" i="30"/>
  <c r="P30" i="30"/>
  <c r="E30" i="30"/>
  <c r="T30" i="30" s="1"/>
  <c r="T29" i="30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S26" i="30"/>
  <c r="R26" i="30"/>
  <c r="Q26" i="30"/>
  <c r="P26" i="30"/>
  <c r="E26" i="30"/>
  <c r="T26" i="30" s="1"/>
  <c r="S25" i="30"/>
  <c r="R25" i="30"/>
  <c r="Q25" i="30"/>
  <c r="P25" i="30"/>
  <c r="E25" i="30"/>
  <c r="U25" i="30" s="1"/>
  <c r="U24" i="30"/>
  <c r="S24" i="30"/>
  <c r="R24" i="30"/>
  <c r="Q24" i="30"/>
  <c r="P24" i="30"/>
  <c r="E24" i="30"/>
  <c r="T24" i="30" s="1"/>
  <c r="S23" i="30"/>
  <c r="R23" i="30"/>
  <c r="Q23" i="30"/>
  <c r="P23" i="30"/>
  <c r="E23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S19" i="30"/>
  <c r="R19" i="30"/>
  <c r="Q19" i="30"/>
  <c r="P19" i="30"/>
  <c r="E19" i="30"/>
  <c r="S18" i="30"/>
  <c r="R18" i="30"/>
  <c r="Q18" i="30"/>
  <c r="P18" i="30"/>
  <c r="E18" i="30"/>
  <c r="T18" i="30" s="1"/>
  <c r="S17" i="30"/>
  <c r="R17" i="30"/>
  <c r="Q17" i="30"/>
  <c r="P17" i="30"/>
  <c r="E17" i="30"/>
  <c r="U17" i="30" s="1"/>
  <c r="U16" i="30"/>
  <c r="S16" i="30"/>
  <c r="R16" i="30"/>
  <c r="Q16" i="30"/>
  <c r="P16" i="30"/>
  <c r="E16" i="30"/>
  <c r="T16" i="30" s="1"/>
  <c r="S15" i="30"/>
  <c r="R15" i="30"/>
  <c r="Q15" i="30"/>
  <c r="P15" i="30"/>
  <c r="E15" i="30"/>
  <c r="S14" i="30"/>
  <c r="R14" i="30"/>
  <c r="Q14" i="30"/>
  <c r="P14" i="30"/>
  <c r="E14" i="30"/>
  <c r="U14" i="30" s="1"/>
  <c r="S13" i="30"/>
  <c r="R13" i="30"/>
  <c r="Q13" i="30"/>
  <c r="P13" i="30"/>
  <c r="E13" i="30"/>
  <c r="T13" i="30" s="1"/>
  <c r="S12" i="30"/>
  <c r="R12" i="30"/>
  <c r="Q12" i="30"/>
  <c r="P12" i="30"/>
  <c r="E12" i="30"/>
  <c r="S11" i="30"/>
  <c r="R11" i="30"/>
  <c r="Q11" i="30"/>
  <c r="P11" i="30"/>
  <c r="E11" i="30"/>
  <c r="S10" i="30"/>
  <c r="R10" i="30"/>
  <c r="Q10" i="30"/>
  <c r="P10" i="30"/>
  <c r="E10" i="30"/>
  <c r="S9" i="30"/>
  <c r="R9" i="30"/>
  <c r="S62" i="29"/>
  <c r="R62" i="29"/>
  <c r="Q62" i="29"/>
  <c r="P62" i="29"/>
  <c r="E62" i="29"/>
  <c r="S61" i="29"/>
  <c r="R61" i="29"/>
  <c r="Q61" i="29"/>
  <c r="P61" i="29"/>
  <c r="E61" i="29"/>
  <c r="U61" i="29" s="1"/>
  <c r="S60" i="29"/>
  <c r="R60" i="29"/>
  <c r="U58" i="29"/>
  <c r="T58" i="29"/>
  <c r="S58" i="29"/>
  <c r="R58" i="29"/>
  <c r="Q58" i="29"/>
  <c r="P58" i="29"/>
  <c r="E58" i="29"/>
  <c r="S57" i="29"/>
  <c r="R57" i="29"/>
  <c r="Q57" i="29"/>
  <c r="P57" i="29"/>
  <c r="E57" i="29"/>
  <c r="S56" i="29"/>
  <c r="R56" i="29"/>
  <c r="Q56" i="29"/>
  <c r="P56" i="29"/>
  <c r="E56" i="29"/>
  <c r="U56" i="29" s="1"/>
  <c r="S55" i="29"/>
  <c r="R55" i="29"/>
  <c r="Q55" i="29"/>
  <c r="P55" i="29"/>
  <c r="E55" i="29"/>
  <c r="T55" i="29" s="1"/>
  <c r="S54" i="29"/>
  <c r="S53" i="29"/>
  <c r="R53" i="29"/>
  <c r="Q53" i="29"/>
  <c r="P53" i="29"/>
  <c r="E53" i="29"/>
  <c r="U53" i="29" s="1"/>
  <c r="S52" i="29"/>
  <c r="R52" i="29"/>
  <c r="Q52" i="29"/>
  <c r="P52" i="29"/>
  <c r="E52" i="29"/>
  <c r="U52" i="29" s="1"/>
  <c r="S51" i="29"/>
  <c r="R51" i="29"/>
  <c r="Q51" i="29"/>
  <c r="P51" i="29"/>
  <c r="E51" i="29"/>
  <c r="S50" i="29"/>
  <c r="R50" i="29"/>
  <c r="Q50" i="29"/>
  <c r="P50" i="29"/>
  <c r="E50" i="29"/>
  <c r="S49" i="29"/>
  <c r="R49" i="29"/>
  <c r="Q49" i="29"/>
  <c r="P49" i="29"/>
  <c r="E49" i="29"/>
  <c r="S48" i="29"/>
  <c r="R48" i="29"/>
  <c r="Q48" i="29"/>
  <c r="P48" i="29"/>
  <c r="E48" i="29"/>
  <c r="S47" i="29"/>
  <c r="R47" i="29"/>
  <c r="Q47" i="29"/>
  <c r="P47" i="29"/>
  <c r="E47" i="29"/>
  <c r="U47" i="29" s="1"/>
  <c r="U46" i="29"/>
  <c r="S46" i="29"/>
  <c r="R46" i="29"/>
  <c r="Q46" i="29"/>
  <c r="P46" i="29"/>
  <c r="E46" i="29"/>
  <c r="T46" i="29" s="1"/>
  <c r="T45" i="29"/>
  <c r="S45" i="29"/>
  <c r="R45" i="29"/>
  <c r="Q45" i="29"/>
  <c r="P45" i="29"/>
  <c r="E45" i="29"/>
  <c r="U45" i="29" s="1"/>
  <c r="S44" i="29"/>
  <c r="R44" i="29"/>
  <c r="Q44" i="29"/>
  <c r="P44" i="29"/>
  <c r="E44" i="29"/>
  <c r="U44" i="29" s="1"/>
  <c r="S43" i="29"/>
  <c r="S42" i="29"/>
  <c r="S41" i="29"/>
  <c r="R41" i="29"/>
  <c r="Q41" i="29"/>
  <c r="P41" i="29"/>
  <c r="E41" i="29"/>
  <c r="S40" i="29"/>
  <c r="R40" i="29"/>
  <c r="Q40" i="29"/>
  <c r="P40" i="29"/>
  <c r="E40" i="29"/>
  <c r="T40" i="29" s="1"/>
  <c r="U39" i="29"/>
  <c r="S39" i="29"/>
  <c r="R39" i="29"/>
  <c r="Q39" i="29"/>
  <c r="P39" i="29"/>
  <c r="E39" i="29"/>
  <c r="T39" i="29" s="1"/>
  <c r="T38" i="29"/>
  <c r="S38" i="29"/>
  <c r="R38" i="29"/>
  <c r="Q38" i="29"/>
  <c r="P38" i="29"/>
  <c r="E38" i="29"/>
  <c r="U38" i="29" s="1"/>
  <c r="S37" i="29"/>
  <c r="R37" i="29"/>
  <c r="Q37" i="29"/>
  <c r="P37" i="29"/>
  <c r="E37" i="29"/>
  <c r="U37" i="29" s="1"/>
  <c r="S36" i="29"/>
  <c r="R36" i="29"/>
  <c r="Q36" i="29"/>
  <c r="P36" i="29"/>
  <c r="E36" i="29"/>
  <c r="U36" i="29" s="1"/>
  <c r="S35" i="29"/>
  <c r="R35" i="29"/>
  <c r="Q35" i="29"/>
  <c r="P35" i="29"/>
  <c r="E35" i="29"/>
  <c r="S34" i="29"/>
  <c r="R34" i="29"/>
  <c r="Q34" i="29"/>
  <c r="P34" i="29"/>
  <c r="E34" i="29"/>
  <c r="S33" i="29"/>
  <c r="R33" i="29"/>
  <c r="Q33" i="29"/>
  <c r="P33" i="29"/>
  <c r="E33" i="29"/>
  <c r="S32" i="29"/>
  <c r="R32" i="29"/>
  <c r="Q32" i="29"/>
  <c r="P32" i="29"/>
  <c r="E32" i="29"/>
  <c r="U31" i="29"/>
  <c r="S31" i="29"/>
  <c r="R31" i="29"/>
  <c r="Q31" i="29"/>
  <c r="P31" i="29"/>
  <c r="E31" i="29"/>
  <c r="T31" i="29" s="1"/>
  <c r="T30" i="29"/>
  <c r="S30" i="29"/>
  <c r="R30" i="29"/>
  <c r="Q30" i="29"/>
  <c r="P30" i="29"/>
  <c r="E30" i="29"/>
  <c r="U30" i="29" s="1"/>
  <c r="S29" i="29"/>
  <c r="R29" i="29"/>
  <c r="Q29" i="29"/>
  <c r="P29" i="29"/>
  <c r="E29" i="29"/>
  <c r="U29" i="29" s="1"/>
  <c r="S28" i="29"/>
  <c r="R28" i="29"/>
  <c r="Q28" i="29"/>
  <c r="P28" i="29"/>
  <c r="E28" i="29"/>
  <c r="U28" i="29" s="1"/>
  <c r="S27" i="29"/>
  <c r="S26" i="29"/>
  <c r="R26" i="29"/>
  <c r="Q26" i="29"/>
  <c r="P26" i="29"/>
  <c r="E26" i="29"/>
  <c r="U26" i="29" s="1"/>
  <c r="U25" i="29"/>
  <c r="S25" i="29"/>
  <c r="R25" i="29"/>
  <c r="Q25" i="29"/>
  <c r="P25" i="29"/>
  <c r="E25" i="29"/>
  <c r="T25" i="29" s="1"/>
  <c r="S24" i="29"/>
  <c r="R24" i="29"/>
  <c r="Q24" i="29"/>
  <c r="P24" i="29"/>
  <c r="E24" i="29"/>
  <c r="U24" i="29" s="1"/>
  <c r="S23" i="29"/>
  <c r="R23" i="29"/>
  <c r="Q23" i="29"/>
  <c r="U23" i="29" s="1"/>
  <c r="P23" i="29"/>
  <c r="E23" i="29"/>
  <c r="S22" i="29"/>
  <c r="R22" i="29"/>
  <c r="Q22" i="29"/>
  <c r="P22" i="29"/>
  <c r="E22" i="29"/>
  <c r="S21" i="29"/>
  <c r="R21" i="29"/>
  <c r="Q21" i="29"/>
  <c r="P21" i="29"/>
  <c r="E21" i="29"/>
  <c r="S20" i="29"/>
  <c r="R20" i="29"/>
  <c r="Q20" i="29"/>
  <c r="P20" i="29"/>
  <c r="E20" i="29"/>
  <c r="T20" i="29" s="1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U17" i="29"/>
  <c r="S17" i="29"/>
  <c r="R17" i="29"/>
  <c r="Q17" i="29"/>
  <c r="P17" i="29"/>
  <c r="E17" i="29"/>
  <c r="T17" i="29" s="1"/>
  <c r="S16" i="29"/>
  <c r="R16" i="29"/>
  <c r="Q16" i="29"/>
  <c r="P16" i="29"/>
  <c r="E16" i="29"/>
  <c r="U16" i="29" s="1"/>
  <c r="U15" i="29"/>
  <c r="S15" i="29"/>
  <c r="R15" i="29"/>
  <c r="Q15" i="29"/>
  <c r="P15" i="29"/>
  <c r="E15" i="29"/>
  <c r="T15" i="29" s="1"/>
  <c r="S14" i="29"/>
  <c r="R14" i="29"/>
  <c r="Q14" i="29"/>
  <c r="P14" i="29"/>
  <c r="E14" i="29"/>
  <c r="S13" i="29"/>
  <c r="R13" i="29"/>
  <c r="Q13" i="29"/>
  <c r="P13" i="29"/>
  <c r="E13" i="29"/>
  <c r="U12" i="29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P10" i="29"/>
  <c r="E10" i="29"/>
  <c r="U10" i="29" s="1"/>
  <c r="S9" i="29"/>
  <c r="R9" i="29"/>
  <c r="S62" i="28"/>
  <c r="R62" i="28"/>
  <c r="Q62" i="28"/>
  <c r="P62" i="28"/>
  <c r="E62" i="28"/>
  <c r="T62" i="28" s="1"/>
  <c r="S61" i="28"/>
  <c r="R61" i="28"/>
  <c r="Q61" i="28"/>
  <c r="Q60" i="28" s="1"/>
  <c r="P61" i="28"/>
  <c r="E61" i="28"/>
  <c r="U61" i="28" s="1"/>
  <c r="S60" i="28"/>
  <c r="S58" i="28"/>
  <c r="R58" i="28"/>
  <c r="Q58" i="28"/>
  <c r="P58" i="28"/>
  <c r="E58" i="28"/>
  <c r="U58" i="28" s="1"/>
  <c r="S57" i="28"/>
  <c r="R57" i="28"/>
  <c r="Q57" i="28"/>
  <c r="P57" i="28"/>
  <c r="E57" i="28"/>
  <c r="T57" i="28" s="1"/>
  <c r="S56" i="28"/>
  <c r="R56" i="28"/>
  <c r="Q56" i="28"/>
  <c r="P56" i="28"/>
  <c r="E56" i="28"/>
  <c r="S55" i="28"/>
  <c r="R55" i="28"/>
  <c r="Q55" i="28"/>
  <c r="P55" i="28"/>
  <c r="E55" i="28"/>
  <c r="S54" i="28"/>
  <c r="S53" i="28"/>
  <c r="R53" i="28"/>
  <c r="Q53" i="28"/>
  <c r="P53" i="28"/>
  <c r="E53" i="28"/>
  <c r="U53" i="28" s="1"/>
  <c r="S52" i="28"/>
  <c r="R52" i="28"/>
  <c r="Q52" i="28"/>
  <c r="U52" i="28" s="1"/>
  <c r="P52" i="28"/>
  <c r="E52" i="28"/>
  <c r="S51" i="28"/>
  <c r="R51" i="28"/>
  <c r="Q51" i="28"/>
  <c r="P51" i="28"/>
  <c r="E51" i="28"/>
  <c r="S50" i="28"/>
  <c r="R50" i="28"/>
  <c r="Q50" i="28"/>
  <c r="P50" i="28"/>
  <c r="E50" i="28"/>
  <c r="S49" i="28"/>
  <c r="R49" i="28"/>
  <c r="Q49" i="28"/>
  <c r="P49" i="28"/>
  <c r="E49" i="28"/>
  <c r="T49" i="28" s="1"/>
  <c r="S48" i="28"/>
  <c r="R48" i="28"/>
  <c r="Q48" i="28"/>
  <c r="P48" i="28"/>
  <c r="E48" i="28"/>
  <c r="U48" i="28" s="1"/>
  <c r="U47" i="28"/>
  <c r="S47" i="28"/>
  <c r="R47" i="28"/>
  <c r="Q47" i="28"/>
  <c r="P47" i="28"/>
  <c r="E47" i="28"/>
  <c r="T47" i="28" s="1"/>
  <c r="T46" i="28"/>
  <c r="S46" i="28"/>
  <c r="R46" i="28"/>
  <c r="Q46" i="28"/>
  <c r="P46" i="28"/>
  <c r="E46" i="28"/>
  <c r="U46" i="28" s="1"/>
  <c r="S45" i="28"/>
  <c r="R45" i="28"/>
  <c r="Q45" i="28"/>
  <c r="P45" i="28"/>
  <c r="E45" i="28"/>
  <c r="U45" i="28" s="1"/>
  <c r="S44" i="28"/>
  <c r="R44" i="28"/>
  <c r="Q44" i="28"/>
  <c r="P44" i="28"/>
  <c r="E44" i="28"/>
  <c r="T44" i="28" s="1"/>
  <c r="S43" i="28"/>
  <c r="S42" i="28"/>
  <c r="S41" i="28"/>
  <c r="R41" i="28"/>
  <c r="Q41" i="28"/>
  <c r="P41" i="28"/>
  <c r="E41" i="28"/>
  <c r="T41" i="28" s="1"/>
  <c r="U40" i="28"/>
  <c r="S40" i="28"/>
  <c r="R40" i="28"/>
  <c r="Q40" i="28"/>
  <c r="P40" i="28"/>
  <c r="E40" i="28"/>
  <c r="T40" i="28" s="1"/>
  <c r="T39" i="28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S36" i="28"/>
  <c r="R36" i="28"/>
  <c r="Q36" i="28"/>
  <c r="P36" i="28"/>
  <c r="E36" i="28"/>
  <c r="S35" i="28"/>
  <c r="R35" i="28"/>
  <c r="Q35" i="28"/>
  <c r="P35" i="28"/>
  <c r="E35" i="28"/>
  <c r="S34" i="28"/>
  <c r="R34" i="28"/>
  <c r="Q34" i="28"/>
  <c r="P34" i="28"/>
  <c r="E34" i="28"/>
  <c r="S33" i="28"/>
  <c r="R33" i="28"/>
  <c r="Q33" i="28"/>
  <c r="P33" i="28"/>
  <c r="E33" i="28"/>
  <c r="T33" i="28" s="1"/>
  <c r="U32" i="28"/>
  <c r="S32" i="28"/>
  <c r="R32" i="28"/>
  <c r="Q32" i="28"/>
  <c r="P32" i="28"/>
  <c r="E32" i="28"/>
  <c r="T32" i="28" s="1"/>
  <c r="T31" i="28"/>
  <c r="S31" i="28"/>
  <c r="R31" i="28"/>
  <c r="Q31" i="28"/>
  <c r="P31" i="28"/>
  <c r="E31" i="28"/>
  <c r="U31" i="28" s="1"/>
  <c r="S30" i="28"/>
  <c r="R30" i="28"/>
  <c r="Q30" i="28"/>
  <c r="P30" i="28"/>
  <c r="E30" i="28"/>
  <c r="U30" i="28" s="1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U26" i="28"/>
  <c r="S26" i="28"/>
  <c r="R26" i="28"/>
  <c r="Q26" i="28"/>
  <c r="P26" i="28"/>
  <c r="E26" i="28"/>
  <c r="T26" i="28" s="1"/>
  <c r="S25" i="28"/>
  <c r="R25" i="28"/>
  <c r="Q25" i="28"/>
  <c r="P25" i="28"/>
  <c r="E25" i="28"/>
  <c r="S24" i="28"/>
  <c r="R24" i="28"/>
  <c r="Q24" i="28"/>
  <c r="P24" i="28"/>
  <c r="E24" i="28"/>
  <c r="U24" i="28" s="1"/>
  <c r="S23" i="28"/>
  <c r="R23" i="28"/>
  <c r="Q23" i="28"/>
  <c r="P23" i="28"/>
  <c r="E23" i="28"/>
  <c r="T23" i="28" s="1"/>
  <c r="S22" i="28"/>
  <c r="R22" i="28"/>
  <c r="Q22" i="28"/>
  <c r="P22" i="28"/>
  <c r="E22" i="28"/>
  <c r="S21" i="28"/>
  <c r="R21" i="28"/>
  <c r="Q21" i="28"/>
  <c r="P21" i="28"/>
  <c r="E21" i="28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8" i="28"/>
  <c r="R18" i="28"/>
  <c r="Q18" i="28"/>
  <c r="P18" i="28"/>
  <c r="E18" i="28"/>
  <c r="U18" i="28" s="1"/>
  <c r="U17" i="28"/>
  <c r="S17" i="28"/>
  <c r="R17" i="28"/>
  <c r="Q17" i="28"/>
  <c r="P17" i="28"/>
  <c r="E17" i="28"/>
  <c r="T17" i="28" s="1"/>
  <c r="S16" i="28"/>
  <c r="R16" i="28"/>
  <c r="Q16" i="28"/>
  <c r="P16" i="28"/>
  <c r="E16" i="28"/>
  <c r="U16" i="28" s="1"/>
  <c r="U15" i="28"/>
  <c r="S15" i="28"/>
  <c r="R15" i="28"/>
  <c r="Q15" i="28"/>
  <c r="P15" i="28"/>
  <c r="E15" i="28"/>
  <c r="T15" i="28" s="1"/>
  <c r="S14" i="28"/>
  <c r="R14" i="28"/>
  <c r="Q14" i="28"/>
  <c r="P14" i="28"/>
  <c r="E14" i="28"/>
  <c r="S13" i="28"/>
  <c r="R13" i="28"/>
  <c r="Q13" i="28"/>
  <c r="P13" i="28"/>
  <c r="E13" i="28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T62" i="27"/>
  <c r="S62" i="27"/>
  <c r="R62" i="27"/>
  <c r="Q62" i="27"/>
  <c r="P62" i="27"/>
  <c r="E62" i="27"/>
  <c r="U62" i="27" s="1"/>
  <c r="T61" i="27"/>
  <c r="S61" i="27"/>
  <c r="R61" i="27"/>
  <c r="Q61" i="27"/>
  <c r="P61" i="27"/>
  <c r="P60" i="27" s="1"/>
  <c r="E61" i="27"/>
  <c r="U61" i="27" s="1"/>
  <c r="S60" i="27"/>
  <c r="R60" i="27"/>
  <c r="T58" i="27"/>
  <c r="S58" i="27"/>
  <c r="R58" i="27"/>
  <c r="Q58" i="27"/>
  <c r="P58" i="27"/>
  <c r="E58" i="27"/>
  <c r="U58" i="27" s="1"/>
  <c r="S57" i="27"/>
  <c r="R57" i="27"/>
  <c r="Q57" i="27"/>
  <c r="U57" i="27" s="1"/>
  <c r="P57" i="27"/>
  <c r="E57" i="27"/>
  <c r="T57" i="27" s="1"/>
  <c r="S56" i="27"/>
  <c r="R56" i="27"/>
  <c r="Q56" i="27"/>
  <c r="P56" i="27"/>
  <c r="E56" i="27"/>
  <c r="S55" i="27"/>
  <c r="R55" i="27"/>
  <c r="Q55" i="27"/>
  <c r="P55" i="27"/>
  <c r="P54" i="27" s="1"/>
  <c r="E55" i="27"/>
  <c r="S54" i="27"/>
  <c r="S53" i="27"/>
  <c r="R53" i="27"/>
  <c r="Q53" i="27"/>
  <c r="P53" i="27"/>
  <c r="E53" i="27"/>
  <c r="T53" i="27" s="1"/>
  <c r="S52" i="27"/>
  <c r="R52" i="27"/>
  <c r="Q52" i="27"/>
  <c r="P52" i="27"/>
  <c r="E52" i="27"/>
  <c r="S51" i="27"/>
  <c r="R51" i="27"/>
  <c r="Q51" i="27"/>
  <c r="P51" i="27"/>
  <c r="E51" i="27"/>
  <c r="S50" i="27"/>
  <c r="R50" i="27"/>
  <c r="Q50" i="27"/>
  <c r="P50" i="27"/>
  <c r="E50" i="27"/>
  <c r="T50" i="27" s="1"/>
  <c r="U49" i="27"/>
  <c r="S49" i="27"/>
  <c r="R49" i="27"/>
  <c r="Q49" i="27"/>
  <c r="P49" i="27"/>
  <c r="E49" i="27"/>
  <c r="T49" i="27" s="1"/>
  <c r="S48" i="27"/>
  <c r="R48" i="27"/>
  <c r="Q48" i="27"/>
  <c r="P48" i="27"/>
  <c r="E48" i="27"/>
  <c r="S47" i="27"/>
  <c r="R47" i="27"/>
  <c r="Q47" i="27"/>
  <c r="P47" i="27"/>
  <c r="E47" i="27"/>
  <c r="U47" i="27" s="1"/>
  <c r="T46" i="27"/>
  <c r="S46" i="27"/>
  <c r="R46" i="27"/>
  <c r="Q46" i="27"/>
  <c r="P46" i="27"/>
  <c r="E46" i="27"/>
  <c r="U46" i="27" s="1"/>
  <c r="S45" i="27"/>
  <c r="R45" i="27"/>
  <c r="Q45" i="27"/>
  <c r="P45" i="27"/>
  <c r="E45" i="27"/>
  <c r="T45" i="27" s="1"/>
  <c r="S44" i="27"/>
  <c r="R44" i="27"/>
  <c r="Q44" i="27"/>
  <c r="P44" i="27"/>
  <c r="E44" i="27"/>
  <c r="S43" i="27"/>
  <c r="S42" i="27"/>
  <c r="U41" i="27"/>
  <c r="S41" i="27"/>
  <c r="R41" i="27"/>
  <c r="Q41" i="27"/>
  <c r="P41" i="27"/>
  <c r="E41" i="27"/>
  <c r="T41" i="27" s="1"/>
  <c r="S40" i="27"/>
  <c r="R40" i="27"/>
  <c r="Q40" i="27"/>
  <c r="P40" i="27"/>
  <c r="E40" i="27"/>
  <c r="S39" i="27"/>
  <c r="R39" i="27"/>
  <c r="Q39" i="27"/>
  <c r="P39" i="27"/>
  <c r="E39" i="27"/>
  <c r="U39" i="27" s="1"/>
  <c r="T38" i="27"/>
  <c r="S38" i="27"/>
  <c r="R38" i="27"/>
  <c r="Q38" i="27"/>
  <c r="P38" i="27"/>
  <c r="E38" i="27"/>
  <c r="U38" i="27" s="1"/>
  <c r="S37" i="27"/>
  <c r="R37" i="27"/>
  <c r="Q37" i="27"/>
  <c r="P37" i="27"/>
  <c r="E37" i="27"/>
  <c r="T37" i="27" s="1"/>
  <c r="S36" i="27"/>
  <c r="R36" i="27"/>
  <c r="Q36" i="27"/>
  <c r="P36" i="27"/>
  <c r="E36" i="27"/>
  <c r="S35" i="27"/>
  <c r="R35" i="27"/>
  <c r="Q35" i="27"/>
  <c r="P35" i="27"/>
  <c r="E35" i="27"/>
  <c r="S34" i="27"/>
  <c r="R34" i="27"/>
  <c r="Q34" i="27"/>
  <c r="P34" i="27"/>
  <c r="E34" i="27"/>
  <c r="T34" i="27" s="1"/>
  <c r="U33" i="27"/>
  <c r="S33" i="27"/>
  <c r="R33" i="27"/>
  <c r="Q33" i="27"/>
  <c r="P33" i="27"/>
  <c r="E33" i="27"/>
  <c r="T33" i="27" s="1"/>
  <c r="S32" i="27"/>
  <c r="R32" i="27"/>
  <c r="Q32" i="27"/>
  <c r="P32" i="27"/>
  <c r="E32" i="27"/>
  <c r="S31" i="27"/>
  <c r="R31" i="27"/>
  <c r="Q31" i="27"/>
  <c r="P31" i="27"/>
  <c r="E31" i="27"/>
  <c r="U31" i="27" s="1"/>
  <c r="T30" i="27"/>
  <c r="S30" i="27"/>
  <c r="R30" i="27"/>
  <c r="Q30" i="27"/>
  <c r="P30" i="27"/>
  <c r="E30" i="27"/>
  <c r="S29" i="27"/>
  <c r="R29" i="27"/>
  <c r="Q29" i="27"/>
  <c r="P29" i="27"/>
  <c r="E29" i="27"/>
  <c r="T29" i="27" s="1"/>
  <c r="S28" i="27"/>
  <c r="R28" i="27"/>
  <c r="Q28" i="27"/>
  <c r="P28" i="27"/>
  <c r="E28" i="27"/>
  <c r="S27" i="27"/>
  <c r="S26" i="27"/>
  <c r="R26" i="27"/>
  <c r="Q26" i="27"/>
  <c r="P26" i="27"/>
  <c r="E26" i="27"/>
  <c r="U26" i="27" s="1"/>
  <c r="U25" i="27"/>
  <c r="S25" i="27"/>
  <c r="R25" i="27"/>
  <c r="Q25" i="27"/>
  <c r="P25" i="27"/>
  <c r="E25" i="27"/>
  <c r="T25" i="27" s="1"/>
  <c r="S24" i="27"/>
  <c r="R24" i="27"/>
  <c r="Q24" i="27"/>
  <c r="P24" i="27"/>
  <c r="E24" i="27"/>
  <c r="S23" i="27"/>
  <c r="R23" i="27"/>
  <c r="Q23" i="27"/>
  <c r="P23" i="27"/>
  <c r="E23" i="27"/>
  <c r="U22" i="27"/>
  <c r="S22" i="27"/>
  <c r="R22" i="27"/>
  <c r="Q22" i="27"/>
  <c r="P22" i="27"/>
  <c r="E22" i="27"/>
  <c r="T22" i="27" s="1"/>
  <c r="S21" i="27"/>
  <c r="R21" i="27"/>
  <c r="Q21" i="27"/>
  <c r="P21" i="27"/>
  <c r="E21" i="27"/>
  <c r="U21" i="27" s="1"/>
  <c r="S20" i="27"/>
  <c r="R20" i="27"/>
  <c r="Q20" i="27"/>
  <c r="P20" i="27"/>
  <c r="E20" i="27"/>
  <c r="U20" i="27" s="1"/>
  <c r="T19" i="27"/>
  <c r="S19" i="27"/>
  <c r="R19" i="27"/>
  <c r="Q19" i="27"/>
  <c r="P19" i="27"/>
  <c r="E19" i="27"/>
  <c r="U19" i="27" s="1"/>
  <c r="S18" i="27"/>
  <c r="R18" i="27"/>
  <c r="Q18" i="27"/>
  <c r="P18" i="27"/>
  <c r="E18" i="27"/>
  <c r="S17" i="27"/>
  <c r="R17" i="27"/>
  <c r="Q17" i="27"/>
  <c r="P17" i="27"/>
  <c r="E17" i="27"/>
  <c r="T17" i="27" s="1"/>
  <c r="S16" i="27"/>
  <c r="R16" i="27"/>
  <c r="Q16" i="27"/>
  <c r="P16" i="27"/>
  <c r="E16" i="27"/>
  <c r="S15" i="27"/>
  <c r="R15" i="27"/>
  <c r="Q15" i="27"/>
  <c r="P15" i="27"/>
  <c r="E15" i="27"/>
  <c r="S14" i="27"/>
  <c r="R14" i="27"/>
  <c r="Q14" i="27"/>
  <c r="P14" i="27"/>
  <c r="E14" i="27"/>
  <c r="T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T10" i="27"/>
  <c r="S10" i="27"/>
  <c r="R10" i="27"/>
  <c r="Q10" i="27"/>
  <c r="P10" i="27"/>
  <c r="E10" i="27"/>
  <c r="U10" i="27" s="1"/>
  <c r="S9" i="27"/>
  <c r="R9" i="27"/>
  <c r="S62" i="26"/>
  <c r="R62" i="26"/>
  <c r="Q62" i="26"/>
  <c r="P62" i="26"/>
  <c r="E62" i="26"/>
  <c r="U62" i="26" s="1"/>
  <c r="S61" i="26"/>
  <c r="R61" i="26"/>
  <c r="Q61" i="26"/>
  <c r="P61" i="26"/>
  <c r="E61" i="26"/>
  <c r="E60" i="26" s="1"/>
  <c r="U60" i="26" s="1"/>
  <c r="S60" i="26"/>
  <c r="S58" i="26"/>
  <c r="R58" i="26"/>
  <c r="Q58" i="26"/>
  <c r="P58" i="26"/>
  <c r="E58" i="26"/>
  <c r="S57" i="26"/>
  <c r="R57" i="26"/>
  <c r="Q57" i="26"/>
  <c r="P57" i="26"/>
  <c r="E57" i="26"/>
  <c r="S56" i="26"/>
  <c r="R56" i="26"/>
  <c r="Q56" i="26"/>
  <c r="P56" i="26"/>
  <c r="E56" i="26"/>
  <c r="T56" i="26" s="1"/>
  <c r="S55" i="26"/>
  <c r="R55" i="26"/>
  <c r="Q55" i="26"/>
  <c r="P55" i="26"/>
  <c r="E55" i="26"/>
  <c r="U55" i="26" s="1"/>
  <c r="S54" i="26"/>
  <c r="S53" i="26"/>
  <c r="R53" i="26"/>
  <c r="Q53" i="26"/>
  <c r="P53" i="26"/>
  <c r="E53" i="26"/>
  <c r="S52" i="26"/>
  <c r="R52" i="26"/>
  <c r="Q52" i="26"/>
  <c r="P52" i="26"/>
  <c r="E52" i="26"/>
  <c r="T52" i="26" s="1"/>
  <c r="U51" i="26"/>
  <c r="S51" i="26"/>
  <c r="R51" i="26"/>
  <c r="Q51" i="26"/>
  <c r="P51" i="26"/>
  <c r="E51" i="26"/>
  <c r="T51" i="26" s="1"/>
  <c r="T50" i="26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S46" i="26"/>
  <c r="R46" i="26"/>
  <c r="Q46" i="26"/>
  <c r="P46" i="26"/>
  <c r="E46" i="26"/>
  <c r="S45" i="26"/>
  <c r="R45" i="26"/>
  <c r="Q45" i="26"/>
  <c r="P45" i="26"/>
  <c r="E45" i="26"/>
  <c r="S44" i="26"/>
  <c r="R44" i="26"/>
  <c r="Q44" i="26"/>
  <c r="P44" i="26"/>
  <c r="E44" i="26"/>
  <c r="S43" i="26"/>
  <c r="S42" i="26"/>
  <c r="S41" i="26"/>
  <c r="R41" i="26"/>
  <c r="Q41" i="26"/>
  <c r="P41" i="26"/>
  <c r="E41" i="26"/>
  <c r="S40" i="26"/>
  <c r="R40" i="26"/>
  <c r="Q40" i="26"/>
  <c r="P40" i="26"/>
  <c r="E40" i="26"/>
  <c r="U40" i="26" s="1"/>
  <c r="S39" i="26"/>
  <c r="R39" i="26"/>
  <c r="Q39" i="26"/>
  <c r="P39" i="26"/>
  <c r="E39" i="26"/>
  <c r="T39" i="26" s="1"/>
  <c r="S38" i="26"/>
  <c r="R38" i="26"/>
  <c r="Q38" i="26"/>
  <c r="P38" i="26"/>
  <c r="E38" i="26"/>
  <c r="S37" i="26"/>
  <c r="R37" i="26"/>
  <c r="Q37" i="26"/>
  <c r="P37" i="26"/>
  <c r="E37" i="26"/>
  <c r="S36" i="26"/>
  <c r="R36" i="26"/>
  <c r="Q36" i="26"/>
  <c r="P36" i="26"/>
  <c r="E36" i="26"/>
  <c r="T36" i="26" s="1"/>
  <c r="T35" i="26"/>
  <c r="S35" i="26"/>
  <c r="R35" i="26"/>
  <c r="Q35" i="26"/>
  <c r="P35" i="26"/>
  <c r="E35" i="26"/>
  <c r="U35" i="26" s="1"/>
  <c r="U34" i="26"/>
  <c r="S34" i="26"/>
  <c r="R34" i="26"/>
  <c r="Q34" i="26"/>
  <c r="P34" i="26"/>
  <c r="E34" i="26"/>
  <c r="T34" i="26" s="1"/>
  <c r="S33" i="26"/>
  <c r="R33" i="26"/>
  <c r="Q33" i="26"/>
  <c r="P33" i="26"/>
  <c r="E33" i="26"/>
  <c r="S32" i="26"/>
  <c r="R32" i="26"/>
  <c r="Q32" i="26"/>
  <c r="P32" i="26"/>
  <c r="E32" i="26"/>
  <c r="T32" i="26" s="1"/>
  <c r="S31" i="26"/>
  <c r="R31" i="26"/>
  <c r="Q31" i="26"/>
  <c r="P31" i="26"/>
  <c r="E31" i="26"/>
  <c r="T31" i="26" s="1"/>
  <c r="S30" i="26"/>
  <c r="R30" i="26"/>
  <c r="Q30" i="26"/>
  <c r="P30" i="26"/>
  <c r="E30" i="26"/>
  <c r="S29" i="26"/>
  <c r="R29" i="26"/>
  <c r="Q29" i="26"/>
  <c r="P29" i="26"/>
  <c r="E29" i="26"/>
  <c r="S28" i="26"/>
  <c r="R28" i="26"/>
  <c r="Q28" i="26"/>
  <c r="P28" i="26"/>
  <c r="E28" i="26"/>
  <c r="S27" i="26"/>
  <c r="S26" i="26"/>
  <c r="R26" i="26"/>
  <c r="Q26" i="26"/>
  <c r="P26" i="26"/>
  <c r="E26" i="26"/>
  <c r="S25" i="26"/>
  <c r="R25" i="26"/>
  <c r="Q25" i="26"/>
  <c r="P25" i="26"/>
  <c r="E25" i="26"/>
  <c r="S24" i="26"/>
  <c r="R24" i="26"/>
  <c r="Q24" i="26"/>
  <c r="P24" i="26"/>
  <c r="E24" i="26"/>
  <c r="T24" i="26" s="1"/>
  <c r="T23" i="26"/>
  <c r="S23" i="26"/>
  <c r="R23" i="26"/>
  <c r="Q23" i="26"/>
  <c r="P23" i="26"/>
  <c r="E23" i="26"/>
  <c r="U23" i="26" s="1"/>
  <c r="U22" i="26"/>
  <c r="S22" i="26"/>
  <c r="R22" i="26"/>
  <c r="Q22" i="26"/>
  <c r="P22" i="26"/>
  <c r="E22" i="26"/>
  <c r="T22" i="26" s="1"/>
  <c r="S21" i="26"/>
  <c r="R21" i="26"/>
  <c r="Q21" i="26"/>
  <c r="P21" i="26"/>
  <c r="E21" i="26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S18" i="26"/>
  <c r="R18" i="26"/>
  <c r="Q18" i="26"/>
  <c r="P18" i="26"/>
  <c r="E18" i="26"/>
  <c r="S17" i="26"/>
  <c r="R17" i="26"/>
  <c r="Q17" i="26"/>
  <c r="P17" i="26"/>
  <c r="E17" i="26"/>
  <c r="S16" i="26"/>
  <c r="R16" i="26"/>
  <c r="Q16" i="26"/>
  <c r="P16" i="26"/>
  <c r="E16" i="26"/>
  <c r="U16" i="26" s="1"/>
  <c r="S15" i="26"/>
  <c r="R15" i="26"/>
  <c r="Q15" i="26"/>
  <c r="P15" i="26"/>
  <c r="E15" i="26"/>
  <c r="U15" i="26" s="1"/>
  <c r="U14" i="26"/>
  <c r="S14" i="26"/>
  <c r="R14" i="26"/>
  <c r="Q14" i="26"/>
  <c r="P14" i="26"/>
  <c r="E14" i="26"/>
  <c r="T14" i="26" s="1"/>
  <c r="U13" i="26"/>
  <c r="T13" i="26"/>
  <c r="S13" i="26"/>
  <c r="R13" i="26"/>
  <c r="Q13" i="26"/>
  <c r="P13" i="26"/>
  <c r="E13" i="26"/>
  <c r="S12" i="26"/>
  <c r="R12" i="26"/>
  <c r="Q12" i="26"/>
  <c r="P12" i="26"/>
  <c r="E12" i="26"/>
  <c r="U12" i="26" s="1"/>
  <c r="U11" i="26"/>
  <c r="S11" i="26"/>
  <c r="R11" i="26"/>
  <c r="Q11" i="26"/>
  <c r="P11" i="26"/>
  <c r="E11" i="26"/>
  <c r="T11" i="26" s="1"/>
  <c r="S10" i="26"/>
  <c r="R10" i="26"/>
  <c r="Q10" i="26"/>
  <c r="Q9" i="26" s="1"/>
  <c r="P10" i="26"/>
  <c r="E10" i="26"/>
  <c r="S9" i="26"/>
  <c r="R9" i="26"/>
  <c r="S62" i="25"/>
  <c r="R62" i="25"/>
  <c r="Q62" i="25"/>
  <c r="P62" i="25"/>
  <c r="E62" i="25"/>
  <c r="S61" i="25"/>
  <c r="R61" i="25"/>
  <c r="Q61" i="25"/>
  <c r="P61" i="25"/>
  <c r="P60" i="25" s="1"/>
  <c r="E61" i="25"/>
  <c r="S60" i="25"/>
  <c r="S58" i="25"/>
  <c r="R58" i="25"/>
  <c r="Q58" i="25"/>
  <c r="P58" i="25"/>
  <c r="E58" i="25"/>
  <c r="S57" i="25"/>
  <c r="R57" i="25"/>
  <c r="Q57" i="25"/>
  <c r="P57" i="25"/>
  <c r="E57" i="25"/>
  <c r="U57" i="25" s="1"/>
  <c r="T56" i="25"/>
  <c r="S56" i="25"/>
  <c r="R56" i="25"/>
  <c r="Q56" i="25"/>
  <c r="P56" i="25"/>
  <c r="E56" i="25"/>
  <c r="U56" i="25" s="1"/>
  <c r="S55" i="25"/>
  <c r="R55" i="25"/>
  <c r="Q55" i="25"/>
  <c r="P55" i="25"/>
  <c r="P54" i="25" s="1"/>
  <c r="E55" i="25"/>
  <c r="T55" i="25" s="1"/>
  <c r="S54" i="25"/>
  <c r="S53" i="25"/>
  <c r="R53" i="25"/>
  <c r="Q53" i="25"/>
  <c r="P53" i="25"/>
  <c r="E53" i="25"/>
  <c r="U53" i="25" s="1"/>
  <c r="S52" i="25"/>
  <c r="R52" i="25"/>
  <c r="Q52" i="25"/>
  <c r="P52" i="25"/>
  <c r="E52" i="25"/>
  <c r="U52" i="25" s="1"/>
  <c r="S51" i="25"/>
  <c r="R51" i="25"/>
  <c r="Q51" i="25"/>
  <c r="P51" i="25"/>
  <c r="E51" i="25"/>
  <c r="T51" i="25" s="1"/>
  <c r="S50" i="25"/>
  <c r="R50" i="25"/>
  <c r="Q50" i="25"/>
  <c r="P50" i="25"/>
  <c r="E50" i="25"/>
  <c r="S49" i="25"/>
  <c r="R49" i="25"/>
  <c r="Q49" i="25"/>
  <c r="P49" i="25"/>
  <c r="E49" i="25"/>
  <c r="S48" i="25"/>
  <c r="R48" i="25"/>
  <c r="Q48" i="25"/>
  <c r="P48" i="25"/>
  <c r="E48" i="25"/>
  <c r="T48" i="25" s="1"/>
  <c r="T47" i="25"/>
  <c r="S47" i="25"/>
  <c r="R47" i="25"/>
  <c r="Q47" i="25"/>
  <c r="P47" i="25"/>
  <c r="E47" i="25"/>
  <c r="U47" i="25" s="1"/>
  <c r="U46" i="25"/>
  <c r="T46" i="25"/>
  <c r="S46" i="25"/>
  <c r="R46" i="25"/>
  <c r="Q46" i="25"/>
  <c r="P46" i="25"/>
  <c r="E46" i="25"/>
  <c r="S45" i="25"/>
  <c r="R45" i="25"/>
  <c r="Q45" i="25"/>
  <c r="P45" i="25"/>
  <c r="E45" i="25"/>
  <c r="U45" i="25" s="1"/>
  <c r="S44" i="25"/>
  <c r="R44" i="25"/>
  <c r="Q44" i="25"/>
  <c r="P44" i="25"/>
  <c r="E44" i="25"/>
  <c r="U44" i="25" s="1"/>
  <c r="S43" i="25"/>
  <c r="S42" i="25"/>
  <c r="S41" i="25"/>
  <c r="R41" i="25"/>
  <c r="Q41" i="25"/>
  <c r="P41" i="25"/>
  <c r="E41" i="25"/>
  <c r="S40" i="25"/>
  <c r="R40" i="25"/>
  <c r="Q40" i="25"/>
  <c r="P40" i="25"/>
  <c r="E40" i="25"/>
  <c r="T40" i="25" s="1"/>
  <c r="T39" i="25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T35" i="25" s="1"/>
  <c r="S34" i="25"/>
  <c r="R34" i="25"/>
  <c r="Q34" i="25"/>
  <c r="P34" i="25"/>
  <c r="E34" i="25"/>
  <c r="S33" i="25"/>
  <c r="R33" i="25"/>
  <c r="Q33" i="25"/>
  <c r="P33" i="25"/>
  <c r="E33" i="25"/>
  <c r="S32" i="25"/>
  <c r="R32" i="25"/>
  <c r="Q32" i="25"/>
  <c r="P32" i="25"/>
  <c r="E32" i="25"/>
  <c r="T32" i="25" s="1"/>
  <c r="U31" i="25"/>
  <c r="S31" i="25"/>
  <c r="R31" i="25"/>
  <c r="Q31" i="25"/>
  <c r="P31" i="25"/>
  <c r="E31" i="25"/>
  <c r="T31" i="25" s="1"/>
  <c r="T30" i="25"/>
  <c r="S30" i="25"/>
  <c r="R30" i="25"/>
  <c r="Q30" i="25"/>
  <c r="P30" i="25"/>
  <c r="E30" i="25"/>
  <c r="U30" i="25" s="1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S27" i="25"/>
  <c r="S26" i="25"/>
  <c r="R26" i="25"/>
  <c r="Q26" i="25"/>
  <c r="P26" i="25"/>
  <c r="E26" i="25"/>
  <c r="U26" i="25" s="1"/>
  <c r="U25" i="25"/>
  <c r="S25" i="25"/>
  <c r="R25" i="25"/>
  <c r="Q25" i="25"/>
  <c r="P25" i="25"/>
  <c r="E25" i="25"/>
  <c r="T25" i="25" s="1"/>
  <c r="S24" i="25"/>
  <c r="R24" i="25"/>
  <c r="Q24" i="25"/>
  <c r="P24" i="25"/>
  <c r="E24" i="25"/>
  <c r="U24" i="25" s="1"/>
  <c r="U23" i="25"/>
  <c r="S23" i="25"/>
  <c r="R23" i="25"/>
  <c r="Q23" i="25"/>
  <c r="P23" i="25"/>
  <c r="E23" i="25"/>
  <c r="T23" i="25" s="1"/>
  <c r="S22" i="25"/>
  <c r="R22" i="25"/>
  <c r="Q22" i="25"/>
  <c r="P22" i="25"/>
  <c r="E22" i="25"/>
  <c r="S21" i="25"/>
  <c r="R21" i="25"/>
  <c r="Q21" i="25"/>
  <c r="P21" i="25"/>
  <c r="E21" i="25"/>
  <c r="S20" i="25"/>
  <c r="R20" i="25"/>
  <c r="Q20" i="25"/>
  <c r="P20" i="25"/>
  <c r="E20" i="25"/>
  <c r="T20" i="25" s="1"/>
  <c r="S19" i="25"/>
  <c r="R19" i="25"/>
  <c r="Q19" i="25"/>
  <c r="P19" i="25"/>
  <c r="E19" i="25"/>
  <c r="U19" i="25" s="1"/>
  <c r="S18" i="25"/>
  <c r="R18" i="25"/>
  <c r="Q18" i="25"/>
  <c r="P18" i="25"/>
  <c r="E18" i="25"/>
  <c r="U18" i="25" s="1"/>
  <c r="U17" i="25"/>
  <c r="S17" i="25"/>
  <c r="R17" i="25"/>
  <c r="Q17" i="25"/>
  <c r="P17" i="25"/>
  <c r="E17" i="25"/>
  <c r="T17" i="25" s="1"/>
  <c r="S16" i="25"/>
  <c r="R16" i="25"/>
  <c r="Q16" i="25"/>
  <c r="P16" i="25"/>
  <c r="E16" i="25"/>
  <c r="U16" i="25" s="1"/>
  <c r="U15" i="25"/>
  <c r="S15" i="25"/>
  <c r="R15" i="25"/>
  <c r="Q15" i="25"/>
  <c r="P15" i="25"/>
  <c r="E15" i="25"/>
  <c r="T15" i="25" s="1"/>
  <c r="S14" i="25"/>
  <c r="R14" i="25"/>
  <c r="Q14" i="25"/>
  <c r="P14" i="25"/>
  <c r="E14" i="25"/>
  <c r="S13" i="25"/>
  <c r="R13" i="25"/>
  <c r="Q13" i="25"/>
  <c r="P13" i="25"/>
  <c r="E13" i="25"/>
  <c r="U12" i="25"/>
  <c r="S12" i="25"/>
  <c r="R12" i="25"/>
  <c r="Q12" i="25"/>
  <c r="P12" i="25"/>
  <c r="E12" i="25"/>
  <c r="T12" i="25" s="1"/>
  <c r="T11" i="25"/>
  <c r="S11" i="25"/>
  <c r="R11" i="25"/>
  <c r="Q11" i="25"/>
  <c r="P11" i="25"/>
  <c r="E11" i="25"/>
  <c r="U11" i="25" s="1"/>
  <c r="S10" i="25"/>
  <c r="R10" i="25"/>
  <c r="Q10" i="25"/>
  <c r="P10" i="25"/>
  <c r="E10" i="25"/>
  <c r="U10" i="25" s="1"/>
  <c r="S9" i="25"/>
  <c r="R9" i="25"/>
  <c r="T62" i="24"/>
  <c r="S62" i="24"/>
  <c r="R62" i="24"/>
  <c r="Q62" i="24"/>
  <c r="P62" i="24"/>
  <c r="E62" i="24"/>
  <c r="U62" i="24" s="1"/>
  <c r="S61" i="24"/>
  <c r="R61" i="24"/>
  <c r="Q61" i="24"/>
  <c r="P61" i="24"/>
  <c r="P60" i="24" s="1"/>
  <c r="E61" i="24"/>
  <c r="E60" i="24" s="1"/>
  <c r="U60" i="24" s="1"/>
  <c r="S60" i="24"/>
  <c r="S58" i="24"/>
  <c r="R58" i="24"/>
  <c r="Q58" i="24"/>
  <c r="P58" i="24"/>
  <c r="E58" i="24"/>
  <c r="S57" i="24"/>
  <c r="R57" i="24"/>
  <c r="Q57" i="24"/>
  <c r="P57" i="24"/>
  <c r="E57" i="24"/>
  <c r="S56" i="24"/>
  <c r="R56" i="24"/>
  <c r="Q56" i="24"/>
  <c r="P56" i="24"/>
  <c r="E56" i="24"/>
  <c r="T56" i="24" s="1"/>
  <c r="S55" i="24"/>
  <c r="R55" i="24"/>
  <c r="Q55" i="24"/>
  <c r="P55" i="24"/>
  <c r="E55" i="24"/>
  <c r="U55" i="24" s="1"/>
  <c r="S54" i="24"/>
  <c r="S53" i="24"/>
  <c r="R53" i="24"/>
  <c r="Q53" i="24"/>
  <c r="P53" i="24"/>
  <c r="E53" i="24"/>
  <c r="S52" i="24"/>
  <c r="R52" i="24"/>
  <c r="Q52" i="24"/>
  <c r="P52" i="24"/>
  <c r="E52" i="24"/>
  <c r="S51" i="24"/>
  <c r="R51" i="24"/>
  <c r="Q51" i="24"/>
  <c r="P51" i="24"/>
  <c r="E51" i="24"/>
  <c r="U51" i="24" s="1"/>
  <c r="U50" i="24"/>
  <c r="S50" i="24"/>
  <c r="R50" i="24"/>
  <c r="Q50" i="24"/>
  <c r="P50" i="24"/>
  <c r="E50" i="24"/>
  <c r="T50" i="24" s="1"/>
  <c r="T49" i="24"/>
  <c r="S49" i="24"/>
  <c r="R49" i="24"/>
  <c r="Q49" i="24"/>
  <c r="P49" i="24"/>
  <c r="E49" i="24"/>
  <c r="U49" i="24" s="1"/>
  <c r="S48" i="24"/>
  <c r="R48" i="24"/>
  <c r="Q48" i="24"/>
  <c r="P48" i="24"/>
  <c r="E48" i="24"/>
  <c r="U48" i="24" s="1"/>
  <c r="U47" i="24"/>
  <c r="S47" i="24"/>
  <c r="R47" i="24"/>
  <c r="Q47" i="24"/>
  <c r="P47" i="24"/>
  <c r="E47" i="24"/>
  <c r="T47" i="24" s="1"/>
  <c r="S46" i="24"/>
  <c r="R46" i="24"/>
  <c r="Q46" i="24"/>
  <c r="P46" i="24"/>
  <c r="E46" i="24"/>
  <c r="S45" i="24"/>
  <c r="R45" i="24"/>
  <c r="Q45" i="24"/>
  <c r="P45" i="24"/>
  <c r="E45" i="24"/>
  <c r="U44" i="24"/>
  <c r="S44" i="24"/>
  <c r="R44" i="24"/>
  <c r="Q44" i="24"/>
  <c r="P44" i="24"/>
  <c r="E44" i="24"/>
  <c r="S43" i="24"/>
  <c r="S42" i="24"/>
  <c r="S41" i="24"/>
  <c r="R41" i="24"/>
  <c r="Q41" i="24"/>
  <c r="P41" i="24"/>
  <c r="E41" i="24"/>
  <c r="U41" i="24" s="1"/>
  <c r="S40" i="24"/>
  <c r="R40" i="24"/>
  <c r="Q40" i="24"/>
  <c r="P40" i="24"/>
  <c r="E40" i="24"/>
  <c r="S39" i="24"/>
  <c r="R39" i="24"/>
  <c r="Q39" i="24"/>
  <c r="P39" i="24"/>
  <c r="E39" i="24"/>
  <c r="T39" i="24" s="1"/>
  <c r="S38" i="24"/>
  <c r="R38" i="24"/>
  <c r="Q38" i="24"/>
  <c r="P38" i="24"/>
  <c r="E38" i="24"/>
  <c r="S37" i="24"/>
  <c r="R37" i="24"/>
  <c r="Q37" i="24"/>
  <c r="P37" i="24"/>
  <c r="E37" i="24"/>
  <c r="S36" i="24"/>
  <c r="R36" i="24"/>
  <c r="Q36" i="24"/>
  <c r="P36" i="24"/>
  <c r="E36" i="24"/>
  <c r="T36" i="24" s="1"/>
  <c r="T35" i="24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S33" i="24"/>
  <c r="R33" i="24"/>
  <c r="Q33" i="24"/>
  <c r="P33" i="24"/>
  <c r="E33" i="24"/>
  <c r="U33" i="24" s="1"/>
  <c r="S32" i="24"/>
  <c r="R32" i="24"/>
  <c r="Q32" i="24"/>
  <c r="P32" i="24"/>
  <c r="E32" i="24"/>
  <c r="U32" i="24" s="1"/>
  <c r="S31" i="24"/>
  <c r="R31" i="24"/>
  <c r="Q31" i="24"/>
  <c r="P31" i="24"/>
  <c r="E31" i="24"/>
  <c r="T31" i="24" s="1"/>
  <c r="S30" i="24"/>
  <c r="R30" i="24"/>
  <c r="Q30" i="24"/>
  <c r="P30" i="24"/>
  <c r="E30" i="24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S26" i="24"/>
  <c r="R26" i="24"/>
  <c r="Q26" i="24"/>
  <c r="P26" i="24"/>
  <c r="E26" i="24"/>
  <c r="S25" i="24"/>
  <c r="R25" i="24"/>
  <c r="Q25" i="24"/>
  <c r="P25" i="24"/>
  <c r="E25" i="24"/>
  <c r="S24" i="24"/>
  <c r="R24" i="24"/>
  <c r="Q24" i="24"/>
  <c r="P24" i="24"/>
  <c r="E24" i="24"/>
  <c r="T24" i="24" s="1"/>
  <c r="U23" i="24"/>
  <c r="S23" i="24"/>
  <c r="R23" i="24"/>
  <c r="Q23" i="24"/>
  <c r="P23" i="24"/>
  <c r="E23" i="24"/>
  <c r="T23" i="24" s="1"/>
  <c r="T22" i="24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T20" i="24"/>
  <c r="S20" i="24"/>
  <c r="R20" i="24"/>
  <c r="Q20" i="24"/>
  <c r="P20" i="24"/>
  <c r="E20" i="24"/>
  <c r="U20" i="24" s="1"/>
  <c r="S19" i="24"/>
  <c r="R19" i="24"/>
  <c r="Q19" i="24"/>
  <c r="P19" i="24"/>
  <c r="E19" i="24"/>
  <c r="S18" i="24"/>
  <c r="R18" i="24"/>
  <c r="Q18" i="24"/>
  <c r="P18" i="24"/>
  <c r="E18" i="24"/>
  <c r="S17" i="24"/>
  <c r="R17" i="24"/>
  <c r="Q17" i="24"/>
  <c r="P17" i="24"/>
  <c r="E17" i="24"/>
  <c r="S16" i="24"/>
  <c r="R16" i="24"/>
  <c r="Q16" i="24"/>
  <c r="P16" i="24"/>
  <c r="E16" i="24"/>
  <c r="T16" i="24" s="1"/>
  <c r="U15" i="24"/>
  <c r="S15" i="24"/>
  <c r="R15" i="24"/>
  <c r="Q15" i="24"/>
  <c r="P15" i="24"/>
  <c r="E15" i="24"/>
  <c r="T15" i="24" s="1"/>
  <c r="T14" i="24"/>
  <c r="S14" i="24"/>
  <c r="R14" i="24"/>
  <c r="Q14" i="24"/>
  <c r="P14" i="24"/>
  <c r="E14" i="24"/>
  <c r="U14" i="24" s="1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S10" i="24"/>
  <c r="R10" i="24"/>
  <c r="Q10" i="24"/>
  <c r="P10" i="24"/>
  <c r="E10" i="24"/>
  <c r="S9" i="24"/>
  <c r="R9" i="24"/>
  <c r="S62" i="23"/>
  <c r="R62" i="23"/>
  <c r="Q62" i="23"/>
  <c r="P62" i="23"/>
  <c r="E62" i="23"/>
  <c r="S61" i="23"/>
  <c r="R61" i="23"/>
  <c r="Q61" i="23"/>
  <c r="P61" i="23"/>
  <c r="E61" i="23"/>
  <c r="S60" i="23"/>
  <c r="U58" i="23"/>
  <c r="S58" i="23"/>
  <c r="R58" i="23"/>
  <c r="Q58" i="23"/>
  <c r="P58" i="23"/>
  <c r="E58" i="23"/>
  <c r="T58" i="23" s="1"/>
  <c r="U57" i="23"/>
  <c r="S57" i="23"/>
  <c r="R57" i="23"/>
  <c r="Q57" i="23"/>
  <c r="P57" i="23"/>
  <c r="E57" i="23"/>
  <c r="T57" i="23" s="1"/>
  <c r="S56" i="23"/>
  <c r="R56" i="23"/>
  <c r="Q56" i="23"/>
  <c r="P56" i="23"/>
  <c r="E56" i="23"/>
  <c r="S55" i="23"/>
  <c r="R55" i="23"/>
  <c r="Q55" i="23"/>
  <c r="P55" i="23"/>
  <c r="E55" i="23"/>
  <c r="U55" i="23" s="1"/>
  <c r="S54" i="23"/>
  <c r="U53" i="23"/>
  <c r="S53" i="23"/>
  <c r="R53" i="23"/>
  <c r="Q53" i="23"/>
  <c r="P53" i="23"/>
  <c r="E53" i="23"/>
  <c r="T53" i="23" s="1"/>
  <c r="T52" i="23"/>
  <c r="S52" i="23"/>
  <c r="R52" i="23"/>
  <c r="Q52" i="23"/>
  <c r="P52" i="23"/>
  <c r="E52" i="23"/>
  <c r="U52" i="23" s="1"/>
  <c r="S51" i="23"/>
  <c r="R51" i="23"/>
  <c r="Q51" i="23"/>
  <c r="P51" i="23"/>
  <c r="E51" i="23"/>
  <c r="U51" i="23" s="1"/>
  <c r="U50" i="23"/>
  <c r="S50" i="23"/>
  <c r="R50" i="23"/>
  <c r="Q50" i="23"/>
  <c r="P50" i="23"/>
  <c r="E50" i="23"/>
  <c r="T50" i="23" s="1"/>
  <c r="S49" i="23"/>
  <c r="R49" i="23"/>
  <c r="Q49" i="23"/>
  <c r="P49" i="23"/>
  <c r="E49" i="23"/>
  <c r="S48" i="23"/>
  <c r="R48" i="23"/>
  <c r="Q48" i="23"/>
  <c r="P48" i="23"/>
  <c r="E48" i="23"/>
  <c r="S47" i="23"/>
  <c r="R47" i="23"/>
  <c r="Q47" i="23"/>
  <c r="P47" i="23"/>
  <c r="E47" i="23"/>
  <c r="T47" i="23" s="1"/>
  <c r="S46" i="23"/>
  <c r="R46" i="23"/>
  <c r="Q46" i="23"/>
  <c r="P46" i="23"/>
  <c r="E46" i="23"/>
  <c r="U46" i="23" s="1"/>
  <c r="U45" i="23"/>
  <c r="S45" i="23"/>
  <c r="R45" i="23"/>
  <c r="Q45" i="23"/>
  <c r="P45" i="23"/>
  <c r="E45" i="23"/>
  <c r="T45" i="23" s="1"/>
  <c r="T44" i="23"/>
  <c r="S44" i="23"/>
  <c r="R44" i="23"/>
  <c r="Q44" i="23"/>
  <c r="P44" i="23"/>
  <c r="E44" i="23"/>
  <c r="U44" i="23" s="1"/>
  <c r="S43" i="23"/>
  <c r="S42" i="23"/>
  <c r="S41" i="23"/>
  <c r="R41" i="23"/>
  <c r="Q41" i="23"/>
  <c r="P41" i="23"/>
  <c r="E41" i="23"/>
  <c r="S40" i="23"/>
  <c r="R40" i="23"/>
  <c r="Q40" i="23"/>
  <c r="P40" i="23"/>
  <c r="E40" i="23"/>
  <c r="S39" i="23"/>
  <c r="R39" i="23"/>
  <c r="Q39" i="23"/>
  <c r="P39" i="23"/>
  <c r="E39" i="23"/>
  <c r="T39" i="23" s="1"/>
  <c r="T38" i="23"/>
  <c r="S38" i="23"/>
  <c r="R38" i="23"/>
  <c r="Q38" i="23"/>
  <c r="P38" i="23"/>
  <c r="E38" i="23"/>
  <c r="U38" i="23" s="1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E35" i="23"/>
  <c r="U35" i="23" s="1"/>
  <c r="S34" i="23"/>
  <c r="R34" i="23"/>
  <c r="Q34" i="23"/>
  <c r="P34" i="23"/>
  <c r="E34" i="23"/>
  <c r="T34" i="23" s="1"/>
  <c r="S33" i="23"/>
  <c r="R33" i="23"/>
  <c r="Q33" i="23"/>
  <c r="P33" i="23"/>
  <c r="E33" i="23"/>
  <c r="S32" i="23"/>
  <c r="R32" i="23"/>
  <c r="Q32" i="23"/>
  <c r="P32" i="23"/>
  <c r="E32" i="23"/>
  <c r="S31" i="23"/>
  <c r="R31" i="23"/>
  <c r="Q31" i="23"/>
  <c r="P31" i="23"/>
  <c r="E31" i="23"/>
  <c r="T31" i="23" s="1"/>
  <c r="T30" i="23"/>
  <c r="S30" i="23"/>
  <c r="R30" i="23"/>
  <c r="Q30" i="23"/>
  <c r="P30" i="23"/>
  <c r="E30" i="23"/>
  <c r="U30" i="23" s="1"/>
  <c r="U29" i="23"/>
  <c r="S29" i="23"/>
  <c r="R29" i="23"/>
  <c r="Q29" i="23"/>
  <c r="P29" i="23"/>
  <c r="E29" i="23"/>
  <c r="T29" i="23" s="1"/>
  <c r="S28" i="23"/>
  <c r="R28" i="23"/>
  <c r="Q28" i="23"/>
  <c r="P28" i="23"/>
  <c r="E28" i="23"/>
  <c r="U28" i="23" s="1"/>
  <c r="S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U24" i="23"/>
  <c r="S24" i="23"/>
  <c r="R24" i="23"/>
  <c r="Q24" i="23"/>
  <c r="P24" i="23"/>
  <c r="E24" i="23"/>
  <c r="T24" i="23" s="1"/>
  <c r="S23" i="23"/>
  <c r="R23" i="23"/>
  <c r="Q23" i="23"/>
  <c r="P23" i="23"/>
  <c r="T23" i="23" s="1"/>
  <c r="E23" i="23"/>
  <c r="U22" i="23"/>
  <c r="S22" i="23"/>
  <c r="R22" i="23"/>
  <c r="Q22" i="23"/>
  <c r="P22" i="23"/>
  <c r="E22" i="23"/>
  <c r="T22" i="23" s="1"/>
  <c r="S21" i="23"/>
  <c r="R21" i="23"/>
  <c r="Q21" i="23"/>
  <c r="P21" i="23"/>
  <c r="E21" i="23"/>
  <c r="S20" i="23"/>
  <c r="R20" i="23"/>
  <c r="Q20" i="23"/>
  <c r="P20" i="23"/>
  <c r="E20" i="23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S17" i="23"/>
  <c r="R17" i="23"/>
  <c r="Q17" i="23"/>
  <c r="P17" i="23"/>
  <c r="E17" i="23"/>
  <c r="U17" i="23" s="1"/>
  <c r="U16" i="23"/>
  <c r="S16" i="23"/>
  <c r="R16" i="23"/>
  <c r="Q16" i="23"/>
  <c r="P16" i="23"/>
  <c r="E16" i="23"/>
  <c r="T16" i="23" s="1"/>
  <c r="T15" i="23"/>
  <c r="S15" i="23"/>
  <c r="R15" i="23"/>
  <c r="Q15" i="23"/>
  <c r="P15" i="23"/>
  <c r="E15" i="23"/>
  <c r="U15" i="23" s="1"/>
  <c r="U14" i="23"/>
  <c r="S14" i="23"/>
  <c r="R14" i="23"/>
  <c r="Q14" i="23"/>
  <c r="P14" i="23"/>
  <c r="E14" i="23"/>
  <c r="T14" i="23" s="1"/>
  <c r="S13" i="23"/>
  <c r="R13" i="23"/>
  <c r="Q13" i="23"/>
  <c r="P13" i="23"/>
  <c r="E13" i="23"/>
  <c r="S12" i="23"/>
  <c r="R12" i="23"/>
  <c r="Q12" i="23"/>
  <c r="P12" i="23"/>
  <c r="E12" i="23"/>
  <c r="S11" i="23"/>
  <c r="R11" i="23"/>
  <c r="Q11" i="23"/>
  <c r="P11" i="23"/>
  <c r="E11" i="23"/>
  <c r="T11" i="23" s="1"/>
  <c r="S10" i="23"/>
  <c r="R10" i="23"/>
  <c r="Q10" i="23"/>
  <c r="P10" i="23"/>
  <c r="E10" i="23"/>
  <c r="U10" i="23" s="1"/>
  <c r="S9" i="23"/>
  <c r="R9" i="23"/>
  <c r="U62" i="22"/>
  <c r="S62" i="22"/>
  <c r="R62" i="22"/>
  <c r="Q62" i="22"/>
  <c r="P62" i="22"/>
  <c r="E62" i="22"/>
  <c r="T62" i="22" s="1"/>
  <c r="S61" i="22"/>
  <c r="R61" i="22"/>
  <c r="Q61" i="22"/>
  <c r="P61" i="22"/>
  <c r="E61" i="22"/>
  <c r="U61" i="22" s="1"/>
  <c r="S60" i="22"/>
  <c r="S58" i="22"/>
  <c r="R58" i="22"/>
  <c r="Q58" i="22"/>
  <c r="P58" i="22"/>
  <c r="E58" i="22"/>
  <c r="U58" i="22" s="1"/>
  <c r="S57" i="22"/>
  <c r="R57" i="22"/>
  <c r="Q57" i="22"/>
  <c r="P57" i="22"/>
  <c r="E57" i="22"/>
  <c r="S56" i="22"/>
  <c r="R56" i="22"/>
  <c r="Q56" i="22"/>
  <c r="P56" i="22"/>
  <c r="E56" i="22"/>
  <c r="S55" i="22"/>
  <c r="R55" i="22"/>
  <c r="Q55" i="22"/>
  <c r="P55" i="22"/>
  <c r="E55" i="22"/>
  <c r="S54" i="22"/>
  <c r="S53" i="22"/>
  <c r="R53" i="22"/>
  <c r="Q53" i="22"/>
  <c r="P53" i="22"/>
  <c r="E53" i="22"/>
  <c r="T53" i="22" s="1"/>
  <c r="S52" i="22"/>
  <c r="R52" i="22"/>
  <c r="Q52" i="22"/>
  <c r="P52" i="22"/>
  <c r="E52" i="22"/>
  <c r="S51" i="22"/>
  <c r="R51" i="22"/>
  <c r="Q51" i="22"/>
  <c r="P51" i="22"/>
  <c r="E51" i="22"/>
  <c r="S50" i="22"/>
  <c r="R50" i="22"/>
  <c r="Q50" i="22"/>
  <c r="P50" i="22"/>
  <c r="E50" i="22"/>
  <c r="T50" i="22" s="1"/>
  <c r="U49" i="22"/>
  <c r="S49" i="22"/>
  <c r="R49" i="22"/>
  <c r="Q49" i="22"/>
  <c r="P49" i="22"/>
  <c r="E49" i="22"/>
  <c r="T49" i="22" s="1"/>
  <c r="S48" i="22"/>
  <c r="R48" i="22"/>
  <c r="Q48" i="22"/>
  <c r="P48" i="22"/>
  <c r="E48" i="22"/>
  <c r="T47" i="22"/>
  <c r="S47" i="22"/>
  <c r="R47" i="22"/>
  <c r="Q47" i="22"/>
  <c r="P47" i="22"/>
  <c r="E47" i="22"/>
  <c r="U47" i="22" s="1"/>
  <c r="T46" i="22"/>
  <c r="S46" i="22"/>
  <c r="R46" i="22"/>
  <c r="Q46" i="22"/>
  <c r="P46" i="22"/>
  <c r="E46" i="22"/>
  <c r="U46" i="22" s="1"/>
  <c r="S45" i="22"/>
  <c r="R45" i="22"/>
  <c r="Q45" i="22"/>
  <c r="P45" i="22"/>
  <c r="E45" i="22"/>
  <c r="T45" i="22" s="1"/>
  <c r="S44" i="22"/>
  <c r="R44" i="22"/>
  <c r="Q44" i="22"/>
  <c r="P44" i="22"/>
  <c r="E44" i="22"/>
  <c r="S43" i="22"/>
  <c r="S42" i="22"/>
  <c r="U41" i="22"/>
  <c r="S41" i="22"/>
  <c r="R41" i="22"/>
  <c r="Q41" i="22"/>
  <c r="P41" i="22"/>
  <c r="E41" i="22"/>
  <c r="T41" i="22" s="1"/>
  <c r="S40" i="22"/>
  <c r="R40" i="22"/>
  <c r="Q40" i="22"/>
  <c r="P40" i="22"/>
  <c r="E40" i="22"/>
  <c r="S39" i="22"/>
  <c r="R39" i="22"/>
  <c r="Q39" i="22"/>
  <c r="P39" i="22"/>
  <c r="E39" i="22"/>
  <c r="U39" i="22" s="1"/>
  <c r="T38" i="22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S35" i="22"/>
  <c r="R35" i="22"/>
  <c r="Q35" i="22"/>
  <c r="P35" i="22"/>
  <c r="E35" i="22"/>
  <c r="S34" i="22"/>
  <c r="R34" i="22"/>
  <c r="Q34" i="22"/>
  <c r="P34" i="22"/>
  <c r="E34" i="22"/>
  <c r="T34" i="22" s="1"/>
  <c r="U33" i="22"/>
  <c r="S33" i="22"/>
  <c r="R33" i="22"/>
  <c r="Q33" i="22"/>
  <c r="P33" i="22"/>
  <c r="E33" i="22"/>
  <c r="T33" i="22" s="1"/>
  <c r="S32" i="22"/>
  <c r="R32" i="22"/>
  <c r="Q32" i="22"/>
  <c r="P32" i="22"/>
  <c r="E32" i="22"/>
  <c r="S31" i="22"/>
  <c r="R31" i="22"/>
  <c r="Q31" i="22"/>
  <c r="P31" i="22"/>
  <c r="E31" i="22"/>
  <c r="U31" i="22" s="1"/>
  <c r="T30" i="22"/>
  <c r="S30" i="22"/>
  <c r="R30" i="22"/>
  <c r="Q30" i="22"/>
  <c r="P30" i="22"/>
  <c r="E30" i="22"/>
  <c r="S29" i="22"/>
  <c r="R29" i="22"/>
  <c r="Q29" i="22"/>
  <c r="P29" i="22"/>
  <c r="E29" i="22"/>
  <c r="T29" i="22" s="1"/>
  <c r="S28" i="22"/>
  <c r="R28" i="22"/>
  <c r="Q28" i="22"/>
  <c r="P28" i="22"/>
  <c r="E28" i="22"/>
  <c r="S27" i="22"/>
  <c r="S26" i="22"/>
  <c r="R26" i="22"/>
  <c r="Q26" i="22"/>
  <c r="P26" i="22"/>
  <c r="E26" i="22"/>
  <c r="U26" i="22" s="1"/>
  <c r="U25" i="22"/>
  <c r="S25" i="22"/>
  <c r="R25" i="22"/>
  <c r="Q25" i="22"/>
  <c r="P25" i="22"/>
  <c r="E25" i="22"/>
  <c r="T25" i="22" s="1"/>
  <c r="S24" i="22"/>
  <c r="R24" i="22"/>
  <c r="Q24" i="22"/>
  <c r="P24" i="22"/>
  <c r="E24" i="22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U19" i="22"/>
  <c r="S19" i="22"/>
  <c r="R19" i="22"/>
  <c r="Q19" i="22"/>
  <c r="P19" i="22"/>
  <c r="E19" i="22"/>
  <c r="T19" i="22" s="1"/>
  <c r="S18" i="22"/>
  <c r="R18" i="22"/>
  <c r="Q18" i="22"/>
  <c r="P18" i="22"/>
  <c r="E18" i="22"/>
  <c r="U18" i="22" s="1"/>
  <c r="U17" i="22"/>
  <c r="S17" i="22"/>
  <c r="R17" i="22"/>
  <c r="Q17" i="22"/>
  <c r="P17" i="22"/>
  <c r="E17" i="22"/>
  <c r="T17" i="22" s="1"/>
  <c r="S16" i="22"/>
  <c r="R16" i="22"/>
  <c r="Q16" i="22"/>
  <c r="P16" i="22"/>
  <c r="E16" i="22"/>
  <c r="S15" i="22"/>
  <c r="R15" i="22"/>
  <c r="Q15" i="22"/>
  <c r="P15" i="22"/>
  <c r="E15" i="22"/>
  <c r="S14" i="22"/>
  <c r="R14" i="22"/>
  <c r="Q14" i="22"/>
  <c r="P14" i="22"/>
  <c r="E14" i="22"/>
  <c r="T14" i="22" s="1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U11" i="22"/>
  <c r="S11" i="22"/>
  <c r="R11" i="22"/>
  <c r="Q11" i="22"/>
  <c r="P11" i="22"/>
  <c r="E11" i="22"/>
  <c r="T11" i="22" s="1"/>
  <c r="S10" i="22"/>
  <c r="R10" i="22"/>
  <c r="Q10" i="22"/>
  <c r="P10" i="22"/>
  <c r="E10" i="22"/>
  <c r="U10" i="22" s="1"/>
  <c r="S9" i="22"/>
  <c r="R9" i="22"/>
  <c r="S62" i="21"/>
  <c r="R62" i="21"/>
  <c r="Q62" i="21"/>
  <c r="P62" i="21"/>
  <c r="E62" i="21"/>
  <c r="S61" i="21"/>
  <c r="R61" i="21"/>
  <c r="Q61" i="21"/>
  <c r="P61" i="21"/>
  <c r="P60" i="21" s="1"/>
  <c r="E61" i="21"/>
  <c r="T61" i="21" s="1"/>
  <c r="S60" i="21"/>
  <c r="S58" i="21"/>
  <c r="R58" i="21"/>
  <c r="Q58" i="21"/>
  <c r="P58" i="21"/>
  <c r="E58" i="21"/>
  <c r="T58" i="21" s="1"/>
  <c r="S57" i="21"/>
  <c r="R57" i="21"/>
  <c r="Q57" i="21"/>
  <c r="P57" i="21"/>
  <c r="T57" i="21" s="1"/>
  <c r="E57" i="21"/>
  <c r="U57" i="21" s="1"/>
  <c r="S56" i="21"/>
  <c r="R56" i="21"/>
  <c r="Q56" i="21"/>
  <c r="P56" i="21"/>
  <c r="E56" i="21"/>
  <c r="U56" i="21" s="1"/>
  <c r="T55" i="21"/>
  <c r="S55" i="21"/>
  <c r="R55" i="21"/>
  <c r="Q55" i="21"/>
  <c r="P55" i="21"/>
  <c r="E55" i="21"/>
  <c r="U55" i="21" s="1"/>
  <c r="S54" i="21"/>
  <c r="T53" i="21"/>
  <c r="S53" i="21"/>
  <c r="R53" i="21"/>
  <c r="Q53" i="21"/>
  <c r="P53" i="21"/>
  <c r="E53" i="21"/>
  <c r="U53" i="21" s="1"/>
  <c r="U52" i="21"/>
  <c r="S52" i="21"/>
  <c r="R52" i="21"/>
  <c r="Q52" i="21"/>
  <c r="P52" i="21"/>
  <c r="E52" i="21"/>
  <c r="T52" i="21" s="1"/>
  <c r="S51" i="21"/>
  <c r="R51" i="21"/>
  <c r="Q51" i="21"/>
  <c r="P51" i="21"/>
  <c r="E51" i="21"/>
  <c r="S50" i="21"/>
  <c r="R50" i="21"/>
  <c r="Q50" i="21"/>
  <c r="P50" i="21"/>
  <c r="E50" i="21"/>
  <c r="U50" i="21" s="1"/>
  <c r="U49" i="21"/>
  <c r="S49" i="21"/>
  <c r="R49" i="21"/>
  <c r="Q49" i="21"/>
  <c r="P49" i="21"/>
  <c r="E49" i="21"/>
  <c r="T49" i="21" s="1"/>
  <c r="S48" i="21"/>
  <c r="R48" i="21"/>
  <c r="Q48" i="21"/>
  <c r="P48" i="21"/>
  <c r="E48" i="21"/>
  <c r="S47" i="21"/>
  <c r="R47" i="21"/>
  <c r="Q47" i="21"/>
  <c r="P47" i="21"/>
  <c r="E47" i="21"/>
  <c r="S46" i="21"/>
  <c r="R46" i="21"/>
  <c r="Q46" i="21"/>
  <c r="P46" i="21"/>
  <c r="E46" i="21"/>
  <c r="T46" i="21" s="1"/>
  <c r="T45" i="21"/>
  <c r="S45" i="21"/>
  <c r="R45" i="21"/>
  <c r="Q45" i="21"/>
  <c r="P45" i="21"/>
  <c r="E45" i="21"/>
  <c r="U45" i="21" s="1"/>
  <c r="U44" i="21"/>
  <c r="S44" i="21"/>
  <c r="R44" i="21"/>
  <c r="Q44" i="21"/>
  <c r="P44" i="21"/>
  <c r="E44" i="21"/>
  <c r="T44" i="21" s="1"/>
  <c r="S43" i="21"/>
  <c r="S42" i="21"/>
  <c r="S41" i="21"/>
  <c r="R41" i="21"/>
  <c r="Q41" i="21"/>
  <c r="P41" i="21"/>
  <c r="E41" i="21"/>
  <c r="T41" i="21" s="1"/>
  <c r="S40" i="21"/>
  <c r="R40" i="21"/>
  <c r="Q40" i="21"/>
  <c r="P40" i="21"/>
  <c r="E40" i="21"/>
  <c r="S39" i="21"/>
  <c r="R39" i="21"/>
  <c r="Q39" i="21"/>
  <c r="P39" i="21"/>
  <c r="E39" i="2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U36" i="21"/>
  <c r="S36" i="21"/>
  <c r="R36" i="21"/>
  <c r="Q36" i="21"/>
  <c r="P36" i="21"/>
  <c r="E36" i="21"/>
  <c r="T36" i="21" s="1"/>
  <c r="T35" i="2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T33" i="21" s="1"/>
  <c r="S32" i="21"/>
  <c r="R32" i="21"/>
  <c r="Q32" i="21"/>
  <c r="P32" i="21"/>
  <c r="E32" i="21"/>
  <c r="S31" i="21"/>
  <c r="R31" i="21"/>
  <c r="Q31" i="21"/>
  <c r="P31" i="21"/>
  <c r="E31" i="21"/>
  <c r="S30" i="21"/>
  <c r="R30" i="21"/>
  <c r="Q30" i="21"/>
  <c r="P30" i="21"/>
  <c r="E30" i="21"/>
  <c r="T30" i="21" s="1"/>
  <c r="S29" i="21"/>
  <c r="R29" i="21"/>
  <c r="Q29" i="21"/>
  <c r="P29" i="21"/>
  <c r="E29" i="21"/>
  <c r="U29" i="21" s="1"/>
  <c r="U28" i="21"/>
  <c r="S28" i="21"/>
  <c r="R28" i="21"/>
  <c r="Q28" i="21"/>
  <c r="P28" i="21"/>
  <c r="E28" i="21"/>
  <c r="T28" i="21" s="1"/>
  <c r="S27" i="21"/>
  <c r="U26" i="21"/>
  <c r="S26" i="21"/>
  <c r="R26" i="21"/>
  <c r="Q26" i="21"/>
  <c r="P26" i="21"/>
  <c r="E26" i="21"/>
  <c r="T26" i="21" s="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U23" i="21" s="1"/>
  <c r="S22" i="21"/>
  <c r="R22" i="21"/>
  <c r="Q22" i="21"/>
  <c r="P22" i="21"/>
  <c r="E22" i="21"/>
  <c r="S21" i="21"/>
  <c r="R21" i="21"/>
  <c r="Q21" i="21"/>
  <c r="P21" i="21"/>
  <c r="E21" i="21"/>
  <c r="T21" i="21" s="1"/>
  <c r="S20" i="21"/>
  <c r="R20" i="21"/>
  <c r="Q20" i="21"/>
  <c r="P20" i="21"/>
  <c r="E20" i="21"/>
  <c r="S19" i="21"/>
  <c r="R19" i="21"/>
  <c r="Q19" i="21"/>
  <c r="P19" i="21"/>
  <c r="E19" i="21"/>
  <c r="S18" i="21"/>
  <c r="R18" i="21"/>
  <c r="Q18" i="21"/>
  <c r="P18" i="21"/>
  <c r="E18" i="21"/>
  <c r="T18" i="21" s="1"/>
  <c r="S17" i="21"/>
  <c r="R17" i="21"/>
  <c r="Q17" i="21"/>
  <c r="P17" i="21"/>
  <c r="E17" i="21"/>
  <c r="U17" i="21" s="1"/>
  <c r="S16" i="21"/>
  <c r="R16" i="21"/>
  <c r="Q16" i="21"/>
  <c r="P16" i="21"/>
  <c r="E16" i="21"/>
  <c r="U16" i="21" s="1"/>
  <c r="S15" i="21"/>
  <c r="R15" i="21"/>
  <c r="Q15" i="21"/>
  <c r="P15" i="21"/>
  <c r="E15" i="21"/>
  <c r="U15" i="21" s="1"/>
  <c r="S14" i="21"/>
  <c r="R14" i="21"/>
  <c r="Q14" i="21"/>
  <c r="P14" i="21"/>
  <c r="E14" i="21"/>
  <c r="S13" i="21"/>
  <c r="R13" i="21"/>
  <c r="Q13" i="21"/>
  <c r="P13" i="21"/>
  <c r="E13" i="21"/>
  <c r="T13" i="21" s="1"/>
  <c r="S12" i="21"/>
  <c r="R12" i="21"/>
  <c r="Q12" i="21"/>
  <c r="P12" i="21"/>
  <c r="E12" i="21"/>
  <c r="S11" i="21"/>
  <c r="R11" i="21"/>
  <c r="Q11" i="21"/>
  <c r="P11" i="21"/>
  <c r="E11" i="21"/>
  <c r="S10" i="21"/>
  <c r="R10" i="21"/>
  <c r="Q10" i="21"/>
  <c r="P10" i="21"/>
  <c r="E10" i="21"/>
  <c r="S9" i="21"/>
  <c r="R9" i="21"/>
  <c r="S62" i="20"/>
  <c r="R62" i="20"/>
  <c r="Q62" i="20"/>
  <c r="P62" i="20"/>
  <c r="E62" i="20"/>
  <c r="S61" i="20"/>
  <c r="R61" i="20"/>
  <c r="Q61" i="20"/>
  <c r="P61" i="20"/>
  <c r="E61" i="20"/>
  <c r="U61" i="20" s="1"/>
  <c r="S60" i="20"/>
  <c r="S58" i="20"/>
  <c r="R58" i="20"/>
  <c r="Q58" i="20"/>
  <c r="P58" i="20"/>
  <c r="E58" i="20"/>
  <c r="U58" i="20" s="1"/>
  <c r="S57" i="20"/>
  <c r="R57" i="20"/>
  <c r="Q57" i="20"/>
  <c r="P57" i="20"/>
  <c r="E57" i="20"/>
  <c r="U56" i="20"/>
  <c r="S56" i="20"/>
  <c r="R56" i="20"/>
  <c r="Q56" i="20"/>
  <c r="P56" i="20"/>
  <c r="E56" i="20"/>
  <c r="T56" i="20" s="1"/>
  <c r="S55" i="20"/>
  <c r="R55" i="20"/>
  <c r="Q55" i="20"/>
  <c r="P55" i="20"/>
  <c r="E55" i="20"/>
  <c r="S54" i="20"/>
  <c r="S53" i="20"/>
  <c r="R53" i="20"/>
  <c r="Q53" i="20"/>
  <c r="P53" i="20"/>
  <c r="E53" i="20"/>
  <c r="U53" i="20" s="1"/>
  <c r="S52" i="20"/>
  <c r="R52" i="20"/>
  <c r="Q52" i="20"/>
  <c r="P52" i="20"/>
  <c r="E52" i="20"/>
  <c r="T52" i="20" s="1"/>
  <c r="S51" i="20"/>
  <c r="R51" i="20"/>
  <c r="Q51" i="20"/>
  <c r="P51" i="20"/>
  <c r="E51" i="20"/>
  <c r="S50" i="20"/>
  <c r="R50" i="20"/>
  <c r="Q50" i="20"/>
  <c r="P50" i="20"/>
  <c r="E50" i="20"/>
  <c r="S49" i="20"/>
  <c r="R49" i="20"/>
  <c r="Q49" i="20"/>
  <c r="P49" i="20"/>
  <c r="E49" i="20"/>
  <c r="T49" i="20" s="1"/>
  <c r="S48" i="20"/>
  <c r="R48" i="20"/>
  <c r="Q48" i="20"/>
  <c r="P48" i="20"/>
  <c r="E48" i="20"/>
  <c r="S47" i="20"/>
  <c r="R47" i="20"/>
  <c r="Q47" i="20"/>
  <c r="P47" i="20"/>
  <c r="E47" i="20"/>
  <c r="U47" i="20" s="1"/>
  <c r="U46" i="20"/>
  <c r="S46" i="20"/>
  <c r="R46" i="20"/>
  <c r="Q46" i="20"/>
  <c r="P46" i="20"/>
  <c r="E46" i="20"/>
  <c r="T46" i="20" s="1"/>
  <c r="S45" i="20"/>
  <c r="R45" i="20"/>
  <c r="Q45" i="20"/>
  <c r="P45" i="20"/>
  <c r="E45" i="20"/>
  <c r="U45" i="20" s="1"/>
  <c r="S44" i="20"/>
  <c r="R44" i="20"/>
  <c r="Q44" i="20"/>
  <c r="P44" i="20"/>
  <c r="E44" i="20"/>
  <c r="T44" i="20" s="1"/>
  <c r="S43" i="20"/>
  <c r="S42" i="20"/>
  <c r="S41" i="20"/>
  <c r="R41" i="20"/>
  <c r="Q41" i="20"/>
  <c r="P41" i="20"/>
  <c r="E41" i="20"/>
  <c r="T41" i="20" s="1"/>
  <c r="U40" i="20"/>
  <c r="S40" i="20"/>
  <c r="R40" i="20"/>
  <c r="Q40" i="20"/>
  <c r="P40" i="20"/>
  <c r="E40" i="20"/>
  <c r="T40" i="20" s="1"/>
  <c r="S39" i="20"/>
  <c r="R39" i="20"/>
  <c r="Q39" i="20"/>
  <c r="P39" i="20"/>
  <c r="E39" i="20"/>
  <c r="S38" i="20"/>
  <c r="R38" i="20"/>
  <c r="Q38" i="20"/>
  <c r="P38" i="20"/>
  <c r="E38" i="20"/>
  <c r="U38" i="20" s="1"/>
  <c r="T37" i="20"/>
  <c r="S37" i="20"/>
  <c r="R37" i="20"/>
  <c r="Q37" i="20"/>
  <c r="P37" i="20"/>
  <c r="E37" i="20"/>
  <c r="U37" i="20" s="1"/>
  <c r="S36" i="20"/>
  <c r="R36" i="20"/>
  <c r="Q36" i="20"/>
  <c r="P36" i="20"/>
  <c r="E36" i="20"/>
  <c r="T36" i="20" s="1"/>
  <c r="S35" i="20"/>
  <c r="R35" i="20"/>
  <c r="Q35" i="20"/>
  <c r="P35" i="20"/>
  <c r="E35" i="20"/>
  <c r="S34" i="20"/>
  <c r="R34" i="20"/>
  <c r="Q34" i="20"/>
  <c r="P34" i="20"/>
  <c r="E34" i="20"/>
  <c r="S33" i="20"/>
  <c r="R33" i="20"/>
  <c r="Q33" i="20"/>
  <c r="P33" i="20"/>
  <c r="E33" i="20"/>
  <c r="T33" i="20" s="1"/>
  <c r="U32" i="20"/>
  <c r="S32" i="20"/>
  <c r="R32" i="20"/>
  <c r="Q32" i="20"/>
  <c r="P32" i="20"/>
  <c r="E32" i="20"/>
  <c r="S31" i="20"/>
  <c r="R31" i="20"/>
  <c r="Q31" i="20"/>
  <c r="P31" i="20"/>
  <c r="E31" i="20"/>
  <c r="S30" i="20"/>
  <c r="R30" i="20"/>
  <c r="Q30" i="20"/>
  <c r="P30" i="20"/>
  <c r="E30" i="20"/>
  <c r="U30" i="20" s="1"/>
  <c r="T29" i="20"/>
  <c r="S29" i="20"/>
  <c r="R29" i="20"/>
  <c r="Q29" i="20"/>
  <c r="P29" i="20"/>
  <c r="E29" i="20"/>
  <c r="U29" i="20" s="1"/>
  <c r="S28" i="20"/>
  <c r="R28" i="20"/>
  <c r="Q28" i="20"/>
  <c r="P28" i="20"/>
  <c r="E28" i="20"/>
  <c r="T28" i="20" s="1"/>
  <c r="S27" i="20"/>
  <c r="R27" i="20"/>
  <c r="S26" i="20"/>
  <c r="R26" i="20"/>
  <c r="Q26" i="20"/>
  <c r="P26" i="20"/>
  <c r="E26" i="20"/>
  <c r="U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S22" i="20"/>
  <c r="R22" i="20"/>
  <c r="Q22" i="20"/>
  <c r="P22" i="20"/>
  <c r="E22" i="20"/>
  <c r="S21" i="20"/>
  <c r="R21" i="20"/>
  <c r="Q21" i="20"/>
  <c r="P21" i="20"/>
  <c r="E21" i="20"/>
  <c r="S20" i="20"/>
  <c r="R20" i="20"/>
  <c r="Q20" i="20"/>
  <c r="P20" i="20"/>
  <c r="E20" i="20"/>
  <c r="T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E16" i="20"/>
  <c r="S15" i="20"/>
  <c r="R15" i="20"/>
  <c r="Q15" i="20"/>
  <c r="P15" i="20"/>
  <c r="E15" i="20"/>
  <c r="T15" i="20" s="1"/>
  <c r="S14" i="20"/>
  <c r="R14" i="20"/>
  <c r="Q14" i="20"/>
  <c r="P14" i="20"/>
  <c r="E14" i="20"/>
  <c r="S13" i="20"/>
  <c r="R13" i="20"/>
  <c r="Q13" i="20"/>
  <c r="P13" i="20"/>
  <c r="E13" i="20"/>
  <c r="S12" i="20"/>
  <c r="R12" i="20"/>
  <c r="Q12" i="20"/>
  <c r="P12" i="20"/>
  <c r="E12" i="20"/>
  <c r="T12" i="20" s="1"/>
  <c r="T11" i="20"/>
  <c r="S11" i="20"/>
  <c r="R11" i="20"/>
  <c r="Q11" i="20"/>
  <c r="P11" i="20"/>
  <c r="E11" i="20"/>
  <c r="U11" i="20" s="1"/>
  <c r="U10" i="20"/>
  <c r="S10" i="20"/>
  <c r="R10" i="20"/>
  <c r="Q10" i="20"/>
  <c r="P10" i="20"/>
  <c r="E10" i="20"/>
  <c r="T10" i="20" s="1"/>
  <c r="S9" i="20"/>
  <c r="R9" i="20"/>
  <c r="U62" i="19"/>
  <c r="S62" i="19"/>
  <c r="R62" i="19"/>
  <c r="Q62" i="19"/>
  <c r="P62" i="19"/>
  <c r="E62" i="19"/>
  <c r="T62" i="19" s="1"/>
  <c r="T61" i="19"/>
  <c r="S61" i="19"/>
  <c r="R61" i="19"/>
  <c r="Q61" i="19"/>
  <c r="P61" i="19"/>
  <c r="P60" i="19" s="1"/>
  <c r="E61" i="19"/>
  <c r="E60" i="19" s="1"/>
  <c r="U60" i="19" s="1"/>
  <c r="S60" i="19"/>
  <c r="S58" i="19"/>
  <c r="R58" i="19"/>
  <c r="Q58" i="19"/>
  <c r="P58" i="19"/>
  <c r="E58" i="19"/>
  <c r="S57" i="19"/>
  <c r="R57" i="19"/>
  <c r="Q57" i="19"/>
  <c r="P57" i="19"/>
  <c r="E57" i="19"/>
  <c r="S56" i="19"/>
  <c r="R56" i="19"/>
  <c r="Q56" i="19"/>
  <c r="P56" i="19"/>
  <c r="E56" i="19"/>
  <c r="T56" i="19" s="1"/>
  <c r="U55" i="19"/>
  <c r="S55" i="19"/>
  <c r="R55" i="19"/>
  <c r="Q55" i="19"/>
  <c r="P55" i="19"/>
  <c r="E55" i="19"/>
  <c r="T55" i="19" s="1"/>
  <c r="S54" i="19"/>
  <c r="S53" i="19"/>
  <c r="R53" i="19"/>
  <c r="Q53" i="19"/>
  <c r="P53" i="19"/>
  <c r="E53" i="19"/>
  <c r="S52" i="19"/>
  <c r="R52" i="19"/>
  <c r="Q52" i="19"/>
  <c r="P52" i="19"/>
  <c r="E52" i="19"/>
  <c r="T52" i="19" s="1"/>
  <c r="U51" i="19"/>
  <c r="T51" i="19"/>
  <c r="S51" i="19"/>
  <c r="R51" i="19"/>
  <c r="Q51" i="19"/>
  <c r="P51" i="19"/>
  <c r="E51" i="19"/>
  <c r="S50" i="19"/>
  <c r="R50" i="19"/>
  <c r="Q50" i="19"/>
  <c r="P50" i="19"/>
  <c r="E50" i="19"/>
  <c r="S49" i="19"/>
  <c r="R49" i="19"/>
  <c r="Q49" i="19"/>
  <c r="P49" i="19"/>
  <c r="E49" i="19"/>
  <c r="U49" i="19" s="1"/>
  <c r="T48" i="19"/>
  <c r="S48" i="19"/>
  <c r="R48" i="19"/>
  <c r="Q48" i="19"/>
  <c r="P48" i="19"/>
  <c r="E48" i="19"/>
  <c r="U48" i="19" s="1"/>
  <c r="S47" i="19"/>
  <c r="R47" i="19"/>
  <c r="Q47" i="19"/>
  <c r="P47" i="19"/>
  <c r="E47" i="19"/>
  <c r="T47" i="19" s="1"/>
  <c r="S46" i="19"/>
  <c r="R46" i="19"/>
  <c r="Q46" i="19"/>
  <c r="P46" i="19"/>
  <c r="E46" i="19"/>
  <c r="S45" i="19"/>
  <c r="R45" i="19"/>
  <c r="Q45" i="19"/>
  <c r="P45" i="19"/>
  <c r="E45" i="19"/>
  <c r="S44" i="19"/>
  <c r="R44" i="19"/>
  <c r="Q44" i="19"/>
  <c r="P44" i="19"/>
  <c r="E44" i="19"/>
  <c r="S43" i="19"/>
  <c r="S42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T39" i="19" s="1"/>
  <c r="S38" i="19"/>
  <c r="R38" i="19"/>
  <c r="Q38" i="19"/>
  <c r="P38" i="19"/>
  <c r="E38" i="19"/>
  <c r="S37" i="19"/>
  <c r="R37" i="19"/>
  <c r="Q37" i="19"/>
  <c r="P37" i="19"/>
  <c r="E37" i="19"/>
  <c r="S36" i="19"/>
  <c r="R36" i="19"/>
  <c r="Q36" i="19"/>
  <c r="P36" i="19"/>
  <c r="E36" i="19"/>
  <c r="T36" i="19" s="1"/>
  <c r="U35" i="19"/>
  <c r="S35" i="19"/>
  <c r="R35" i="19"/>
  <c r="Q35" i="19"/>
  <c r="P35" i="19"/>
  <c r="E35" i="19"/>
  <c r="T35" i="19" s="1"/>
  <c r="T34" i="19"/>
  <c r="S34" i="19"/>
  <c r="R34" i="19"/>
  <c r="Q34" i="19"/>
  <c r="P34" i="19"/>
  <c r="E34" i="19"/>
  <c r="U34" i="19" s="1"/>
  <c r="S33" i="19"/>
  <c r="R33" i="19"/>
  <c r="Q33" i="19"/>
  <c r="P33" i="19"/>
  <c r="E33" i="19"/>
  <c r="U33" i="19" s="1"/>
  <c r="S32" i="19"/>
  <c r="R32" i="19"/>
  <c r="Q32" i="19"/>
  <c r="P32" i="19"/>
  <c r="E32" i="19"/>
  <c r="T32" i="19" s="1"/>
  <c r="S31" i="19"/>
  <c r="R31" i="19"/>
  <c r="Q31" i="19"/>
  <c r="P31" i="19"/>
  <c r="E31" i="19"/>
  <c r="S30" i="19"/>
  <c r="R30" i="19"/>
  <c r="Q30" i="19"/>
  <c r="P30" i="19"/>
  <c r="E30" i="19"/>
  <c r="S29" i="19"/>
  <c r="R29" i="19"/>
  <c r="Q29" i="19"/>
  <c r="P29" i="19"/>
  <c r="E29" i="19"/>
  <c r="S28" i="19"/>
  <c r="R28" i="19"/>
  <c r="Q28" i="19"/>
  <c r="P28" i="19"/>
  <c r="E28" i="19"/>
  <c r="S27" i="19"/>
  <c r="S26" i="19"/>
  <c r="R26" i="19"/>
  <c r="Q26" i="19"/>
  <c r="P26" i="19"/>
  <c r="E26" i="19"/>
  <c r="S25" i="19"/>
  <c r="R25" i="19"/>
  <c r="Q25" i="19"/>
  <c r="P25" i="19"/>
  <c r="E25" i="19"/>
  <c r="S24" i="19"/>
  <c r="R24" i="19"/>
  <c r="Q24" i="19"/>
  <c r="P24" i="19"/>
  <c r="E24" i="19"/>
  <c r="T24" i="19" s="1"/>
  <c r="U23" i="19"/>
  <c r="S23" i="19"/>
  <c r="R23" i="19"/>
  <c r="Q23" i="19"/>
  <c r="P23" i="19"/>
  <c r="E23" i="19"/>
  <c r="T23" i="19" s="1"/>
  <c r="T22" i="19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T20" i="19" s="1"/>
  <c r="S19" i="19"/>
  <c r="R19" i="19"/>
  <c r="Q19" i="19"/>
  <c r="P19" i="19"/>
  <c r="E19" i="19"/>
  <c r="S18" i="19"/>
  <c r="R18" i="19"/>
  <c r="Q18" i="19"/>
  <c r="P18" i="19"/>
  <c r="E18" i="19"/>
  <c r="S17" i="19"/>
  <c r="R17" i="19"/>
  <c r="Q17" i="19"/>
  <c r="P17" i="19"/>
  <c r="E17" i="19"/>
  <c r="S16" i="19"/>
  <c r="R16" i="19"/>
  <c r="Q16" i="19"/>
  <c r="P16" i="19"/>
  <c r="E16" i="19"/>
  <c r="T16" i="19" s="1"/>
  <c r="U15" i="19"/>
  <c r="S15" i="19"/>
  <c r="R15" i="19"/>
  <c r="Q15" i="19"/>
  <c r="P15" i="19"/>
  <c r="E15" i="19"/>
  <c r="T15" i="19" s="1"/>
  <c r="T14" i="19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S10" i="19"/>
  <c r="R10" i="19"/>
  <c r="Q10" i="19"/>
  <c r="P10" i="19"/>
  <c r="E10" i="19"/>
  <c r="S9" i="19"/>
  <c r="R9" i="19"/>
  <c r="S62" i="18"/>
  <c r="R62" i="18"/>
  <c r="Q62" i="18"/>
  <c r="P62" i="18"/>
  <c r="E62" i="18"/>
  <c r="S61" i="18"/>
  <c r="R61" i="18"/>
  <c r="Q61" i="18"/>
  <c r="P61" i="18"/>
  <c r="E61" i="18"/>
  <c r="S60" i="18"/>
  <c r="S58" i="18"/>
  <c r="R58" i="18"/>
  <c r="Q58" i="18"/>
  <c r="P58" i="18"/>
  <c r="E58" i="18"/>
  <c r="U58" i="18" s="1"/>
  <c r="S57" i="18"/>
  <c r="R57" i="18"/>
  <c r="Q57" i="18"/>
  <c r="P57" i="18"/>
  <c r="E57" i="18"/>
  <c r="S56" i="18"/>
  <c r="R56" i="18"/>
  <c r="Q56" i="18"/>
  <c r="P56" i="18"/>
  <c r="E56" i="18"/>
  <c r="U55" i="18"/>
  <c r="S55" i="18"/>
  <c r="R55" i="18"/>
  <c r="Q55" i="18"/>
  <c r="P55" i="18"/>
  <c r="P54" i="18" s="1"/>
  <c r="E55" i="18"/>
  <c r="T55" i="18" s="1"/>
  <c r="S54" i="18"/>
  <c r="U53" i="18"/>
  <c r="S53" i="18"/>
  <c r="R53" i="18"/>
  <c r="Q53" i="18"/>
  <c r="P53" i="18"/>
  <c r="E53" i="18"/>
  <c r="T53" i="18" s="1"/>
  <c r="S52" i="18"/>
  <c r="R52" i="18"/>
  <c r="Q52" i="18"/>
  <c r="P52" i="18"/>
  <c r="E52" i="18"/>
  <c r="U52" i="18" s="1"/>
  <c r="U51" i="18"/>
  <c r="S51" i="18"/>
  <c r="R51" i="18"/>
  <c r="Q51" i="18"/>
  <c r="P51" i="18"/>
  <c r="E51" i="18"/>
  <c r="T51" i="18" s="1"/>
  <c r="S50" i="18"/>
  <c r="R50" i="18"/>
  <c r="Q50" i="18"/>
  <c r="P50" i="18"/>
  <c r="E50" i="18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S46" i="18"/>
  <c r="R46" i="18"/>
  <c r="Q46" i="18"/>
  <c r="P46" i="18"/>
  <c r="E46" i="18"/>
  <c r="U46" i="18" s="1"/>
  <c r="U45" i="18"/>
  <c r="S45" i="18"/>
  <c r="R45" i="18"/>
  <c r="Q45" i="18"/>
  <c r="P45" i="18"/>
  <c r="E45" i="18"/>
  <c r="T45" i="18" s="1"/>
  <c r="S44" i="18"/>
  <c r="R44" i="18"/>
  <c r="Q44" i="18"/>
  <c r="P44" i="18"/>
  <c r="E44" i="18"/>
  <c r="U44" i="18" s="1"/>
  <c r="S43" i="18"/>
  <c r="R43" i="18"/>
  <c r="S42" i="18"/>
  <c r="S41" i="18"/>
  <c r="R41" i="18"/>
  <c r="Q41" i="18"/>
  <c r="P41" i="18"/>
  <c r="E41" i="18"/>
  <c r="S40" i="18"/>
  <c r="R40" i="18"/>
  <c r="Q40" i="18"/>
  <c r="P40" i="18"/>
  <c r="E40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S35" i="18"/>
  <c r="R35" i="18"/>
  <c r="Q35" i="18"/>
  <c r="P35" i="18"/>
  <c r="E35" i="18"/>
  <c r="U35" i="18" s="1"/>
  <c r="S34" i="18"/>
  <c r="R34" i="18"/>
  <c r="Q34" i="18"/>
  <c r="P34" i="18"/>
  <c r="E34" i="18"/>
  <c r="T34" i="18" s="1"/>
  <c r="S33" i="18"/>
  <c r="R33" i="18"/>
  <c r="Q33" i="18"/>
  <c r="P33" i="18"/>
  <c r="E33" i="18"/>
  <c r="S32" i="18"/>
  <c r="R32" i="18"/>
  <c r="Q32" i="18"/>
  <c r="P32" i="18"/>
  <c r="E32" i="18"/>
  <c r="S31" i="18"/>
  <c r="R31" i="18"/>
  <c r="Q31" i="18"/>
  <c r="P31" i="18"/>
  <c r="E31" i="18"/>
  <c r="T31" i="18" s="1"/>
  <c r="T30" i="18"/>
  <c r="S30" i="18"/>
  <c r="R30" i="18"/>
  <c r="Q30" i="18"/>
  <c r="P30" i="18"/>
  <c r="E30" i="18"/>
  <c r="U30" i="18" s="1"/>
  <c r="U29" i="18"/>
  <c r="S29" i="18"/>
  <c r="R29" i="18"/>
  <c r="Q29" i="18"/>
  <c r="P29" i="18"/>
  <c r="E29" i="18"/>
  <c r="T29" i="18" s="1"/>
  <c r="S28" i="18"/>
  <c r="R28" i="18"/>
  <c r="Q28" i="18"/>
  <c r="P28" i="18"/>
  <c r="E28" i="18"/>
  <c r="U28" i="18" s="1"/>
  <c r="S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U24" i="18"/>
  <c r="S24" i="18"/>
  <c r="R24" i="18"/>
  <c r="Q24" i="18"/>
  <c r="P24" i="18"/>
  <c r="E24" i="18"/>
  <c r="T24" i="18" s="1"/>
  <c r="S23" i="18"/>
  <c r="R23" i="18"/>
  <c r="Q23" i="18"/>
  <c r="P23" i="18"/>
  <c r="E23" i="18"/>
  <c r="T23" i="18" s="1"/>
  <c r="U22" i="18"/>
  <c r="S22" i="18"/>
  <c r="R22" i="18"/>
  <c r="Q22" i="18"/>
  <c r="P22" i="18"/>
  <c r="E22" i="18"/>
  <c r="T22" i="18" s="1"/>
  <c r="S21" i="18"/>
  <c r="R21" i="18"/>
  <c r="Q21" i="18"/>
  <c r="P21" i="18"/>
  <c r="E21" i="18"/>
  <c r="S20" i="18"/>
  <c r="R20" i="18"/>
  <c r="Q20" i="18"/>
  <c r="P20" i="18"/>
  <c r="E20" i="18"/>
  <c r="S19" i="18"/>
  <c r="R19" i="18"/>
  <c r="Q19" i="18"/>
  <c r="P19" i="18"/>
  <c r="E19" i="18"/>
  <c r="T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U16" i="18"/>
  <c r="S16" i="18"/>
  <c r="R16" i="18"/>
  <c r="Q16" i="18"/>
  <c r="P16" i="18"/>
  <c r="E16" i="18"/>
  <c r="T16" i="18" s="1"/>
  <c r="S15" i="18"/>
  <c r="R15" i="18"/>
  <c r="Q15" i="18"/>
  <c r="P15" i="18"/>
  <c r="E15" i="18"/>
  <c r="U15" i="18" s="1"/>
  <c r="U14" i="18"/>
  <c r="S14" i="18"/>
  <c r="R14" i="18"/>
  <c r="Q14" i="18"/>
  <c r="P14" i="18"/>
  <c r="E14" i="18"/>
  <c r="T14" i="18" s="1"/>
  <c r="S13" i="18"/>
  <c r="R13" i="18"/>
  <c r="Q13" i="18"/>
  <c r="P13" i="18"/>
  <c r="E13" i="18"/>
  <c r="S12" i="18"/>
  <c r="R12" i="18"/>
  <c r="Q12" i="18"/>
  <c r="P12" i="18"/>
  <c r="E12" i="18"/>
  <c r="S11" i="18"/>
  <c r="R11" i="18"/>
  <c r="Q11" i="18"/>
  <c r="P11" i="18"/>
  <c r="E11" i="18"/>
  <c r="T11" i="18" s="1"/>
  <c r="S10" i="18"/>
  <c r="R10" i="18"/>
  <c r="Q10" i="18"/>
  <c r="P10" i="18"/>
  <c r="E10" i="18"/>
  <c r="U10" i="18" s="1"/>
  <c r="S9" i="18"/>
  <c r="R9" i="18"/>
  <c r="T62" i="17"/>
  <c r="S62" i="17"/>
  <c r="R62" i="17"/>
  <c r="Q62" i="17"/>
  <c r="P62" i="17"/>
  <c r="E62" i="17"/>
  <c r="U62" i="17" s="1"/>
  <c r="S61" i="17"/>
  <c r="R61" i="17"/>
  <c r="Q61" i="17"/>
  <c r="P61" i="17"/>
  <c r="P60" i="17" s="1"/>
  <c r="E61" i="17"/>
  <c r="U61" i="17" s="1"/>
  <c r="S60" i="17"/>
  <c r="S58" i="17"/>
  <c r="R58" i="17"/>
  <c r="Q58" i="17"/>
  <c r="P58" i="17"/>
  <c r="E58" i="17"/>
  <c r="T58" i="17" s="1"/>
  <c r="S57" i="17"/>
  <c r="R57" i="17"/>
  <c r="Q57" i="17"/>
  <c r="P57" i="17"/>
  <c r="E57" i="17"/>
  <c r="S56" i="17"/>
  <c r="R56" i="17"/>
  <c r="Q56" i="17"/>
  <c r="P56" i="17"/>
  <c r="E56" i="17"/>
  <c r="S55" i="17"/>
  <c r="R55" i="17"/>
  <c r="Q55" i="17"/>
  <c r="P55" i="17"/>
  <c r="E55" i="17"/>
  <c r="S54" i="17"/>
  <c r="S53" i="17"/>
  <c r="R53" i="17"/>
  <c r="Q53" i="17"/>
  <c r="P53" i="17"/>
  <c r="E53" i="17"/>
  <c r="S52" i="17"/>
  <c r="R52" i="17"/>
  <c r="Q52" i="17"/>
  <c r="P52" i="17"/>
  <c r="E52" i="17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U49" i="17"/>
  <c r="S49" i="17"/>
  <c r="R49" i="17"/>
  <c r="Q49" i="17"/>
  <c r="P49" i="17"/>
  <c r="E49" i="17"/>
  <c r="T49" i="17" s="1"/>
  <c r="S48" i="17"/>
  <c r="R48" i="17"/>
  <c r="Q48" i="17"/>
  <c r="P48" i="17"/>
  <c r="E48" i="17"/>
  <c r="S47" i="17"/>
  <c r="R47" i="17"/>
  <c r="Q47" i="17"/>
  <c r="P47" i="17"/>
  <c r="E47" i="17"/>
  <c r="U47" i="17" s="1"/>
  <c r="S46" i="17"/>
  <c r="R46" i="17"/>
  <c r="Q46" i="17"/>
  <c r="P46" i="17"/>
  <c r="E46" i="17"/>
  <c r="T46" i="17" s="1"/>
  <c r="S45" i="17"/>
  <c r="R45" i="17"/>
  <c r="Q45" i="17"/>
  <c r="P45" i="17"/>
  <c r="E45" i="17"/>
  <c r="S44" i="17"/>
  <c r="R44" i="17"/>
  <c r="Q44" i="17"/>
  <c r="P44" i="17"/>
  <c r="E44" i="17"/>
  <c r="S43" i="17"/>
  <c r="S42" i="17"/>
  <c r="S41" i="17"/>
  <c r="R41" i="17"/>
  <c r="Q41" i="17"/>
  <c r="P41" i="17"/>
  <c r="E41" i="17"/>
  <c r="U41" i="17" s="1"/>
  <c r="U40" i="17"/>
  <c r="S40" i="17"/>
  <c r="R40" i="17"/>
  <c r="Q40" i="17"/>
  <c r="P40" i="17"/>
  <c r="E40" i="17"/>
  <c r="T40" i="17" s="1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S37" i="17"/>
  <c r="R37" i="17"/>
  <c r="Q37" i="17"/>
  <c r="P37" i="17"/>
  <c r="E37" i="17"/>
  <c r="S36" i="17"/>
  <c r="R36" i="17"/>
  <c r="Q36" i="17"/>
  <c r="P36" i="17"/>
  <c r="E36" i="17"/>
  <c r="S35" i="17"/>
  <c r="R35" i="17"/>
  <c r="Q35" i="17"/>
  <c r="P35" i="17"/>
  <c r="E35" i="17"/>
  <c r="T35" i="17" s="1"/>
  <c r="S34" i="17"/>
  <c r="R34" i="17"/>
  <c r="Q34" i="17"/>
  <c r="P34" i="17"/>
  <c r="E34" i="17"/>
  <c r="S33" i="17"/>
  <c r="R33" i="17"/>
  <c r="Q33" i="17"/>
  <c r="P33" i="17"/>
  <c r="E33" i="17"/>
  <c r="U33" i="17" s="1"/>
  <c r="U32" i="17"/>
  <c r="S32" i="17"/>
  <c r="R32" i="17"/>
  <c r="Q32" i="17"/>
  <c r="P32" i="17"/>
  <c r="E32" i="17"/>
  <c r="T32" i="17" s="1"/>
  <c r="S31" i="17"/>
  <c r="R31" i="17"/>
  <c r="Q31" i="17"/>
  <c r="P31" i="17"/>
  <c r="E31" i="17"/>
  <c r="U31" i="17" s="1"/>
  <c r="S30" i="17"/>
  <c r="R30" i="17"/>
  <c r="Q30" i="17"/>
  <c r="U30" i="17" s="1"/>
  <c r="P30" i="17"/>
  <c r="E30" i="17"/>
  <c r="S29" i="17"/>
  <c r="R29" i="17"/>
  <c r="Q29" i="17"/>
  <c r="P29" i="17"/>
  <c r="E29" i="17"/>
  <c r="S28" i="17"/>
  <c r="R28" i="17"/>
  <c r="Q28" i="17"/>
  <c r="P28" i="17"/>
  <c r="E28" i="17"/>
  <c r="S27" i="17"/>
  <c r="S26" i="17"/>
  <c r="R26" i="17"/>
  <c r="Q26" i="17"/>
  <c r="P26" i="17"/>
  <c r="E26" i="17"/>
  <c r="T26" i="17" s="1"/>
  <c r="S25" i="17"/>
  <c r="R25" i="17"/>
  <c r="Q25" i="17"/>
  <c r="P25" i="17"/>
  <c r="E25" i="17"/>
  <c r="S24" i="17"/>
  <c r="R24" i="17"/>
  <c r="Q24" i="17"/>
  <c r="P24" i="17"/>
  <c r="E24" i="17"/>
  <c r="S23" i="17"/>
  <c r="R23" i="17"/>
  <c r="Q23" i="17"/>
  <c r="P23" i="17"/>
  <c r="E23" i="17"/>
  <c r="T23" i="17" s="1"/>
  <c r="U22" i="17"/>
  <c r="S22" i="17"/>
  <c r="R22" i="17"/>
  <c r="Q22" i="17"/>
  <c r="P22" i="17"/>
  <c r="E22" i="17"/>
  <c r="T22" i="17" s="1"/>
  <c r="S21" i="17"/>
  <c r="R21" i="17"/>
  <c r="Q21" i="17"/>
  <c r="P21" i="17"/>
  <c r="E21" i="17"/>
  <c r="S20" i="17"/>
  <c r="R20" i="17"/>
  <c r="Q20" i="17"/>
  <c r="P20" i="17"/>
  <c r="E20" i="17"/>
  <c r="U20" i="17" s="1"/>
  <c r="T19" i="17"/>
  <c r="S19" i="17"/>
  <c r="R19" i="17"/>
  <c r="Q19" i="17"/>
  <c r="P19" i="17"/>
  <c r="E19" i="17"/>
  <c r="U19" i="17" s="1"/>
  <c r="S18" i="17"/>
  <c r="R18" i="17"/>
  <c r="Q18" i="17"/>
  <c r="P18" i="17"/>
  <c r="E18" i="17"/>
  <c r="T18" i="17" s="1"/>
  <c r="S17" i="17"/>
  <c r="R17" i="17"/>
  <c r="Q17" i="17"/>
  <c r="P17" i="17"/>
  <c r="E17" i="17"/>
  <c r="S16" i="17"/>
  <c r="R16" i="17"/>
  <c r="Q16" i="17"/>
  <c r="P16" i="17"/>
  <c r="E16" i="17"/>
  <c r="S15" i="17"/>
  <c r="R15" i="17"/>
  <c r="Q15" i="17"/>
  <c r="P15" i="17"/>
  <c r="E15" i="17"/>
  <c r="T15" i="17" s="1"/>
  <c r="S14" i="17"/>
  <c r="R14" i="17"/>
  <c r="Q14" i="17"/>
  <c r="P14" i="17"/>
  <c r="E14" i="17"/>
  <c r="U14" i="17" s="1"/>
  <c r="U13" i="17"/>
  <c r="S13" i="17"/>
  <c r="R13" i="17"/>
  <c r="Q13" i="17"/>
  <c r="P13" i="17"/>
  <c r="E13" i="17"/>
  <c r="T13" i="17" s="1"/>
  <c r="S12" i="17"/>
  <c r="R12" i="17"/>
  <c r="Q12" i="17"/>
  <c r="P12" i="17"/>
  <c r="E12" i="17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U62" i="16"/>
  <c r="S62" i="16"/>
  <c r="R62" i="16"/>
  <c r="Q62" i="16"/>
  <c r="P62" i="16"/>
  <c r="E62" i="16"/>
  <c r="T62" i="16" s="1"/>
  <c r="S61" i="16"/>
  <c r="R61" i="16"/>
  <c r="Q61" i="16"/>
  <c r="Q60" i="16" s="1"/>
  <c r="P61" i="16"/>
  <c r="E61" i="16"/>
  <c r="E60" i="16" s="1"/>
  <c r="U60" i="16" s="1"/>
  <c r="S60" i="16"/>
  <c r="S58" i="16"/>
  <c r="R58" i="16"/>
  <c r="Q58" i="16"/>
  <c r="P58" i="16"/>
  <c r="E58" i="16"/>
  <c r="S57" i="16"/>
  <c r="R57" i="16"/>
  <c r="Q57" i="16"/>
  <c r="P57" i="16"/>
  <c r="E57" i="16"/>
  <c r="S56" i="16"/>
  <c r="R56" i="16"/>
  <c r="Q56" i="16"/>
  <c r="P56" i="16"/>
  <c r="E56" i="16"/>
  <c r="T56" i="16" s="1"/>
  <c r="T55" i="16"/>
  <c r="S55" i="16"/>
  <c r="R55" i="16"/>
  <c r="Q55" i="16"/>
  <c r="P55" i="16"/>
  <c r="E55" i="16"/>
  <c r="U55" i="16" s="1"/>
  <c r="S54" i="16"/>
  <c r="S53" i="16"/>
  <c r="R53" i="16"/>
  <c r="Q53" i="16"/>
  <c r="P53" i="16"/>
  <c r="E53" i="16"/>
  <c r="S52" i="16"/>
  <c r="R52" i="16"/>
  <c r="Q52" i="16"/>
  <c r="P52" i="16"/>
  <c r="E52" i="16"/>
  <c r="T52" i="16" s="1"/>
  <c r="T51" i="16"/>
  <c r="S51" i="16"/>
  <c r="R51" i="16"/>
  <c r="Q51" i="16"/>
  <c r="P51" i="16"/>
  <c r="E51" i="16"/>
  <c r="U51" i="16" s="1"/>
  <c r="U50" i="16"/>
  <c r="S50" i="16"/>
  <c r="R50" i="16"/>
  <c r="Q50" i="16"/>
  <c r="P50" i="16"/>
  <c r="E50" i="16"/>
  <c r="T50" i="16" s="1"/>
  <c r="T49" i="16"/>
  <c r="S49" i="16"/>
  <c r="R49" i="16"/>
  <c r="Q49" i="16"/>
  <c r="P49" i="16"/>
  <c r="E49" i="16"/>
  <c r="U49" i="16" s="1"/>
  <c r="S48" i="16"/>
  <c r="R48" i="16"/>
  <c r="Q48" i="16"/>
  <c r="P48" i="16"/>
  <c r="E48" i="16"/>
  <c r="U48" i="16" s="1"/>
  <c r="U47" i="16"/>
  <c r="S47" i="16"/>
  <c r="R47" i="16"/>
  <c r="Q47" i="16"/>
  <c r="P47" i="16"/>
  <c r="E47" i="16"/>
  <c r="T47" i="16" s="1"/>
  <c r="S46" i="16"/>
  <c r="R46" i="16"/>
  <c r="Q46" i="16"/>
  <c r="P46" i="16"/>
  <c r="E46" i="16"/>
  <c r="S45" i="16"/>
  <c r="R45" i="16"/>
  <c r="Q45" i="16"/>
  <c r="P45" i="16"/>
  <c r="E45" i="16"/>
  <c r="S44" i="16"/>
  <c r="R44" i="16"/>
  <c r="Q44" i="16"/>
  <c r="P44" i="16"/>
  <c r="E44" i="16"/>
  <c r="U44" i="16" s="1"/>
  <c r="S43" i="16"/>
  <c r="S42" i="16"/>
  <c r="U41" i="16"/>
  <c r="S41" i="16"/>
  <c r="R41" i="16"/>
  <c r="Q41" i="16"/>
  <c r="P41" i="16"/>
  <c r="E41" i="16"/>
  <c r="T41" i="16" s="1"/>
  <c r="S40" i="16"/>
  <c r="R40" i="16"/>
  <c r="Q40" i="16"/>
  <c r="P40" i="16"/>
  <c r="E40" i="16"/>
  <c r="U40" i="16" s="1"/>
  <c r="U39" i="16"/>
  <c r="S39" i="16"/>
  <c r="R39" i="16"/>
  <c r="Q39" i="16"/>
  <c r="P39" i="16"/>
  <c r="E39" i="16"/>
  <c r="T39" i="16" s="1"/>
  <c r="S38" i="16"/>
  <c r="R38" i="16"/>
  <c r="Q38" i="16"/>
  <c r="P38" i="16"/>
  <c r="E38" i="16"/>
  <c r="S37" i="16"/>
  <c r="R37" i="16"/>
  <c r="Q37" i="16"/>
  <c r="P37" i="16"/>
  <c r="E37" i="16"/>
  <c r="S36" i="16"/>
  <c r="R36" i="16"/>
  <c r="Q36" i="16"/>
  <c r="P36" i="16"/>
  <c r="E36" i="16"/>
  <c r="T36" i="16" s="1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U33" i="16"/>
  <c r="S33" i="16"/>
  <c r="R33" i="16"/>
  <c r="Q33" i="16"/>
  <c r="P33" i="16"/>
  <c r="E33" i="16"/>
  <c r="T33" i="16" s="1"/>
  <c r="S32" i="16"/>
  <c r="R32" i="16"/>
  <c r="Q32" i="16"/>
  <c r="P32" i="16"/>
  <c r="E32" i="16"/>
  <c r="T32" i="16" s="1"/>
  <c r="U31" i="16"/>
  <c r="S31" i="16"/>
  <c r="R31" i="16"/>
  <c r="Q31" i="16"/>
  <c r="P31" i="16"/>
  <c r="E31" i="16"/>
  <c r="T31" i="16" s="1"/>
  <c r="S30" i="16"/>
  <c r="R30" i="16"/>
  <c r="Q30" i="16"/>
  <c r="P30" i="16"/>
  <c r="E30" i="16"/>
  <c r="S29" i="16"/>
  <c r="R29" i="16"/>
  <c r="Q29" i="16"/>
  <c r="P29" i="16"/>
  <c r="E29" i="16"/>
  <c r="S28" i="16"/>
  <c r="R28" i="16"/>
  <c r="Q28" i="16"/>
  <c r="P28" i="16"/>
  <c r="E28" i="16"/>
  <c r="U28" i="16" s="1"/>
  <c r="S27" i="16"/>
  <c r="S26" i="16"/>
  <c r="R26" i="16"/>
  <c r="Q26" i="16"/>
  <c r="P26" i="16"/>
  <c r="E26" i="16"/>
  <c r="S25" i="16"/>
  <c r="R25" i="16"/>
  <c r="Q25" i="16"/>
  <c r="P25" i="16"/>
  <c r="E25" i="16"/>
  <c r="U24" i="16"/>
  <c r="S24" i="16"/>
  <c r="R24" i="16"/>
  <c r="Q24" i="16"/>
  <c r="P24" i="16"/>
  <c r="E24" i="16"/>
  <c r="T24" i="16" s="1"/>
  <c r="S23" i="16"/>
  <c r="R23" i="16"/>
  <c r="Q23" i="16"/>
  <c r="P23" i="16"/>
  <c r="E23" i="16"/>
  <c r="U23" i="16" s="1"/>
  <c r="S22" i="16"/>
  <c r="R22" i="16"/>
  <c r="Q22" i="16"/>
  <c r="P22" i="16"/>
  <c r="E22" i="16"/>
  <c r="U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S19" i="16"/>
  <c r="R19" i="16"/>
  <c r="Q19" i="16"/>
  <c r="P19" i="16"/>
  <c r="E19" i="16"/>
  <c r="T19" i="16" s="1"/>
  <c r="S18" i="16"/>
  <c r="R18" i="16"/>
  <c r="Q18" i="16"/>
  <c r="P18" i="16"/>
  <c r="E18" i="16"/>
  <c r="S17" i="16"/>
  <c r="R17" i="16"/>
  <c r="Q17" i="16"/>
  <c r="P17" i="16"/>
  <c r="E17" i="16"/>
  <c r="S16" i="16"/>
  <c r="R16" i="16"/>
  <c r="Q16" i="16"/>
  <c r="P16" i="16"/>
  <c r="E16" i="16"/>
  <c r="T16" i="16" s="1"/>
  <c r="T15" i="16"/>
  <c r="S15" i="16"/>
  <c r="R15" i="16"/>
  <c r="Q15" i="16"/>
  <c r="P15" i="16"/>
  <c r="E15" i="16"/>
  <c r="U15" i="16" s="1"/>
  <c r="S14" i="16"/>
  <c r="R14" i="16"/>
  <c r="Q14" i="16"/>
  <c r="P14" i="16"/>
  <c r="E14" i="16"/>
  <c r="U14" i="16" s="1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E10" i="16"/>
  <c r="S9" i="16"/>
  <c r="R9" i="16"/>
  <c r="S62" i="15"/>
  <c r="R62" i="15"/>
  <c r="Q62" i="15"/>
  <c r="P62" i="15"/>
  <c r="E62" i="15"/>
  <c r="S61" i="15"/>
  <c r="R61" i="15"/>
  <c r="Q61" i="15"/>
  <c r="P61" i="15"/>
  <c r="P60" i="15" s="1"/>
  <c r="E61" i="15"/>
  <c r="S60" i="15"/>
  <c r="S58" i="15"/>
  <c r="R58" i="15"/>
  <c r="Q58" i="15"/>
  <c r="P58" i="15"/>
  <c r="E58" i="15"/>
  <c r="U58" i="15" s="1"/>
  <c r="U57" i="15"/>
  <c r="S57" i="15"/>
  <c r="R57" i="15"/>
  <c r="Q57" i="15"/>
  <c r="P57" i="15"/>
  <c r="E57" i="15"/>
  <c r="S56" i="15"/>
  <c r="R56" i="15"/>
  <c r="Q56" i="15"/>
  <c r="P56" i="15"/>
  <c r="E56" i="15"/>
  <c r="U56" i="15" s="1"/>
  <c r="U55" i="15"/>
  <c r="S55" i="15"/>
  <c r="R55" i="15"/>
  <c r="Q55" i="15"/>
  <c r="P55" i="15"/>
  <c r="E55" i="15"/>
  <c r="T55" i="15" s="1"/>
  <c r="S54" i="15"/>
  <c r="T53" i="15"/>
  <c r="S53" i="15"/>
  <c r="R53" i="15"/>
  <c r="Q53" i="15"/>
  <c r="P53" i="15"/>
  <c r="E53" i="15"/>
  <c r="U53" i="15" s="1"/>
  <c r="S52" i="15"/>
  <c r="R52" i="15"/>
  <c r="Q52" i="15"/>
  <c r="P52" i="15"/>
  <c r="E52" i="15"/>
  <c r="U52" i="15" s="1"/>
  <c r="S51" i="15"/>
  <c r="R51" i="15"/>
  <c r="Q51" i="15"/>
  <c r="P51" i="15"/>
  <c r="E51" i="15"/>
  <c r="T51" i="15" s="1"/>
  <c r="S50" i="15"/>
  <c r="R50" i="15"/>
  <c r="Q50" i="15"/>
  <c r="P50" i="15"/>
  <c r="E50" i="15"/>
  <c r="S49" i="15"/>
  <c r="R49" i="15"/>
  <c r="Q49" i="15"/>
  <c r="P49" i="15"/>
  <c r="E49" i="15"/>
  <c r="S48" i="15"/>
  <c r="R48" i="15"/>
  <c r="Q48" i="15"/>
  <c r="P48" i="15"/>
  <c r="E48" i="15"/>
  <c r="T48" i="15" s="1"/>
  <c r="S47" i="15"/>
  <c r="R47" i="15"/>
  <c r="Q47" i="15"/>
  <c r="P47" i="15"/>
  <c r="E47" i="15"/>
  <c r="S46" i="15"/>
  <c r="R46" i="15"/>
  <c r="Q46" i="15"/>
  <c r="P46" i="15"/>
  <c r="E46" i="15"/>
  <c r="U46" i="15" s="1"/>
  <c r="U45" i="15"/>
  <c r="S45" i="15"/>
  <c r="R45" i="15"/>
  <c r="Q45" i="15"/>
  <c r="P45" i="15"/>
  <c r="E45" i="15"/>
  <c r="T45" i="15" s="1"/>
  <c r="S44" i="15"/>
  <c r="R44" i="15"/>
  <c r="Q44" i="15"/>
  <c r="P44" i="15"/>
  <c r="E44" i="15"/>
  <c r="U44" i="15" s="1"/>
  <c r="S43" i="15"/>
  <c r="S42" i="15"/>
  <c r="S41" i="15"/>
  <c r="R41" i="15"/>
  <c r="Q41" i="15"/>
  <c r="P41" i="15"/>
  <c r="E41" i="15"/>
  <c r="S40" i="15"/>
  <c r="R40" i="15"/>
  <c r="Q40" i="15"/>
  <c r="P40" i="15"/>
  <c r="E40" i="15"/>
  <c r="T40" i="15" s="1"/>
  <c r="S39" i="15"/>
  <c r="R39" i="15"/>
  <c r="Q39" i="15"/>
  <c r="P39" i="15"/>
  <c r="E39" i="15"/>
  <c r="S38" i="15"/>
  <c r="R38" i="15"/>
  <c r="Q38" i="15"/>
  <c r="P38" i="15"/>
  <c r="E38" i="15"/>
  <c r="U38" i="15" s="1"/>
  <c r="U37" i="15"/>
  <c r="S37" i="15"/>
  <c r="R37" i="15"/>
  <c r="Q37" i="15"/>
  <c r="P37" i="15"/>
  <c r="E37" i="15"/>
  <c r="T37" i="15" s="1"/>
  <c r="S36" i="15"/>
  <c r="R36" i="15"/>
  <c r="Q36" i="15"/>
  <c r="P36" i="15"/>
  <c r="E36" i="15"/>
  <c r="U36" i="15" s="1"/>
  <c r="S35" i="15"/>
  <c r="R35" i="15"/>
  <c r="Q35" i="15"/>
  <c r="P35" i="15"/>
  <c r="E35" i="15"/>
  <c r="T35" i="15" s="1"/>
  <c r="S34" i="15"/>
  <c r="R34" i="15"/>
  <c r="Q34" i="15"/>
  <c r="P34" i="15"/>
  <c r="E34" i="15"/>
  <c r="S33" i="15"/>
  <c r="R33" i="15"/>
  <c r="Q33" i="15"/>
  <c r="P33" i="15"/>
  <c r="E33" i="15"/>
  <c r="S32" i="15"/>
  <c r="R32" i="15"/>
  <c r="Q32" i="15"/>
  <c r="P32" i="15"/>
  <c r="E32" i="15"/>
  <c r="S31" i="15"/>
  <c r="R31" i="15"/>
  <c r="Q31" i="15"/>
  <c r="P31" i="15"/>
  <c r="E31" i="15"/>
  <c r="S30" i="15"/>
  <c r="R30" i="15"/>
  <c r="Q30" i="15"/>
  <c r="P30" i="15"/>
  <c r="E30" i="15"/>
  <c r="U30" i="15" s="1"/>
  <c r="U29" i="15"/>
  <c r="S29" i="15"/>
  <c r="R29" i="15"/>
  <c r="Q29" i="15"/>
  <c r="P29" i="15"/>
  <c r="E29" i="15"/>
  <c r="T29" i="15" s="1"/>
  <c r="S28" i="15"/>
  <c r="R28" i="15"/>
  <c r="Q28" i="15"/>
  <c r="P28" i="15"/>
  <c r="E28" i="15"/>
  <c r="U28" i="15" s="1"/>
  <c r="S27" i="15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T24" i="15"/>
  <c r="S24" i="15"/>
  <c r="R24" i="15"/>
  <c r="Q24" i="15"/>
  <c r="P24" i="15"/>
  <c r="E24" i="15"/>
  <c r="U24" i="15" s="1"/>
  <c r="S23" i="15"/>
  <c r="R23" i="15"/>
  <c r="Q23" i="15"/>
  <c r="U23" i="15" s="1"/>
  <c r="P23" i="15"/>
  <c r="E23" i="15"/>
  <c r="S22" i="15"/>
  <c r="R22" i="15"/>
  <c r="Q22" i="15"/>
  <c r="P22" i="15"/>
  <c r="E22" i="15"/>
  <c r="S21" i="15"/>
  <c r="R21" i="15"/>
  <c r="Q21" i="15"/>
  <c r="P21" i="15"/>
  <c r="E21" i="15"/>
  <c r="S20" i="15"/>
  <c r="R20" i="15"/>
  <c r="Q20" i="15"/>
  <c r="P20" i="15"/>
  <c r="E20" i="15"/>
  <c r="T19" i="15"/>
  <c r="S19" i="15"/>
  <c r="R19" i="15"/>
  <c r="Q19" i="15"/>
  <c r="P19" i="15"/>
  <c r="E19" i="15"/>
  <c r="U19" i="15" s="1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S16" i="15"/>
  <c r="R16" i="15"/>
  <c r="Q16" i="15"/>
  <c r="P16" i="15"/>
  <c r="T16" i="15" s="1"/>
  <c r="E16" i="15"/>
  <c r="U16" i="15" s="1"/>
  <c r="S15" i="15"/>
  <c r="R15" i="15"/>
  <c r="Q15" i="15"/>
  <c r="P15" i="15"/>
  <c r="E15" i="15"/>
  <c r="T15" i="15" s="1"/>
  <c r="S14" i="15"/>
  <c r="R14" i="15"/>
  <c r="Q14" i="15"/>
  <c r="P14" i="15"/>
  <c r="E14" i="15"/>
  <c r="S13" i="15"/>
  <c r="R13" i="15"/>
  <c r="Q13" i="15"/>
  <c r="P13" i="15"/>
  <c r="E13" i="15"/>
  <c r="S12" i="15"/>
  <c r="R12" i="15"/>
  <c r="Q12" i="15"/>
  <c r="P12" i="15"/>
  <c r="E12" i="15"/>
  <c r="T12" i="15" s="1"/>
  <c r="U11" i="15"/>
  <c r="S11" i="15"/>
  <c r="R11" i="15"/>
  <c r="Q11" i="15"/>
  <c r="P11" i="15"/>
  <c r="E11" i="15"/>
  <c r="T11" i="15" s="1"/>
  <c r="T10" i="15"/>
  <c r="S10" i="15"/>
  <c r="R10" i="15"/>
  <c r="Q10" i="15"/>
  <c r="P10" i="15"/>
  <c r="E10" i="15"/>
  <c r="U10" i="15" s="1"/>
  <c r="S9" i="15"/>
  <c r="R9" i="15"/>
  <c r="S62" i="14"/>
  <c r="R62" i="14"/>
  <c r="Q62" i="14"/>
  <c r="P62" i="14"/>
  <c r="E62" i="14"/>
  <c r="U62" i="14" s="1"/>
  <c r="U61" i="14"/>
  <c r="S61" i="14"/>
  <c r="R61" i="14"/>
  <c r="Q61" i="14"/>
  <c r="P61" i="14"/>
  <c r="P60" i="14" s="1"/>
  <c r="E61" i="14"/>
  <c r="E60" i="14" s="1"/>
  <c r="U60" i="14" s="1"/>
  <c r="S60" i="14"/>
  <c r="S58" i="14"/>
  <c r="R58" i="14"/>
  <c r="Q58" i="14"/>
  <c r="P58" i="14"/>
  <c r="E58" i="14"/>
  <c r="S57" i="14"/>
  <c r="R57" i="14"/>
  <c r="Q57" i="14"/>
  <c r="P57" i="14"/>
  <c r="E57" i="14"/>
  <c r="S56" i="14"/>
  <c r="R56" i="14"/>
  <c r="Q56" i="14"/>
  <c r="P56" i="14"/>
  <c r="E56" i="14"/>
  <c r="T56" i="14" s="1"/>
  <c r="S55" i="14"/>
  <c r="R55" i="14"/>
  <c r="Q55" i="14"/>
  <c r="P55" i="14"/>
  <c r="E55" i="14"/>
  <c r="U55" i="14" s="1"/>
  <c r="S54" i="14"/>
  <c r="S53" i="14"/>
  <c r="R53" i="14"/>
  <c r="Q53" i="14"/>
  <c r="P53" i="14"/>
  <c r="E53" i="14"/>
  <c r="S52" i="14"/>
  <c r="R52" i="14"/>
  <c r="Q52" i="14"/>
  <c r="P52" i="14"/>
  <c r="E52" i="14"/>
  <c r="T52" i="14" s="1"/>
  <c r="U51" i="14"/>
  <c r="S51" i="14"/>
  <c r="R51" i="14"/>
  <c r="Q51" i="14"/>
  <c r="P51" i="14"/>
  <c r="E51" i="14"/>
  <c r="T51" i="14" s="1"/>
  <c r="S50" i="14"/>
  <c r="R50" i="14"/>
  <c r="Q50" i="14"/>
  <c r="P50" i="14"/>
  <c r="E50" i="14"/>
  <c r="S49" i="14"/>
  <c r="R49" i="14"/>
  <c r="Q49" i="14"/>
  <c r="P49" i="14"/>
  <c r="E49" i="14"/>
  <c r="U49" i="14" s="1"/>
  <c r="T48" i="14"/>
  <c r="S48" i="14"/>
  <c r="R48" i="14"/>
  <c r="Q48" i="14"/>
  <c r="P48" i="14"/>
  <c r="E48" i="14"/>
  <c r="U48" i="14" s="1"/>
  <c r="S47" i="14"/>
  <c r="R47" i="14"/>
  <c r="Q47" i="14"/>
  <c r="P47" i="14"/>
  <c r="E47" i="14"/>
  <c r="T47" i="14" s="1"/>
  <c r="S46" i="14"/>
  <c r="R46" i="14"/>
  <c r="Q46" i="14"/>
  <c r="P46" i="14"/>
  <c r="E46" i="14"/>
  <c r="S45" i="14"/>
  <c r="R45" i="14"/>
  <c r="Q45" i="14"/>
  <c r="P45" i="14"/>
  <c r="E45" i="14"/>
  <c r="S44" i="14"/>
  <c r="R44" i="14"/>
  <c r="Q44" i="14"/>
  <c r="P44" i="14"/>
  <c r="E44" i="14"/>
  <c r="S43" i="14"/>
  <c r="S42" i="14"/>
  <c r="S41" i="14"/>
  <c r="R41" i="14"/>
  <c r="Q41" i="14"/>
  <c r="P41" i="14"/>
  <c r="E41" i="14"/>
  <c r="U41" i="14" s="1"/>
  <c r="S40" i="14"/>
  <c r="R40" i="14"/>
  <c r="Q40" i="14"/>
  <c r="P40" i="14"/>
  <c r="E40" i="14"/>
  <c r="U40" i="14" s="1"/>
  <c r="S39" i="14"/>
  <c r="R39" i="14"/>
  <c r="Q39" i="14"/>
  <c r="P39" i="14"/>
  <c r="E39" i="14"/>
  <c r="T39" i="14" s="1"/>
  <c r="S38" i="14"/>
  <c r="R38" i="14"/>
  <c r="Q38" i="14"/>
  <c r="P38" i="14"/>
  <c r="E38" i="14"/>
  <c r="S37" i="14"/>
  <c r="R37" i="14"/>
  <c r="Q37" i="14"/>
  <c r="P37" i="14"/>
  <c r="E37" i="14"/>
  <c r="S36" i="14"/>
  <c r="R36" i="14"/>
  <c r="Q36" i="14"/>
  <c r="P36" i="14"/>
  <c r="E36" i="14"/>
  <c r="T36" i="14" s="1"/>
  <c r="T35" i="14"/>
  <c r="S35" i="14"/>
  <c r="R35" i="14"/>
  <c r="Q35" i="14"/>
  <c r="P35" i="14"/>
  <c r="E35" i="14"/>
  <c r="U35" i="14" s="1"/>
  <c r="U34" i="14"/>
  <c r="S34" i="14"/>
  <c r="R34" i="14"/>
  <c r="Q34" i="14"/>
  <c r="P34" i="14"/>
  <c r="E34" i="14"/>
  <c r="T34" i="14" s="1"/>
  <c r="S33" i="14"/>
  <c r="R33" i="14"/>
  <c r="Q33" i="14"/>
  <c r="P33" i="14"/>
  <c r="E33" i="14"/>
  <c r="U33" i="14" s="1"/>
  <c r="S32" i="14"/>
  <c r="R32" i="14"/>
  <c r="Q32" i="14"/>
  <c r="P32" i="14"/>
  <c r="E32" i="14"/>
  <c r="S31" i="14"/>
  <c r="R31" i="14"/>
  <c r="Q31" i="14"/>
  <c r="P31" i="14"/>
  <c r="E31" i="14"/>
  <c r="T31" i="14" s="1"/>
  <c r="S30" i="14"/>
  <c r="R30" i="14"/>
  <c r="Q30" i="14"/>
  <c r="P30" i="14"/>
  <c r="E30" i="14"/>
  <c r="S29" i="14"/>
  <c r="R29" i="14"/>
  <c r="Q29" i="14"/>
  <c r="P29" i="14"/>
  <c r="E29" i="14"/>
  <c r="S28" i="14"/>
  <c r="R28" i="14"/>
  <c r="Q28" i="14"/>
  <c r="P28" i="14"/>
  <c r="E28" i="14"/>
  <c r="S27" i="14"/>
  <c r="S26" i="14"/>
  <c r="R26" i="14"/>
  <c r="Q26" i="14"/>
  <c r="P26" i="14"/>
  <c r="E26" i="14"/>
  <c r="S25" i="14"/>
  <c r="R25" i="14"/>
  <c r="Q25" i="14"/>
  <c r="P25" i="14"/>
  <c r="E25" i="14"/>
  <c r="S24" i="14"/>
  <c r="R24" i="14"/>
  <c r="Q24" i="14"/>
  <c r="P24" i="14"/>
  <c r="E24" i="14"/>
  <c r="T24" i="14" s="1"/>
  <c r="T23" i="14"/>
  <c r="S23" i="14"/>
  <c r="R23" i="14"/>
  <c r="Q23" i="14"/>
  <c r="P23" i="14"/>
  <c r="E23" i="14"/>
  <c r="U23" i="14" s="1"/>
  <c r="S22" i="14"/>
  <c r="R22" i="14"/>
  <c r="Q22" i="14"/>
  <c r="P22" i="14"/>
  <c r="E22" i="14"/>
  <c r="U22" i="14" s="1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S17" i="14"/>
  <c r="R17" i="14"/>
  <c r="Q17" i="14"/>
  <c r="P17" i="14"/>
  <c r="E17" i="14"/>
  <c r="S16" i="14"/>
  <c r="R16" i="14"/>
  <c r="Q16" i="14"/>
  <c r="P16" i="14"/>
  <c r="E16" i="14"/>
  <c r="T16" i="14" s="1"/>
  <c r="U15" i="14"/>
  <c r="S15" i="14"/>
  <c r="R15" i="14"/>
  <c r="Q15" i="14"/>
  <c r="P15" i="14"/>
  <c r="E15" i="14"/>
  <c r="T15" i="14" s="1"/>
  <c r="T14" i="14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T12" i="14"/>
  <c r="S12" i="14"/>
  <c r="R12" i="14"/>
  <c r="Q12" i="14"/>
  <c r="P12" i="14"/>
  <c r="E12" i="14"/>
  <c r="U12" i="14" s="1"/>
  <c r="S11" i="14"/>
  <c r="R11" i="14"/>
  <c r="Q11" i="14"/>
  <c r="P11" i="14"/>
  <c r="E11" i="14"/>
  <c r="S10" i="14"/>
  <c r="R10" i="14"/>
  <c r="Q10" i="14"/>
  <c r="P10" i="14"/>
  <c r="E10" i="14"/>
  <c r="S9" i="14"/>
  <c r="R9" i="14"/>
  <c r="S62" i="13"/>
  <c r="R62" i="13"/>
  <c r="Q62" i="13"/>
  <c r="P62" i="13"/>
  <c r="E62" i="13"/>
  <c r="S61" i="13"/>
  <c r="R61" i="13"/>
  <c r="Q61" i="13"/>
  <c r="P61" i="13"/>
  <c r="E61" i="13"/>
  <c r="S60" i="13"/>
  <c r="S58" i="13"/>
  <c r="R58" i="13"/>
  <c r="Q58" i="13"/>
  <c r="P58" i="13"/>
  <c r="E58" i="13"/>
  <c r="U58" i="13" s="1"/>
  <c r="U57" i="13"/>
  <c r="S57" i="13"/>
  <c r="R57" i="13"/>
  <c r="Q57" i="13"/>
  <c r="P57" i="13"/>
  <c r="E57" i="13"/>
  <c r="T57" i="13" s="1"/>
  <c r="S56" i="13"/>
  <c r="R56" i="13"/>
  <c r="Q56" i="13"/>
  <c r="P56" i="13"/>
  <c r="E56" i="13"/>
  <c r="S55" i="13"/>
  <c r="R55" i="13"/>
  <c r="Q55" i="13"/>
  <c r="P55" i="13"/>
  <c r="P54" i="13" s="1"/>
  <c r="E55" i="13"/>
  <c r="T55" i="13" s="1"/>
  <c r="S54" i="13"/>
  <c r="U53" i="13"/>
  <c r="S53" i="13"/>
  <c r="R53" i="13"/>
  <c r="Q53" i="13"/>
  <c r="P53" i="13"/>
  <c r="E53" i="13"/>
  <c r="T53" i="13" s="1"/>
  <c r="S52" i="13"/>
  <c r="R52" i="13"/>
  <c r="Q52" i="13"/>
  <c r="P52" i="13"/>
  <c r="E52" i="13"/>
  <c r="U52" i="13" s="1"/>
  <c r="U51" i="13"/>
  <c r="S51" i="13"/>
  <c r="R51" i="13"/>
  <c r="Q51" i="13"/>
  <c r="P51" i="13"/>
  <c r="E51" i="13"/>
  <c r="T51" i="13" s="1"/>
  <c r="S50" i="13"/>
  <c r="R50" i="13"/>
  <c r="Q50" i="13"/>
  <c r="P50" i="13"/>
  <c r="E50" i="13"/>
  <c r="S49" i="13"/>
  <c r="R49" i="13"/>
  <c r="Q49" i="13"/>
  <c r="P49" i="13"/>
  <c r="E49" i="13"/>
  <c r="S48" i="13"/>
  <c r="R48" i="13"/>
  <c r="Q48" i="13"/>
  <c r="P48" i="13"/>
  <c r="E48" i="13"/>
  <c r="T48" i="13" s="1"/>
  <c r="S47" i="13"/>
  <c r="R47" i="13"/>
  <c r="Q47" i="13"/>
  <c r="P47" i="13"/>
  <c r="E47" i="13"/>
  <c r="S46" i="13"/>
  <c r="R46" i="13"/>
  <c r="Q46" i="13"/>
  <c r="P46" i="13"/>
  <c r="E46" i="13"/>
  <c r="U46" i="13" s="1"/>
  <c r="U45" i="13"/>
  <c r="S45" i="13"/>
  <c r="R45" i="13"/>
  <c r="Q45" i="13"/>
  <c r="P45" i="13"/>
  <c r="E45" i="13"/>
  <c r="T45" i="13" s="1"/>
  <c r="S44" i="13"/>
  <c r="R44" i="13"/>
  <c r="Q44" i="13"/>
  <c r="P44" i="13"/>
  <c r="E44" i="13"/>
  <c r="U44" i="13" s="1"/>
  <c r="S43" i="13"/>
  <c r="S42" i="13"/>
  <c r="S41" i="13"/>
  <c r="R41" i="13"/>
  <c r="Q41" i="13"/>
  <c r="P41" i="13"/>
  <c r="E41" i="13"/>
  <c r="U40" i="13"/>
  <c r="S40" i="13"/>
  <c r="R40" i="13"/>
  <c r="Q40" i="13"/>
  <c r="P40" i="13"/>
  <c r="E40" i="13"/>
  <c r="T40" i="13" s="1"/>
  <c r="S39" i="13"/>
  <c r="R39" i="13"/>
  <c r="Q39" i="13"/>
  <c r="P39" i="13"/>
  <c r="E39" i="13"/>
  <c r="S38" i="13"/>
  <c r="R38" i="13"/>
  <c r="Q38" i="13"/>
  <c r="P38" i="13"/>
  <c r="E38" i="13"/>
  <c r="U38" i="13" s="1"/>
  <c r="U37" i="13"/>
  <c r="S37" i="13"/>
  <c r="R37" i="13"/>
  <c r="Q37" i="13"/>
  <c r="P37" i="13"/>
  <c r="E37" i="13"/>
  <c r="T37" i="13" s="1"/>
  <c r="S36" i="13"/>
  <c r="R36" i="13"/>
  <c r="Q36" i="13"/>
  <c r="P36" i="13"/>
  <c r="E36" i="13"/>
  <c r="U36" i="13" s="1"/>
  <c r="S35" i="13"/>
  <c r="R35" i="13"/>
  <c r="Q35" i="13"/>
  <c r="P35" i="13"/>
  <c r="E35" i="13"/>
  <c r="T35" i="13" s="1"/>
  <c r="S34" i="13"/>
  <c r="R34" i="13"/>
  <c r="Q34" i="13"/>
  <c r="P34" i="13"/>
  <c r="E34" i="13"/>
  <c r="S33" i="13"/>
  <c r="R33" i="13"/>
  <c r="Q33" i="13"/>
  <c r="P33" i="13"/>
  <c r="E33" i="13"/>
  <c r="S32" i="13"/>
  <c r="R32" i="13"/>
  <c r="Q32" i="13"/>
  <c r="P32" i="13"/>
  <c r="E32" i="13"/>
  <c r="T32" i="13" s="1"/>
  <c r="U31" i="13"/>
  <c r="S31" i="13"/>
  <c r="R31" i="13"/>
  <c r="Q31" i="13"/>
  <c r="P31" i="13"/>
  <c r="E31" i="13"/>
  <c r="T31" i="13" s="1"/>
  <c r="S30" i="13"/>
  <c r="R30" i="13"/>
  <c r="Q30" i="13"/>
  <c r="P30" i="13"/>
  <c r="E30" i="13"/>
  <c r="S29" i="13"/>
  <c r="R29" i="13"/>
  <c r="Q29" i="13"/>
  <c r="P29" i="13"/>
  <c r="E29" i="13"/>
  <c r="U29" i="13" s="1"/>
  <c r="T28" i="13"/>
  <c r="S28" i="13"/>
  <c r="R28" i="13"/>
  <c r="Q28" i="13"/>
  <c r="P28" i="13"/>
  <c r="E28" i="13"/>
  <c r="U28" i="13" s="1"/>
  <c r="S27" i="13"/>
  <c r="T26" i="13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U24" i="13" s="1"/>
  <c r="S23" i="13"/>
  <c r="R23" i="13"/>
  <c r="Q23" i="13"/>
  <c r="P23" i="13"/>
  <c r="E23" i="13"/>
  <c r="S22" i="13"/>
  <c r="R22" i="13"/>
  <c r="Q22" i="13"/>
  <c r="P22" i="13"/>
  <c r="E22" i="13"/>
  <c r="S21" i="13"/>
  <c r="R21" i="13"/>
  <c r="Q21" i="13"/>
  <c r="P21" i="13"/>
  <c r="E21" i="13"/>
  <c r="S20" i="13"/>
  <c r="R20" i="13"/>
  <c r="Q20" i="13"/>
  <c r="P20" i="13"/>
  <c r="E20" i="13"/>
  <c r="T20" i="13" s="1"/>
  <c r="U19" i="13"/>
  <c r="S19" i="13"/>
  <c r="R19" i="13"/>
  <c r="Q19" i="13"/>
  <c r="P19" i="13"/>
  <c r="E19" i="13"/>
  <c r="T19" i="13" s="1"/>
  <c r="T18" i="13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P16" i="13"/>
  <c r="E16" i="13"/>
  <c r="T16" i="13" s="1"/>
  <c r="S15" i="13"/>
  <c r="R15" i="13"/>
  <c r="Q15" i="13"/>
  <c r="P15" i="13"/>
  <c r="E15" i="13"/>
  <c r="S14" i="13"/>
  <c r="R14" i="13"/>
  <c r="Q14" i="13"/>
  <c r="P14" i="13"/>
  <c r="E14" i="13"/>
  <c r="S13" i="13"/>
  <c r="R13" i="13"/>
  <c r="Q13" i="13"/>
  <c r="P13" i="13"/>
  <c r="E13" i="13"/>
  <c r="S12" i="13"/>
  <c r="R12" i="13"/>
  <c r="Q12" i="13"/>
  <c r="P12" i="13"/>
  <c r="E12" i="13"/>
  <c r="S11" i="13"/>
  <c r="R11" i="13"/>
  <c r="Q11" i="13"/>
  <c r="P11" i="13"/>
  <c r="E11" i="13"/>
  <c r="U11" i="13" s="1"/>
  <c r="U10" i="13"/>
  <c r="S10" i="13"/>
  <c r="R10" i="13"/>
  <c r="Q10" i="13"/>
  <c r="P10" i="13"/>
  <c r="E10" i="13"/>
  <c r="T10" i="13" s="1"/>
  <c r="S9" i="13"/>
  <c r="R9" i="13"/>
  <c r="S62" i="12"/>
  <c r="R62" i="12"/>
  <c r="Q62" i="12"/>
  <c r="P62" i="12"/>
  <c r="E62" i="12"/>
  <c r="U61" i="12"/>
  <c r="T61" i="12"/>
  <c r="S61" i="12"/>
  <c r="R61" i="12"/>
  <c r="Q61" i="12"/>
  <c r="Q60" i="12" s="1"/>
  <c r="P61" i="12"/>
  <c r="P60" i="12" s="1"/>
  <c r="E61" i="12"/>
  <c r="S60" i="12"/>
  <c r="U58" i="12"/>
  <c r="S58" i="12"/>
  <c r="R58" i="12"/>
  <c r="Q58" i="12"/>
  <c r="P58" i="12"/>
  <c r="E58" i="12"/>
  <c r="T58" i="12" s="1"/>
  <c r="S57" i="12"/>
  <c r="R57" i="12"/>
  <c r="Q57" i="12"/>
  <c r="P57" i="12"/>
  <c r="E57" i="12"/>
  <c r="S56" i="12"/>
  <c r="R56" i="12"/>
  <c r="Q56" i="12"/>
  <c r="P56" i="12"/>
  <c r="E56" i="12"/>
  <c r="S55" i="12"/>
  <c r="R55" i="12"/>
  <c r="Q55" i="12"/>
  <c r="P55" i="12"/>
  <c r="E55" i="12"/>
  <c r="S54" i="12"/>
  <c r="S53" i="12"/>
  <c r="R53" i="12"/>
  <c r="Q53" i="12"/>
  <c r="P53" i="12"/>
  <c r="E53" i="12"/>
  <c r="S52" i="12"/>
  <c r="R52" i="12"/>
  <c r="Q52" i="12"/>
  <c r="P52" i="12"/>
  <c r="E52" i="12"/>
  <c r="S51" i="12"/>
  <c r="R51" i="12"/>
  <c r="Q51" i="12"/>
  <c r="P51" i="12"/>
  <c r="E51" i="12"/>
  <c r="T51" i="12" s="1"/>
  <c r="T50" i="12"/>
  <c r="S50" i="12"/>
  <c r="R50" i="12"/>
  <c r="Q50" i="12"/>
  <c r="P50" i="12"/>
  <c r="E50" i="12"/>
  <c r="U50" i="12" s="1"/>
  <c r="U49" i="12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T47" i="12"/>
  <c r="S47" i="12"/>
  <c r="R47" i="12"/>
  <c r="Q47" i="12"/>
  <c r="P47" i="12"/>
  <c r="E47" i="12"/>
  <c r="U47" i="12" s="1"/>
  <c r="U46" i="12"/>
  <c r="S46" i="12"/>
  <c r="R46" i="12"/>
  <c r="Q46" i="12"/>
  <c r="P46" i="12"/>
  <c r="E46" i="12"/>
  <c r="T46" i="12" s="1"/>
  <c r="S45" i="12"/>
  <c r="R45" i="12"/>
  <c r="Q45" i="12"/>
  <c r="P45" i="12"/>
  <c r="E45" i="12"/>
  <c r="S44" i="12"/>
  <c r="R44" i="12"/>
  <c r="Q44" i="12"/>
  <c r="P44" i="12"/>
  <c r="E44" i="12"/>
  <c r="S43" i="12"/>
  <c r="S42" i="12"/>
  <c r="U41" i="12"/>
  <c r="T41" i="12"/>
  <c r="S41" i="12"/>
  <c r="R41" i="12"/>
  <c r="Q41" i="12"/>
  <c r="P41" i="12"/>
  <c r="E41" i="12"/>
  <c r="U40" i="12"/>
  <c r="T40" i="12"/>
  <c r="S40" i="12"/>
  <c r="R40" i="12"/>
  <c r="Q40" i="12"/>
  <c r="P40" i="12"/>
  <c r="E40" i="12"/>
  <c r="S39" i="12"/>
  <c r="R39" i="12"/>
  <c r="Q39" i="12"/>
  <c r="P39" i="12"/>
  <c r="E39" i="12"/>
  <c r="U39" i="12" s="1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S36" i="12"/>
  <c r="R36" i="12"/>
  <c r="Q36" i="12"/>
  <c r="P36" i="12"/>
  <c r="E36" i="12"/>
  <c r="S35" i="12"/>
  <c r="R35" i="12"/>
  <c r="Q35" i="12"/>
  <c r="P35" i="12"/>
  <c r="E35" i="12"/>
  <c r="S34" i="12"/>
  <c r="R34" i="12"/>
  <c r="Q34" i="12"/>
  <c r="P34" i="12"/>
  <c r="E34" i="12"/>
  <c r="U34" i="12" s="1"/>
  <c r="U33" i="12"/>
  <c r="T33" i="12"/>
  <c r="S33" i="12"/>
  <c r="R33" i="12"/>
  <c r="Q33" i="12"/>
  <c r="P33" i="12"/>
  <c r="E33" i="12"/>
  <c r="U32" i="12"/>
  <c r="S32" i="12"/>
  <c r="R32" i="12"/>
  <c r="Q32" i="12"/>
  <c r="P32" i="12"/>
  <c r="T32" i="12" s="1"/>
  <c r="E32" i="12"/>
  <c r="S31" i="12"/>
  <c r="R31" i="12"/>
  <c r="Q31" i="12"/>
  <c r="P31" i="12"/>
  <c r="E31" i="12"/>
  <c r="U31" i="12" s="1"/>
  <c r="S30" i="12"/>
  <c r="R30" i="12"/>
  <c r="Q30" i="12"/>
  <c r="P30" i="12"/>
  <c r="E30" i="12"/>
  <c r="S29" i="12"/>
  <c r="R29" i="12"/>
  <c r="Q29" i="12"/>
  <c r="P29" i="12"/>
  <c r="E29" i="12"/>
  <c r="S28" i="12"/>
  <c r="R28" i="12"/>
  <c r="Q28" i="12"/>
  <c r="P28" i="12"/>
  <c r="E28" i="12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T25" i="12" s="1"/>
  <c r="S24" i="12"/>
  <c r="R24" i="12"/>
  <c r="Q24" i="12"/>
  <c r="P24" i="12"/>
  <c r="E24" i="12"/>
  <c r="S23" i="12"/>
  <c r="R23" i="12"/>
  <c r="Q23" i="12"/>
  <c r="P23" i="12"/>
  <c r="E23" i="12"/>
  <c r="S22" i="12"/>
  <c r="R22" i="12"/>
  <c r="Q22" i="12"/>
  <c r="P22" i="12"/>
  <c r="E22" i="12"/>
  <c r="T22" i="12" s="1"/>
  <c r="U21" i="12"/>
  <c r="T21" i="12"/>
  <c r="S21" i="12"/>
  <c r="R21" i="12"/>
  <c r="Q21" i="12"/>
  <c r="P21" i="12"/>
  <c r="E21" i="12"/>
  <c r="U20" i="12"/>
  <c r="T20" i="12"/>
  <c r="S20" i="12"/>
  <c r="R20" i="12"/>
  <c r="Q20" i="12"/>
  <c r="P20" i="12"/>
  <c r="E20" i="12"/>
  <c r="S19" i="12"/>
  <c r="R19" i="12"/>
  <c r="Q19" i="12"/>
  <c r="P19" i="12"/>
  <c r="E19" i="12"/>
  <c r="S18" i="12"/>
  <c r="R18" i="12"/>
  <c r="Q18" i="12"/>
  <c r="P18" i="12"/>
  <c r="E18" i="12"/>
  <c r="U18" i="12" s="1"/>
  <c r="S17" i="12"/>
  <c r="R17" i="12"/>
  <c r="Q17" i="12"/>
  <c r="P17" i="12"/>
  <c r="E17" i="12"/>
  <c r="T17" i="12" s="1"/>
  <c r="S16" i="12"/>
  <c r="R16" i="12"/>
  <c r="Q16" i="12"/>
  <c r="P16" i="12"/>
  <c r="E16" i="12"/>
  <c r="S15" i="12"/>
  <c r="R15" i="12"/>
  <c r="Q15" i="12"/>
  <c r="P15" i="12"/>
  <c r="E15" i="12"/>
  <c r="S14" i="12"/>
  <c r="R14" i="12"/>
  <c r="Q14" i="12"/>
  <c r="P14" i="12"/>
  <c r="E14" i="12"/>
  <c r="T14" i="12" s="1"/>
  <c r="S13" i="12"/>
  <c r="R13" i="12"/>
  <c r="Q13" i="12"/>
  <c r="P13" i="12"/>
  <c r="E13" i="12"/>
  <c r="U13" i="12" s="1"/>
  <c r="U12" i="12"/>
  <c r="S12" i="12"/>
  <c r="R12" i="12"/>
  <c r="Q12" i="12"/>
  <c r="P12" i="12"/>
  <c r="E12" i="12"/>
  <c r="T12" i="12" s="1"/>
  <c r="U11" i="12"/>
  <c r="T11" i="12"/>
  <c r="S11" i="12"/>
  <c r="R11" i="12"/>
  <c r="Q11" i="12"/>
  <c r="P11" i="12"/>
  <c r="E11" i="12"/>
  <c r="S10" i="12"/>
  <c r="R10" i="12"/>
  <c r="Q10" i="12"/>
  <c r="P10" i="12"/>
  <c r="E10" i="12"/>
  <c r="U10" i="12" s="1"/>
  <c r="S9" i="12"/>
  <c r="R9" i="12"/>
  <c r="S62" i="11"/>
  <c r="R62" i="11"/>
  <c r="Q62" i="11"/>
  <c r="P62" i="11"/>
  <c r="E62" i="11"/>
  <c r="U62" i="11" s="1"/>
  <c r="S61" i="11"/>
  <c r="R61" i="11"/>
  <c r="Q61" i="11"/>
  <c r="P61" i="11"/>
  <c r="E61" i="11"/>
  <c r="S60" i="11"/>
  <c r="S58" i="11"/>
  <c r="R58" i="11"/>
  <c r="Q58" i="11"/>
  <c r="P58" i="11"/>
  <c r="E58" i="11"/>
  <c r="S57" i="11"/>
  <c r="R57" i="11"/>
  <c r="Q57" i="11"/>
  <c r="P57" i="11"/>
  <c r="E57" i="11"/>
  <c r="S56" i="11"/>
  <c r="R56" i="11"/>
  <c r="Q56" i="11"/>
  <c r="P56" i="11"/>
  <c r="E56" i="11"/>
  <c r="U56" i="11" s="1"/>
  <c r="U55" i="11"/>
  <c r="S55" i="11"/>
  <c r="R55" i="11"/>
  <c r="Q55" i="11"/>
  <c r="P55" i="11"/>
  <c r="E55" i="11"/>
  <c r="T55" i="11" s="1"/>
  <c r="S54" i="11"/>
  <c r="R54" i="11"/>
  <c r="S53" i="11"/>
  <c r="R53" i="11"/>
  <c r="Q53" i="11"/>
  <c r="P53" i="11"/>
  <c r="E53" i="11"/>
  <c r="S52" i="11"/>
  <c r="R52" i="11"/>
  <c r="Q52" i="11"/>
  <c r="P52" i="11"/>
  <c r="E52" i="11"/>
  <c r="T52" i="11" s="1"/>
  <c r="U51" i="11"/>
  <c r="S51" i="11"/>
  <c r="R51" i="11"/>
  <c r="Q51" i="11"/>
  <c r="P51" i="11"/>
  <c r="E51" i="11"/>
  <c r="T51" i="11" s="1"/>
  <c r="U50" i="11"/>
  <c r="T50" i="11"/>
  <c r="S50" i="11"/>
  <c r="R50" i="11"/>
  <c r="Q50" i="11"/>
  <c r="P50" i="11"/>
  <c r="E50" i="1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S46" i="11"/>
  <c r="R46" i="11"/>
  <c r="Q46" i="11"/>
  <c r="P46" i="11"/>
  <c r="E46" i="11"/>
  <c r="S45" i="11"/>
  <c r="R45" i="11"/>
  <c r="Q45" i="11"/>
  <c r="P45" i="11"/>
  <c r="E45" i="11"/>
  <c r="S44" i="11"/>
  <c r="R44" i="11"/>
  <c r="Q44" i="11"/>
  <c r="P44" i="11"/>
  <c r="E44" i="11"/>
  <c r="U44" i="11" s="1"/>
  <c r="S43" i="11"/>
  <c r="S42" i="11"/>
  <c r="U41" i="11"/>
  <c r="S41" i="11"/>
  <c r="R41" i="11"/>
  <c r="Q41" i="11"/>
  <c r="P41" i="11"/>
  <c r="E41" i="11"/>
  <c r="T41" i="11" s="1"/>
  <c r="S40" i="11"/>
  <c r="R40" i="11"/>
  <c r="Q40" i="11"/>
  <c r="P40" i="11"/>
  <c r="E40" i="11"/>
  <c r="U40" i="11" s="1"/>
  <c r="U39" i="11"/>
  <c r="S39" i="11"/>
  <c r="R39" i="11"/>
  <c r="Q39" i="11"/>
  <c r="P39" i="11"/>
  <c r="E39" i="11"/>
  <c r="T39" i="11" s="1"/>
  <c r="S38" i="11"/>
  <c r="R38" i="11"/>
  <c r="Q38" i="11"/>
  <c r="P38" i="11"/>
  <c r="E38" i="11"/>
  <c r="S37" i="11"/>
  <c r="R37" i="11"/>
  <c r="Q37" i="11"/>
  <c r="P37" i="11"/>
  <c r="E37" i="11"/>
  <c r="U36" i="11"/>
  <c r="S36" i="11"/>
  <c r="R36" i="11"/>
  <c r="Q36" i="11"/>
  <c r="P36" i="11"/>
  <c r="E36" i="11"/>
  <c r="T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T33" i="11"/>
  <c r="S33" i="11"/>
  <c r="R33" i="11"/>
  <c r="Q33" i="11"/>
  <c r="P33" i="11"/>
  <c r="E33" i="11"/>
  <c r="U33" i="11" s="1"/>
  <c r="S32" i="11"/>
  <c r="R32" i="11"/>
  <c r="Q32" i="11"/>
  <c r="P32" i="11"/>
  <c r="E32" i="11"/>
  <c r="S31" i="11"/>
  <c r="R31" i="11"/>
  <c r="Q31" i="11"/>
  <c r="P31" i="11"/>
  <c r="E31" i="11"/>
  <c r="T31" i="11" s="1"/>
  <c r="S30" i="11"/>
  <c r="R30" i="11"/>
  <c r="Q30" i="11"/>
  <c r="P30" i="11"/>
  <c r="E30" i="11"/>
  <c r="S29" i="11"/>
  <c r="R29" i="11"/>
  <c r="Q29" i="11"/>
  <c r="P29" i="11"/>
  <c r="E29" i="11"/>
  <c r="S28" i="11"/>
  <c r="R28" i="11"/>
  <c r="Q28" i="11"/>
  <c r="P28" i="11"/>
  <c r="E28" i="11"/>
  <c r="U28" i="11" s="1"/>
  <c r="S27" i="11"/>
  <c r="S26" i="11"/>
  <c r="R26" i="11"/>
  <c r="Q26" i="11"/>
  <c r="P26" i="11"/>
  <c r="E26" i="11"/>
  <c r="S25" i="11"/>
  <c r="R25" i="11"/>
  <c r="Q25" i="11"/>
  <c r="P25" i="11"/>
  <c r="E25" i="11"/>
  <c r="S24" i="11"/>
  <c r="R24" i="11"/>
  <c r="Q24" i="11"/>
  <c r="P24" i="11"/>
  <c r="E24" i="11"/>
  <c r="T24" i="11" s="1"/>
  <c r="T23" i="1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T20" i="11"/>
  <c r="S20" i="11"/>
  <c r="R20" i="11"/>
  <c r="Q20" i="11"/>
  <c r="P20" i="11"/>
  <c r="E20" i="11"/>
  <c r="U20" i="11" s="1"/>
  <c r="S19" i="11"/>
  <c r="R19" i="11"/>
  <c r="Q19" i="11"/>
  <c r="P19" i="11"/>
  <c r="E19" i="11"/>
  <c r="T19" i="11" s="1"/>
  <c r="S18" i="11"/>
  <c r="R18" i="11"/>
  <c r="Q18" i="11"/>
  <c r="P18" i="11"/>
  <c r="E18" i="11"/>
  <c r="S17" i="11"/>
  <c r="R17" i="11"/>
  <c r="Q17" i="11"/>
  <c r="P17" i="11"/>
  <c r="E17" i="11"/>
  <c r="S16" i="11"/>
  <c r="R16" i="11"/>
  <c r="Q16" i="11"/>
  <c r="P16" i="11"/>
  <c r="E16" i="11"/>
  <c r="T16" i="11" s="1"/>
  <c r="T15" i="1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U13" i="11" s="1"/>
  <c r="S12" i="11"/>
  <c r="R12" i="11"/>
  <c r="Q12" i="11"/>
  <c r="P12" i="11"/>
  <c r="E12" i="11"/>
  <c r="U12" i="11" s="1"/>
  <c r="S11" i="11"/>
  <c r="R11" i="11"/>
  <c r="Q11" i="11"/>
  <c r="P11" i="11"/>
  <c r="E11" i="11"/>
  <c r="T11" i="11" s="1"/>
  <c r="S10" i="11"/>
  <c r="R10" i="11"/>
  <c r="Q10" i="11"/>
  <c r="P10" i="11"/>
  <c r="E10" i="11"/>
  <c r="S9" i="11"/>
  <c r="R9" i="11"/>
  <c r="S62" i="10"/>
  <c r="R62" i="10"/>
  <c r="Q62" i="10"/>
  <c r="P62" i="10"/>
  <c r="E62" i="10"/>
  <c r="U62" i="10" s="1"/>
  <c r="S61" i="10"/>
  <c r="R61" i="10"/>
  <c r="Q61" i="10"/>
  <c r="Q60" i="10" s="1"/>
  <c r="P61" i="10"/>
  <c r="P60" i="10" s="1"/>
  <c r="E61" i="10"/>
  <c r="T61" i="10" s="1"/>
  <c r="S60" i="10"/>
  <c r="S58" i="10"/>
  <c r="R58" i="10"/>
  <c r="Q58" i="10"/>
  <c r="P58" i="10"/>
  <c r="E58" i="10"/>
  <c r="T58" i="10" s="1"/>
  <c r="S57" i="10"/>
  <c r="R57" i="10"/>
  <c r="Q57" i="10"/>
  <c r="P57" i="10"/>
  <c r="E57" i="10"/>
  <c r="U57" i="10" s="1"/>
  <c r="U56" i="10"/>
  <c r="S56" i="10"/>
  <c r="R56" i="10"/>
  <c r="Q56" i="10"/>
  <c r="P56" i="10"/>
  <c r="E56" i="10"/>
  <c r="T56" i="10" s="1"/>
  <c r="S55" i="10"/>
  <c r="R55" i="10"/>
  <c r="Q55" i="10"/>
  <c r="P55" i="10"/>
  <c r="E55" i="10"/>
  <c r="S54" i="10"/>
  <c r="S53" i="10"/>
  <c r="R53" i="10"/>
  <c r="Q53" i="10"/>
  <c r="P53" i="10"/>
  <c r="E53" i="10"/>
  <c r="S52" i="10"/>
  <c r="R52" i="10"/>
  <c r="Q52" i="10"/>
  <c r="P52" i="10"/>
  <c r="E52" i="10"/>
  <c r="U52" i="10" s="1"/>
  <c r="U51" i="10"/>
  <c r="S51" i="10"/>
  <c r="R51" i="10"/>
  <c r="Q51" i="10"/>
  <c r="P51" i="10"/>
  <c r="E51" i="10"/>
  <c r="T51" i="10" s="1"/>
  <c r="S50" i="10"/>
  <c r="R50" i="10"/>
  <c r="Q50" i="10"/>
  <c r="P50" i="10"/>
  <c r="E50" i="10"/>
  <c r="U50" i="10" s="1"/>
  <c r="S49" i="10"/>
  <c r="R49" i="10"/>
  <c r="Q49" i="10"/>
  <c r="P49" i="10"/>
  <c r="E49" i="10"/>
  <c r="T49" i="10" s="1"/>
  <c r="S48" i="10"/>
  <c r="R48" i="10"/>
  <c r="Q48" i="10"/>
  <c r="P48" i="10"/>
  <c r="E48" i="10"/>
  <c r="S47" i="10"/>
  <c r="R47" i="10"/>
  <c r="Q47" i="10"/>
  <c r="P47" i="10"/>
  <c r="E47" i="10"/>
  <c r="S46" i="10"/>
  <c r="R46" i="10"/>
  <c r="Q46" i="10"/>
  <c r="P46" i="10"/>
  <c r="E46" i="10"/>
  <c r="T46" i="10" s="1"/>
  <c r="S45" i="10"/>
  <c r="R45" i="10"/>
  <c r="Q45" i="10"/>
  <c r="P45" i="10"/>
  <c r="E45" i="10"/>
  <c r="S44" i="10"/>
  <c r="R44" i="10"/>
  <c r="Q44" i="10"/>
  <c r="P44" i="10"/>
  <c r="E44" i="10"/>
  <c r="U44" i="10" s="1"/>
  <c r="S43" i="10"/>
  <c r="S42" i="10"/>
  <c r="S41" i="10"/>
  <c r="R41" i="10"/>
  <c r="Q41" i="10"/>
  <c r="P41" i="10"/>
  <c r="E41" i="10"/>
  <c r="T41" i="10" s="1"/>
  <c r="S40" i="10"/>
  <c r="R40" i="10"/>
  <c r="Q40" i="10"/>
  <c r="P40" i="10"/>
  <c r="E40" i="10"/>
  <c r="S39" i="10"/>
  <c r="R39" i="10"/>
  <c r="Q39" i="10"/>
  <c r="P39" i="10"/>
  <c r="E39" i="10"/>
  <c r="S38" i="10"/>
  <c r="R38" i="10"/>
  <c r="Q38" i="10"/>
  <c r="P38" i="10"/>
  <c r="E38" i="10"/>
  <c r="T38" i="10" s="1"/>
  <c r="T37" i="10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S34" i="10"/>
  <c r="R34" i="10"/>
  <c r="Q34" i="10"/>
  <c r="P34" i="10"/>
  <c r="E34" i="10"/>
  <c r="U34" i="10" s="1"/>
  <c r="S33" i="10"/>
  <c r="R33" i="10"/>
  <c r="Q33" i="10"/>
  <c r="P33" i="10"/>
  <c r="E33" i="10"/>
  <c r="T33" i="10" s="1"/>
  <c r="S32" i="10"/>
  <c r="R32" i="10"/>
  <c r="Q32" i="10"/>
  <c r="P32" i="10"/>
  <c r="E32" i="10"/>
  <c r="S31" i="10"/>
  <c r="R31" i="10"/>
  <c r="Q31" i="10"/>
  <c r="P31" i="10"/>
  <c r="E31" i="10"/>
  <c r="S30" i="10"/>
  <c r="R30" i="10"/>
  <c r="Q30" i="10"/>
  <c r="P30" i="10"/>
  <c r="E30" i="10"/>
  <c r="T30" i="10" s="1"/>
  <c r="T29" i="10"/>
  <c r="S29" i="10"/>
  <c r="R29" i="10"/>
  <c r="Q29" i="10"/>
  <c r="P29" i="10"/>
  <c r="E29" i="10"/>
  <c r="U29" i="10" s="1"/>
  <c r="S28" i="10"/>
  <c r="R28" i="10"/>
  <c r="Q28" i="10"/>
  <c r="P28" i="10"/>
  <c r="E28" i="10"/>
  <c r="U28" i="10" s="1"/>
  <c r="S27" i="10"/>
  <c r="S26" i="10"/>
  <c r="R26" i="10"/>
  <c r="Q26" i="10"/>
  <c r="P26" i="10"/>
  <c r="E26" i="10"/>
  <c r="T26" i="10" s="1"/>
  <c r="U25" i="10"/>
  <c r="S25" i="10"/>
  <c r="R25" i="10"/>
  <c r="Q25" i="10"/>
  <c r="P25" i="10"/>
  <c r="E25" i="10"/>
  <c r="T25" i="10" s="1"/>
  <c r="S24" i="10"/>
  <c r="R24" i="10"/>
  <c r="Q24" i="10"/>
  <c r="P24" i="10"/>
  <c r="E24" i="10"/>
  <c r="S23" i="10"/>
  <c r="R23" i="10"/>
  <c r="Q23" i="10"/>
  <c r="P23" i="10"/>
  <c r="E23" i="10"/>
  <c r="U23" i="10" s="1"/>
  <c r="T22" i="10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S20" i="10"/>
  <c r="R20" i="10"/>
  <c r="Q20" i="10"/>
  <c r="P20" i="10"/>
  <c r="E20" i="10"/>
  <c r="S19" i="10"/>
  <c r="R19" i="10"/>
  <c r="Q19" i="10"/>
  <c r="P19" i="10"/>
  <c r="E19" i="10"/>
  <c r="S18" i="10"/>
  <c r="R18" i="10"/>
  <c r="Q18" i="10"/>
  <c r="P18" i="10"/>
  <c r="E18" i="10"/>
  <c r="T18" i="10" s="1"/>
  <c r="U17" i="10"/>
  <c r="S17" i="10"/>
  <c r="R17" i="10"/>
  <c r="Q17" i="10"/>
  <c r="P17" i="10"/>
  <c r="E17" i="10"/>
  <c r="T17" i="10" s="1"/>
  <c r="S16" i="10"/>
  <c r="R16" i="10"/>
  <c r="Q16" i="10"/>
  <c r="P16" i="10"/>
  <c r="E16" i="10"/>
  <c r="S15" i="10"/>
  <c r="R15" i="10"/>
  <c r="Q15" i="10"/>
  <c r="P15" i="10"/>
  <c r="E15" i="10"/>
  <c r="U15" i="10" s="1"/>
  <c r="T14" i="10"/>
  <c r="S14" i="10"/>
  <c r="R14" i="10"/>
  <c r="Q14" i="10"/>
  <c r="P14" i="10"/>
  <c r="E14" i="10"/>
  <c r="U14" i="10" s="1"/>
  <c r="S13" i="10"/>
  <c r="R13" i="10"/>
  <c r="Q13" i="10"/>
  <c r="U13" i="10" s="1"/>
  <c r="P13" i="10"/>
  <c r="E13" i="10"/>
  <c r="S12" i="10"/>
  <c r="R12" i="10"/>
  <c r="Q12" i="10"/>
  <c r="P12" i="10"/>
  <c r="E12" i="10"/>
  <c r="S11" i="10"/>
  <c r="R11" i="10"/>
  <c r="Q11" i="10"/>
  <c r="P11" i="10"/>
  <c r="E11" i="10"/>
  <c r="S10" i="10"/>
  <c r="R10" i="10"/>
  <c r="Q10" i="10"/>
  <c r="P10" i="10"/>
  <c r="E10" i="10"/>
  <c r="U10" i="10" s="1"/>
  <c r="S9" i="10"/>
  <c r="R9" i="10"/>
  <c r="S62" i="9"/>
  <c r="R62" i="9"/>
  <c r="Q62" i="9"/>
  <c r="P62" i="9"/>
  <c r="E62" i="9"/>
  <c r="T62" i="9" s="1"/>
  <c r="S61" i="9"/>
  <c r="R61" i="9"/>
  <c r="Q61" i="9"/>
  <c r="Q60" i="9" s="1"/>
  <c r="P61" i="9"/>
  <c r="E61" i="9"/>
  <c r="S60" i="9"/>
  <c r="U58" i="9"/>
  <c r="S58" i="9"/>
  <c r="R58" i="9"/>
  <c r="Q58" i="9"/>
  <c r="P58" i="9"/>
  <c r="E58" i="9"/>
  <c r="T58" i="9" s="1"/>
  <c r="S57" i="9"/>
  <c r="R57" i="9"/>
  <c r="Q57" i="9"/>
  <c r="P57" i="9"/>
  <c r="E57" i="9"/>
  <c r="U57" i="9" s="1"/>
  <c r="U56" i="9"/>
  <c r="S56" i="9"/>
  <c r="R56" i="9"/>
  <c r="Q56" i="9"/>
  <c r="P56" i="9"/>
  <c r="E56" i="9"/>
  <c r="T56" i="9" s="1"/>
  <c r="S55" i="9"/>
  <c r="R55" i="9"/>
  <c r="Q55" i="9"/>
  <c r="Q54" i="9" s="1"/>
  <c r="P55" i="9"/>
  <c r="E55" i="9"/>
  <c r="S54" i="9"/>
  <c r="S53" i="9"/>
  <c r="R53" i="9"/>
  <c r="Q53" i="9"/>
  <c r="P53" i="9"/>
  <c r="E53" i="9"/>
  <c r="U53" i="9" s="1"/>
  <c r="S52" i="9"/>
  <c r="R52" i="9"/>
  <c r="Q52" i="9"/>
  <c r="P52" i="9"/>
  <c r="E52" i="9"/>
  <c r="T52" i="9" s="1"/>
  <c r="S51" i="9"/>
  <c r="R51" i="9"/>
  <c r="Q51" i="9"/>
  <c r="P51" i="9"/>
  <c r="E51" i="9"/>
  <c r="S50" i="9"/>
  <c r="R50" i="9"/>
  <c r="Q50" i="9"/>
  <c r="P50" i="9"/>
  <c r="E50" i="9"/>
  <c r="S49" i="9"/>
  <c r="R49" i="9"/>
  <c r="Q49" i="9"/>
  <c r="P49" i="9"/>
  <c r="E49" i="9"/>
  <c r="T49" i="9" s="1"/>
  <c r="T48" i="9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Q44" i="9"/>
  <c r="P44" i="9"/>
  <c r="E44" i="9"/>
  <c r="T44" i="9" s="1"/>
  <c r="S43" i="9"/>
  <c r="S42" i="9"/>
  <c r="S41" i="9"/>
  <c r="R41" i="9"/>
  <c r="Q41" i="9"/>
  <c r="P41" i="9"/>
  <c r="E41" i="9"/>
  <c r="T41" i="9" s="1"/>
  <c r="T40" i="9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S34" i="9"/>
  <c r="R34" i="9"/>
  <c r="Q34" i="9"/>
  <c r="P34" i="9"/>
  <c r="E34" i="9"/>
  <c r="S33" i="9"/>
  <c r="R33" i="9"/>
  <c r="Q33" i="9"/>
  <c r="P33" i="9"/>
  <c r="E33" i="9"/>
  <c r="T33" i="9" s="1"/>
  <c r="T32" i="9"/>
  <c r="S32" i="9"/>
  <c r="R32" i="9"/>
  <c r="Q32" i="9"/>
  <c r="P32" i="9"/>
  <c r="E32" i="9"/>
  <c r="U32" i="9" s="1"/>
  <c r="S31" i="9"/>
  <c r="R31" i="9"/>
  <c r="Q31" i="9"/>
  <c r="P31" i="9"/>
  <c r="E31" i="9"/>
  <c r="U31" i="9" s="1"/>
  <c r="S30" i="9"/>
  <c r="R30" i="9"/>
  <c r="Q30" i="9"/>
  <c r="P30" i="9"/>
  <c r="E30" i="9"/>
  <c r="U30" i="9" s="1"/>
  <c r="S29" i="9"/>
  <c r="R29" i="9"/>
  <c r="Q29" i="9"/>
  <c r="P29" i="9"/>
  <c r="E29" i="9"/>
  <c r="U29" i="9" s="1"/>
  <c r="S28" i="9"/>
  <c r="R28" i="9"/>
  <c r="Q28" i="9"/>
  <c r="P28" i="9"/>
  <c r="E28" i="9"/>
  <c r="T28" i="9" s="1"/>
  <c r="S27" i="9"/>
  <c r="S26" i="9"/>
  <c r="R26" i="9"/>
  <c r="Q26" i="9"/>
  <c r="P26" i="9"/>
  <c r="E26" i="9"/>
  <c r="U26" i="9" s="1"/>
  <c r="T25" i="9"/>
  <c r="S25" i="9"/>
  <c r="R25" i="9"/>
  <c r="Q25" i="9"/>
  <c r="P25" i="9"/>
  <c r="E25" i="9"/>
  <c r="U25" i="9" s="1"/>
  <c r="S24" i="9"/>
  <c r="R24" i="9"/>
  <c r="Q24" i="9"/>
  <c r="P24" i="9"/>
  <c r="E24" i="9"/>
  <c r="T24" i="9" s="1"/>
  <c r="S23" i="9"/>
  <c r="R23" i="9"/>
  <c r="Q23" i="9"/>
  <c r="P23" i="9"/>
  <c r="E23" i="9"/>
  <c r="S22" i="9"/>
  <c r="R22" i="9"/>
  <c r="Q22" i="9"/>
  <c r="P22" i="9"/>
  <c r="E22" i="9"/>
  <c r="S21" i="9"/>
  <c r="R21" i="9"/>
  <c r="Q21" i="9"/>
  <c r="P21" i="9"/>
  <c r="E21" i="9"/>
  <c r="T21" i="9" s="1"/>
  <c r="U20" i="9"/>
  <c r="S20" i="9"/>
  <c r="R20" i="9"/>
  <c r="Q20" i="9"/>
  <c r="P20" i="9"/>
  <c r="E20" i="9"/>
  <c r="T20" i="9" s="1"/>
  <c r="S19" i="9"/>
  <c r="R19" i="9"/>
  <c r="Q19" i="9"/>
  <c r="P19" i="9"/>
  <c r="E19" i="9"/>
  <c r="S18" i="9"/>
  <c r="R18" i="9"/>
  <c r="Q18" i="9"/>
  <c r="P18" i="9"/>
  <c r="E18" i="9"/>
  <c r="U18" i="9" s="1"/>
  <c r="T17" i="9"/>
  <c r="S17" i="9"/>
  <c r="R17" i="9"/>
  <c r="Q17" i="9"/>
  <c r="P17" i="9"/>
  <c r="E17" i="9"/>
  <c r="U17" i="9" s="1"/>
  <c r="S16" i="9"/>
  <c r="R16" i="9"/>
  <c r="Q16" i="9"/>
  <c r="U16" i="9" s="1"/>
  <c r="P16" i="9"/>
  <c r="E16" i="9"/>
  <c r="T16" i="9" s="1"/>
  <c r="S15" i="9"/>
  <c r="R15" i="9"/>
  <c r="Q15" i="9"/>
  <c r="P15" i="9"/>
  <c r="E15" i="9"/>
  <c r="S14" i="9"/>
  <c r="R14" i="9"/>
  <c r="Q14" i="9"/>
  <c r="P14" i="9"/>
  <c r="E14" i="9"/>
  <c r="S13" i="9"/>
  <c r="R13" i="9"/>
  <c r="Q13" i="9"/>
  <c r="P13" i="9"/>
  <c r="E13" i="9"/>
  <c r="T13" i="9" s="1"/>
  <c r="S12" i="9"/>
  <c r="R12" i="9"/>
  <c r="Q12" i="9"/>
  <c r="P12" i="9"/>
  <c r="E12" i="9"/>
  <c r="S11" i="9"/>
  <c r="R11" i="9"/>
  <c r="Q11" i="9"/>
  <c r="P11" i="9"/>
  <c r="E11" i="9"/>
  <c r="U11" i="9" s="1"/>
  <c r="U10" i="9"/>
  <c r="S10" i="9"/>
  <c r="R10" i="9"/>
  <c r="Q10" i="9"/>
  <c r="P10" i="9"/>
  <c r="E10" i="9"/>
  <c r="T10" i="9" s="1"/>
  <c r="S9" i="9"/>
  <c r="R9" i="9"/>
  <c r="S62" i="8"/>
  <c r="R62" i="8"/>
  <c r="Q62" i="8"/>
  <c r="P62" i="8"/>
  <c r="E62" i="8"/>
  <c r="T61" i="8"/>
  <c r="S61" i="8"/>
  <c r="R61" i="8"/>
  <c r="Q61" i="8"/>
  <c r="Q60" i="8" s="1"/>
  <c r="P61" i="8"/>
  <c r="E61" i="8"/>
  <c r="S60" i="8"/>
  <c r="S58" i="8"/>
  <c r="R58" i="8"/>
  <c r="Q58" i="8"/>
  <c r="P58" i="8"/>
  <c r="E58" i="8"/>
  <c r="S57" i="8"/>
  <c r="R57" i="8"/>
  <c r="Q57" i="8"/>
  <c r="P57" i="8"/>
  <c r="E57" i="8"/>
  <c r="T57" i="8" s="1"/>
  <c r="U56" i="8"/>
  <c r="T56" i="8"/>
  <c r="S56" i="8"/>
  <c r="R56" i="8"/>
  <c r="Q56" i="8"/>
  <c r="P56" i="8"/>
  <c r="E56" i="8"/>
  <c r="U55" i="8"/>
  <c r="S55" i="8"/>
  <c r="R55" i="8"/>
  <c r="Q55" i="8"/>
  <c r="P55" i="8"/>
  <c r="E55" i="8"/>
  <c r="T55" i="8" s="1"/>
  <c r="S54" i="8"/>
  <c r="S53" i="8"/>
  <c r="R53" i="8"/>
  <c r="Q53" i="8"/>
  <c r="P53" i="8"/>
  <c r="E53" i="8"/>
  <c r="T53" i="8" s="1"/>
  <c r="U52" i="8"/>
  <c r="S52" i="8"/>
  <c r="R52" i="8"/>
  <c r="Q52" i="8"/>
  <c r="P52" i="8"/>
  <c r="E52" i="8"/>
  <c r="T52" i="8" s="1"/>
  <c r="T51" i="8"/>
  <c r="S51" i="8"/>
  <c r="R51" i="8"/>
  <c r="Q51" i="8"/>
  <c r="P51" i="8"/>
  <c r="E51" i="8"/>
  <c r="U51" i="8" s="1"/>
  <c r="S50" i="8"/>
  <c r="R50" i="8"/>
  <c r="Q50" i="8"/>
  <c r="P50" i="8"/>
  <c r="E50" i="8"/>
  <c r="U50" i="8" s="1"/>
  <c r="T49" i="8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S46" i="8"/>
  <c r="R46" i="8"/>
  <c r="Q46" i="8"/>
  <c r="P46" i="8"/>
  <c r="E46" i="8"/>
  <c r="S45" i="8"/>
  <c r="R45" i="8"/>
  <c r="Q45" i="8"/>
  <c r="P45" i="8"/>
  <c r="E45" i="8"/>
  <c r="T45" i="8" s="1"/>
  <c r="U44" i="8"/>
  <c r="S44" i="8"/>
  <c r="R44" i="8"/>
  <c r="Q44" i="8"/>
  <c r="P44" i="8"/>
  <c r="E44" i="8"/>
  <c r="T44" i="8" s="1"/>
  <c r="S43" i="8"/>
  <c r="R43" i="8"/>
  <c r="S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T39" i="8" s="1"/>
  <c r="S38" i="8"/>
  <c r="R38" i="8"/>
  <c r="Q38" i="8"/>
  <c r="P38" i="8"/>
  <c r="E38" i="8"/>
  <c r="S37" i="8"/>
  <c r="R37" i="8"/>
  <c r="Q37" i="8"/>
  <c r="P37" i="8"/>
  <c r="E37" i="8"/>
  <c r="S36" i="8"/>
  <c r="R36" i="8"/>
  <c r="Q36" i="8"/>
  <c r="P36" i="8"/>
  <c r="E36" i="8"/>
  <c r="T36" i="8" s="1"/>
  <c r="T35" i="8"/>
  <c r="S35" i="8"/>
  <c r="R35" i="8"/>
  <c r="Q35" i="8"/>
  <c r="P35" i="8"/>
  <c r="E35" i="8"/>
  <c r="U35" i="8" s="1"/>
  <c r="U34" i="8"/>
  <c r="S34" i="8"/>
  <c r="R34" i="8"/>
  <c r="Q34" i="8"/>
  <c r="P34" i="8"/>
  <c r="E34" i="8"/>
  <c r="T34" i="8" s="1"/>
  <c r="T33" i="8"/>
  <c r="S33" i="8"/>
  <c r="R33" i="8"/>
  <c r="Q33" i="8"/>
  <c r="P33" i="8"/>
  <c r="E33" i="8"/>
  <c r="U33" i="8" s="1"/>
  <c r="S32" i="8"/>
  <c r="R32" i="8"/>
  <c r="Q32" i="8"/>
  <c r="P32" i="8"/>
  <c r="E32" i="8"/>
  <c r="T32" i="8" s="1"/>
  <c r="S31" i="8"/>
  <c r="R31" i="8"/>
  <c r="Q31" i="8"/>
  <c r="P31" i="8"/>
  <c r="E31" i="8"/>
  <c r="T31" i="8" s="1"/>
  <c r="S30" i="8"/>
  <c r="R30" i="8"/>
  <c r="Q30" i="8"/>
  <c r="P30" i="8"/>
  <c r="E30" i="8"/>
  <c r="S29" i="8"/>
  <c r="R29" i="8"/>
  <c r="Q29" i="8"/>
  <c r="P29" i="8"/>
  <c r="E29" i="8"/>
  <c r="S28" i="8"/>
  <c r="R28" i="8"/>
  <c r="Q28" i="8"/>
  <c r="P28" i="8"/>
  <c r="E28" i="8"/>
  <c r="U28" i="8" s="1"/>
  <c r="S27" i="8"/>
  <c r="S26" i="8"/>
  <c r="R26" i="8"/>
  <c r="Q26" i="8"/>
  <c r="P26" i="8"/>
  <c r="E26" i="8"/>
  <c r="S25" i="8"/>
  <c r="R25" i="8"/>
  <c r="Q25" i="8"/>
  <c r="P25" i="8"/>
  <c r="E25" i="8"/>
  <c r="S24" i="8"/>
  <c r="R24" i="8"/>
  <c r="Q24" i="8"/>
  <c r="P24" i="8"/>
  <c r="E24" i="8"/>
  <c r="T24" i="8" s="1"/>
  <c r="S23" i="8"/>
  <c r="R23" i="8"/>
  <c r="Q23" i="8"/>
  <c r="P23" i="8"/>
  <c r="E23" i="8"/>
  <c r="S22" i="8"/>
  <c r="R22" i="8"/>
  <c r="Q22" i="8"/>
  <c r="U22" i="8" s="1"/>
  <c r="P22" i="8"/>
  <c r="E22" i="8"/>
  <c r="T22" i="8" s="1"/>
  <c r="U21" i="8"/>
  <c r="T21" i="8"/>
  <c r="S21" i="8"/>
  <c r="R21" i="8"/>
  <c r="Q21" i="8"/>
  <c r="P21" i="8"/>
  <c r="E21" i="8"/>
  <c r="S20" i="8"/>
  <c r="R20" i="8"/>
  <c r="Q20" i="8"/>
  <c r="P20" i="8"/>
  <c r="E20" i="8"/>
  <c r="U20" i="8" s="1"/>
  <c r="U19" i="8"/>
  <c r="S19" i="8"/>
  <c r="R19" i="8"/>
  <c r="Q19" i="8"/>
  <c r="P19" i="8"/>
  <c r="E19" i="8"/>
  <c r="T19" i="8" s="1"/>
  <c r="S18" i="8"/>
  <c r="R18" i="8"/>
  <c r="Q18" i="8"/>
  <c r="P18" i="8"/>
  <c r="E18" i="8"/>
  <c r="S17" i="8"/>
  <c r="R17" i="8"/>
  <c r="Q17" i="8"/>
  <c r="P17" i="8"/>
  <c r="E17" i="8"/>
  <c r="S16" i="8"/>
  <c r="R16" i="8"/>
  <c r="Q16" i="8"/>
  <c r="P16" i="8"/>
  <c r="E16" i="8"/>
  <c r="S15" i="8"/>
  <c r="R15" i="8"/>
  <c r="Q15" i="8"/>
  <c r="P15" i="8"/>
  <c r="E15" i="8"/>
  <c r="U14" i="8"/>
  <c r="S14" i="8"/>
  <c r="R14" i="8"/>
  <c r="Q14" i="8"/>
  <c r="P14" i="8"/>
  <c r="E14" i="8"/>
  <c r="T14" i="8" s="1"/>
  <c r="U13" i="8"/>
  <c r="T13" i="8"/>
  <c r="S13" i="8"/>
  <c r="R13" i="8"/>
  <c r="Q13" i="8"/>
  <c r="P13" i="8"/>
  <c r="E13" i="8"/>
  <c r="S12" i="8"/>
  <c r="R12" i="8"/>
  <c r="Q12" i="8"/>
  <c r="P12" i="8"/>
  <c r="E12" i="8"/>
  <c r="U12" i="8" s="1"/>
  <c r="U11" i="8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S62" i="7"/>
  <c r="R62" i="7"/>
  <c r="Q62" i="7"/>
  <c r="P62" i="7"/>
  <c r="E62" i="7"/>
  <c r="S61" i="7"/>
  <c r="R61" i="7"/>
  <c r="Q61" i="7"/>
  <c r="P61" i="7"/>
  <c r="P60" i="7" s="1"/>
  <c r="E61" i="7"/>
  <c r="S60" i="7"/>
  <c r="S58" i="7"/>
  <c r="R58" i="7"/>
  <c r="Q58" i="7"/>
  <c r="P58" i="7"/>
  <c r="E58" i="7"/>
  <c r="U58" i="7" s="1"/>
  <c r="S57" i="7"/>
  <c r="R57" i="7"/>
  <c r="Q57" i="7"/>
  <c r="P57" i="7"/>
  <c r="E57" i="7"/>
  <c r="U57" i="7" s="1"/>
  <c r="T56" i="7"/>
  <c r="S56" i="7"/>
  <c r="R56" i="7"/>
  <c r="Q56" i="7"/>
  <c r="P56" i="7"/>
  <c r="E56" i="7"/>
  <c r="U56" i="7" s="1"/>
  <c r="S55" i="7"/>
  <c r="R55" i="7"/>
  <c r="Q55" i="7"/>
  <c r="P55" i="7"/>
  <c r="E55" i="7"/>
  <c r="S54" i="7"/>
  <c r="S53" i="7"/>
  <c r="R53" i="7"/>
  <c r="Q53" i="7"/>
  <c r="P53" i="7"/>
  <c r="E53" i="7"/>
  <c r="S52" i="7"/>
  <c r="R52" i="7"/>
  <c r="Q52" i="7"/>
  <c r="P52" i="7"/>
  <c r="E52" i="7"/>
  <c r="U52" i="7" s="1"/>
  <c r="S51" i="7"/>
  <c r="R51" i="7"/>
  <c r="Q51" i="7"/>
  <c r="P51" i="7"/>
  <c r="E51" i="7"/>
  <c r="T51" i="7" s="1"/>
  <c r="S50" i="7"/>
  <c r="R50" i="7"/>
  <c r="Q50" i="7"/>
  <c r="P50" i="7"/>
  <c r="E50" i="7"/>
  <c r="S49" i="7"/>
  <c r="R49" i="7"/>
  <c r="Q49" i="7"/>
  <c r="P49" i="7"/>
  <c r="E49" i="7"/>
  <c r="S48" i="7"/>
  <c r="R48" i="7"/>
  <c r="Q48" i="7"/>
  <c r="P48" i="7"/>
  <c r="E48" i="7"/>
  <c r="T48" i="7" s="1"/>
  <c r="U47" i="7"/>
  <c r="S47" i="7"/>
  <c r="R47" i="7"/>
  <c r="Q47" i="7"/>
  <c r="P47" i="7"/>
  <c r="E47" i="7"/>
  <c r="T47" i="7" s="1"/>
  <c r="T46" i="7"/>
  <c r="S46" i="7"/>
  <c r="R46" i="7"/>
  <c r="Q46" i="7"/>
  <c r="P46" i="7"/>
  <c r="E46" i="7"/>
  <c r="U46" i="7" s="1"/>
  <c r="U45" i="7"/>
  <c r="T45" i="7"/>
  <c r="S45" i="7"/>
  <c r="R45" i="7"/>
  <c r="Q45" i="7"/>
  <c r="P45" i="7"/>
  <c r="E45" i="7"/>
  <c r="T44" i="7"/>
  <c r="S44" i="7"/>
  <c r="R44" i="7"/>
  <c r="Q44" i="7"/>
  <c r="P44" i="7"/>
  <c r="E44" i="7"/>
  <c r="U44" i="7" s="1"/>
  <c r="S43" i="7"/>
  <c r="S42" i="7"/>
  <c r="S41" i="7"/>
  <c r="R41" i="7"/>
  <c r="Q41" i="7"/>
  <c r="P41" i="7"/>
  <c r="E41" i="7"/>
  <c r="S40" i="7"/>
  <c r="R40" i="7"/>
  <c r="Q40" i="7"/>
  <c r="P40" i="7"/>
  <c r="E40" i="7"/>
  <c r="T40" i="7" s="1"/>
  <c r="T39" i="7"/>
  <c r="S39" i="7"/>
  <c r="R39" i="7"/>
  <c r="Q39" i="7"/>
  <c r="P39" i="7"/>
  <c r="E39" i="7"/>
  <c r="U39" i="7" s="1"/>
  <c r="U38" i="7"/>
  <c r="S38" i="7"/>
  <c r="R38" i="7"/>
  <c r="Q38" i="7"/>
  <c r="P38" i="7"/>
  <c r="E38" i="7"/>
  <c r="T38" i="7" s="1"/>
  <c r="S37" i="7"/>
  <c r="R37" i="7"/>
  <c r="Q37" i="7"/>
  <c r="P37" i="7"/>
  <c r="E37" i="7"/>
  <c r="S36" i="7"/>
  <c r="R36" i="7"/>
  <c r="Q36" i="7"/>
  <c r="P36" i="7"/>
  <c r="E36" i="7"/>
  <c r="T36" i="7" s="1"/>
  <c r="S35" i="7"/>
  <c r="R35" i="7"/>
  <c r="Q35" i="7"/>
  <c r="P35" i="7"/>
  <c r="E35" i="7"/>
  <c r="T35" i="7" s="1"/>
  <c r="S34" i="7"/>
  <c r="R34" i="7"/>
  <c r="Q34" i="7"/>
  <c r="P34" i="7"/>
  <c r="E34" i="7"/>
  <c r="S33" i="7"/>
  <c r="R33" i="7"/>
  <c r="Q33" i="7"/>
  <c r="P33" i="7"/>
  <c r="E33" i="7"/>
  <c r="S32" i="7"/>
  <c r="R32" i="7"/>
  <c r="Q32" i="7"/>
  <c r="P32" i="7"/>
  <c r="E32" i="7"/>
  <c r="T32" i="7" s="1"/>
  <c r="T31" i="7"/>
  <c r="S31" i="7"/>
  <c r="R31" i="7"/>
  <c r="Q31" i="7"/>
  <c r="P31" i="7"/>
  <c r="E31" i="7"/>
  <c r="U31" i="7" s="1"/>
  <c r="U30" i="7"/>
  <c r="S30" i="7"/>
  <c r="R30" i="7"/>
  <c r="Q30" i="7"/>
  <c r="P30" i="7"/>
  <c r="E30" i="7"/>
  <c r="T30" i="7" s="1"/>
  <c r="S29" i="7"/>
  <c r="R29" i="7"/>
  <c r="Q29" i="7"/>
  <c r="P29" i="7"/>
  <c r="E29" i="7"/>
  <c r="S28" i="7"/>
  <c r="R28" i="7"/>
  <c r="Q28" i="7"/>
  <c r="P28" i="7"/>
  <c r="E28" i="7"/>
  <c r="U28" i="7" s="1"/>
  <c r="S27" i="7"/>
  <c r="U26" i="7"/>
  <c r="S26" i="7"/>
  <c r="R26" i="7"/>
  <c r="Q26" i="7"/>
  <c r="P26" i="7"/>
  <c r="E26" i="7"/>
  <c r="T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S21" i="7"/>
  <c r="R21" i="7"/>
  <c r="Q21" i="7"/>
  <c r="P21" i="7"/>
  <c r="E21" i="7"/>
  <c r="S20" i="7"/>
  <c r="R20" i="7"/>
  <c r="Q20" i="7"/>
  <c r="P20" i="7"/>
  <c r="E20" i="7"/>
  <c r="S19" i="7"/>
  <c r="R19" i="7"/>
  <c r="Q19" i="7"/>
  <c r="P19" i="7"/>
  <c r="E19" i="7"/>
  <c r="U19" i="7" s="1"/>
  <c r="U18" i="7"/>
  <c r="S18" i="7"/>
  <c r="R18" i="7"/>
  <c r="Q18" i="7"/>
  <c r="P18" i="7"/>
  <c r="E18" i="7"/>
  <c r="T18" i="7" s="1"/>
  <c r="T17" i="7"/>
  <c r="S17" i="7"/>
  <c r="R17" i="7"/>
  <c r="Q17" i="7"/>
  <c r="P17" i="7"/>
  <c r="E17" i="7"/>
  <c r="U17" i="7" s="1"/>
  <c r="S16" i="7"/>
  <c r="R16" i="7"/>
  <c r="Q16" i="7"/>
  <c r="P16" i="7"/>
  <c r="E16" i="7"/>
  <c r="U16" i="7" s="1"/>
  <c r="S15" i="7"/>
  <c r="R15" i="7"/>
  <c r="Q15" i="7"/>
  <c r="P15" i="7"/>
  <c r="E15" i="7"/>
  <c r="U15" i="7" s="1"/>
  <c r="S14" i="7"/>
  <c r="R14" i="7"/>
  <c r="Q14" i="7"/>
  <c r="P14" i="7"/>
  <c r="E14" i="7"/>
  <c r="S13" i="7"/>
  <c r="R13" i="7"/>
  <c r="Q13" i="7"/>
  <c r="P13" i="7"/>
  <c r="E13" i="7"/>
  <c r="S12" i="7"/>
  <c r="R12" i="7"/>
  <c r="Q12" i="7"/>
  <c r="P12" i="7"/>
  <c r="E12" i="7"/>
  <c r="S11" i="7"/>
  <c r="R11" i="7"/>
  <c r="Q11" i="7"/>
  <c r="P11" i="7"/>
  <c r="E11" i="7"/>
  <c r="U11" i="7" s="1"/>
  <c r="U10" i="7"/>
  <c r="S10" i="7"/>
  <c r="R10" i="7"/>
  <c r="Q10" i="7"/>
  <c r="P10" i="7"/>
  <c r="E10" i="7"/>
  <c r="S9" i="7"/>
  <c r="R9" i="7"/>
  <c r="S62" i="6"/>
  <c r="R62" i="6"/>
  <c r="Q62" i="6"/>
  <c r="P62" i="6"/>
  <c r="E62" i="6"/>
  <c r="S61" i="6"/>
  <c r="R61" i="6"/>
  <c r="Q61" i="6"/>
  <c r="P61" i="6"/>
  <c r="E61" i="6"/>
  <c r="U61" i="6" s="1"/>
  <c r="S60" i="6"/>
  <c r="S58" i="6"/>
  <c r="R58" i="6"/>
  <c r="Q58" i="6"/>
  <c r="P58" i="6"/>
  <c r="E58" i="6"/>
  <c r="S57" i="6"/>
  <c r="R57" i="6"/>
  <c r="Q57" i="6"/>
  <c r="P57" i="6"/>
  <c r="E57" i="6"/>
  <c r="S56" i="6"/>
  <c r="R56" i="6"/>
  <c r="Q56" i="6"/>
  <c r="P56" i="6"/>
  <c r="E56" i="6"/>
  <c r="T56" i="6" s="1"/>
  <c r="S55" i="6"/>
  <c r="R55" i="6"/>
  <c r="Q55" i="6"/>
  <c r="P55" i="6"/>
  <c r="E55" i="6"/>
  <c r="S54" i="6"/>
  <c r="S53" i="6"/>
  <c r="R53" i="6"/>
  <c r="Q53" i="6"/>
  <c r="P53" i="6"/>
  <c r="E53" i="6"/>
  <c r="S52" i="6"/>
  <c r="R52" i="6"/>
  <c r="Q52" i="6"/>
  <c r="P52" i="6"/>
  <c r="E52" i="6"/>
  <c r="T52" i="6" s="1"/>
  <c r="T51" i="6"/>
  <c r="S51" i="6"/>
  <c r="R51" i="6"/>
  <c r="Q51" i="6"/>
  <c r="P51" i="6"/>
  <c r="E51" i="6"/>
  <c r="U51" i="6" s="1"/>
  <c r="S50" i="6"/>
  <c r="R50" i="6"/>
  <c r="Q50" i="6"/>
  <c r="P50" i="6"/>
  <c r="E50" i="6"/>
  <c r="U50" i="6" s="1"/>
  <c r="S49" i="6"/>
  <c r="R49" i="6"/>
  <c r="Q49" i="6"/>
  <c r="P49" i="6"/>
  <c r="E49" i="6"/>
  <c r="S48" i="6"/>
  <c r="R48" i="6"/>
  <c r="Q48" i="6"/>
  <c r="P48" i="6"/>
  <c r="E48" i="6"/>
  <c r="U48" i="6" s="1"/>
  <c r="U47" i="6"/>
  <c r="S47" i="6"/>
  <c r="R47" i="6"/>
  <c r="Q47" i="6"/>
  <c r="P47" i="6"/>
  <c r="E47" i="6"/>
  <c r="T47" i="6" s="1"/>
  <c r="S46" i="6"/>
  <c r="R46" i="6"/>
  <c r="Q46" i="6"/>
  <c r="P46" i="6"/>
  <c r="E46" i="6"/>
  <c r="S45" i="6"/>
  <c r="R45" i="6"/>
  <c r="Q45" i="6"/>
  <c r="P45" i="6"/>
  <c r="E45" i="6"/>
  <c r="S44" i="6"/>
  <c r="R44" i="6"/>
  <c r="Q44" i="6"/>
  <c r="P44" i="6"/>
  <c r="E44" i="6"/>
  <c r="U44" i="6" s="1"/>
  <c r="S43" i="6"/>
  <c r="S42" i="6"/>
  <c r="T41" i="6"/>
  <c r="S41" i="6"/>
  <c r="R41" i="6"/>
  <c r="Q41" i="6"/>
  <c r="P41" i="6"/>
  <c r="E41" i="6"/>
  <c r="U41" i="6" s="1"/>
  <c r="T40" i="6"/>
  <c r="S40" i="6"/>
  <c r="R40" i="6"/>
  <c r="Q40" i="6"/>
  <c r="P40" i="6"/>
  <c r="E40" i="6"/>
  <c r="U40" i="6" s="1"/>
  <c r="S39" i="6"/>
  <c r="R39" i="6"/>
  <c r="Q39" i="6"/>
  <c r="P39" i="6"/>
  <c r="E39" i="6"/>
  <c r="U39" i="6" s="1"/>
  <c r="S38" i="6"/>
  <c r="R38" i="6"/>
  <c r="Q38" i="6"/>
  <c r="P38" i="6"/>
  <c r="E38" i="6"/>
  <c r="S37" i="6"/>
  <c r="R37" i="6"/>
  <c r="Q37" i="6"/>
  <c r="P37" i="6"/>
  <c r="E37" i="6"/>
  <c r="S36" i="6"/>
  <c r="R36" i="6"/>
  <c r="Q36" i="6"/>
  <c r="P36" i="6"/>
  <c r="E36" i="6"/>
  <c r="T36" i="6" s="1"/>
  <c r="U35" i="6"/>
  <c r="S35" i="6"/>
  <c r="R35" i="6"/>
  <c r="Q35" i="6"/>
  <c r="P35" i="6"/>
  <c r="E35" i="6"/>
  <c r="T35" i="6" s="1"/>
  <c r="T34" i="6"/>
  <c r="S34" i="6"/>
  <c r="R34" i="6"/>
  <c r="Q34" i="6"/>
  <c r="P34" i="6"/>
  <c r="E34" i="6"/>
  <c r="U34" i="6" s="1"/>
  <c r="T33" i="6"/>
  <c r="S33" i="6"/>
  <c r="R33" i="6"/>
  <c r="Q33" i="6"/>
  <c r="P33" i="6"/>
  <c r="E33" i="6"/>
  <c r="U33" i="6" s="1"/>
  <c r="T32" i="6"/>
  <c r="S32" i="6"/>
  <c r="R32" i="6"/>
  <c r="Q32" i="6"/>
  <c r="P32" i="6"/>
  <c r="E32" i="6"/>
  <c r="S31" i="6"/>
  <c r="R31" i="6"/>
  <c r="Q31" i="6"/>
  <c r="P31" i="6"/>
  <c r="E31" i="6"/>
  <c r="U31" i="6" s="1"/>
  <c r="S30" i="6"/>
  <c r="R30" i="6"/>
  <c r="Q30" i="6"/>
  <c r="P30" i="6"/>
  <c r="E30" i="6"/>
  <c r="S29" i="6"/>
  <c r="R29" i="6"/>
  <c r="Q29" i="6"/>
  <c r="P29" i="6"/>
  <c r="E29" i="6"/>
  <c r="S28" i="6"/>
  <c r="R28" i="6"/>
  <c r="Q28" i="6"/>
  <c r="P28" i="6"/>
  <c r="E28" i="6"/>
  <c r="U28" i="6" s="1"/>
  <c r="S27" i="6"/>
  <c r="S26" i="6"/>
  <c r="R26" i="6"/>
  <c r="Q26" i="6"/>
  <c r="P26" i="6"/>
  <c r="E26" i="6"/>
  <c r="S25" i="6"/>
  <c r="R25" i="6"/>
  <c r="Q25" i="6"/>
  <c r="P25" i="6"/>
  <c r="E25" i="6"/>
  <c r="S24" i="6"/>
  <c r="R24" i="6"/>
  <c r="Q24" i="6"/>
  <c r="P24" i="6"/>
  <c r="E24" i="6"/>
  <c r="T24" i="6" s="1"/>
  <c r="U23" i="6"/>
  <c r="S23" i="6"/>
  <c r="R23" i="6"/>
  <c r="Q23" i="6"/>
  <c r="P23" i="6"/>
  <c r="E23" i="6"/>
  <c r="T23" i="6" s="1"/>
  <c r="S22" i="6"/>
  <c r="R22" i="6"/>
  <c r="Q22" i="6"/>
  <c r="P22" i="6"/>
  <c r="E22" i="6"/>
  <c r="U22" i="6" s="1"/>
  <c r="T21" i="6"/>
  <c r="S21" i="6"/>
  <c r="R21" i="6"/>
  <c r="Q21" i="6"/>
  <c r="P21" i="6"/>
  <c r="E21" i="6"/>
  <c r="U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S17" i="6"/>
  <c r="R17" i="6"/>
  <c r="Q17" i="6"/>
  <c r="P17" i="6"/>
  <c r="E17" i="6"/>
  <c r="S16" i="6"/>
  <c r="R16" i="6"/>
  <c r="Q16" i="6"/>
  <c r="P16" i="6"/>
  <c r="E16" i="6"/>
  <c r="S15" i="6"/>
  <c r="R15" i="6"/>
  <c r="Q15" i="6"/>
  <c r="P15" i="6"/>
  <c r="E15" i="6"/>
  <c r="U15" i="6" s="1"/>
  <c r="S14" i="6"/>
  <c r="R14" i="6"/>
  <c r="Q14" i="6"/>
  <c r="P14" i="6"/>
  <c r="E14" i="6"/>
  <c r="U14" i="6" s="1"/>
  <c r="U13" i="6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S9" i="6"/>
  <c r="R9" i="6"/>
  <c r="S62" i="5"/>
  <c r="R62" i="5"/>
  <c r="Q62" i="5"/>
  <c r="P62" i="5"/>
  <c r="E62" i="5"/>
  <c r="U62" i="5" s="1"/>
  <c r="S61" i="5"/>
  <c r="R61" i="5"/>
  <c r="Q61" i="5"/>
  <c r="P61" i="5"/>
  <c r="P60" i="5" s="1"/>
  <c r="E61" i="5"/>
  <c r="U61" i="5" s="1"/>
  <c r="S60" i="5"/>
  <c r="S58" i="5"/>
  <c r="R58" i="5"/>
  <c r="Q58" i="5"/>
  <c r="P58" i="5"/>
  <c r="E58" i="5"/>
  <c r="T58" i="5" s="1"/>
  <c r="S57" i="5"/>
  <c r="R57" i="5"/>
  <c r="Q57" i="5"/>
  <c r="P57" i="5"/>
  <c r="E57" i="5"/>
  <c r="U56" i="5"/>
  <c r="T56" i="5"/>
  <c r="S56" i="5"/>
  <c r="R56" i="5"/>
  <c r="Q56" i="5"/>
  <c r="P56" i="5"/>
  <c r="E56" i="5"/>
  <c r="U55" i="5"/>
  <c r="S55" i="5"/>
  <c r="R55" i="5"/>
  <c r="Q55" i="5"/>
  <c r="P55" i="5"/>
  <c r="E55" i="5"/>
  <c r="T55" i="5" s="1"/>
  <c r="S54" i="5"/>
  <c r="U53" i="5"/>
  <c r="S53" i="5"/>
  <c r="R53" i="5"/>
  <c r="Q53" i="5"/>
  <c r="P53" i="5"/>
  <c r="E53" i="5"/>
  <c r="T53" i="5" s="1"/>
  <c r="S52" i="5"/>
  <c r="R52" i="5"/>
  <c r="Q52" i="5"/>
  <c r="P52" i="5"/>
  <c r="E52" i="5"/>
  <c r="U52" i="5" s="1"/>
  <c r="U51" i="5"/>
  <c r="S51" i="5"/>
  <c r="R51" i="5"/>
  <c r="Q51" i="5"/>
  <c r="P51" i="5"/>
  <c r="E51" i="5"/>
  <c r="T51" i="5" s="1"/>
  <c r="T50" i="5"/>
  <c r="S50" i="5"/>
  <c r="R50" i="5"/>
  <c r="Q50" i="5"/>
  <c r="P50" i="5"/>
  <c r="E50" i="5"/>
  <c r="U50" i="5" s="1"/>
  <c r="S49" i="5"/>
  <c r="R49" i="5"/>
  <c r="Q49" i="5"/>
  <c r="P49" i="5"/>
  <c r="E49" i="5"/>
  <c r="U49" i="5" s="1"/>
  <c r="S48" i="5"/>
  <c r="R48" i="5"/>
  <c r="Q48" i="5"/>
  <c r="P48" i="5"/>
  <c r="E48" i="5"/>
  <c r="S47" i="5"/>
  <c r="R47" i="5"/>
  <c r="Q47" i="5"/>
  <c r="P47" i="5"/>
  <c r="E47" i="5"/>
  <c r="U46" i="5"/>
  <c r="S46" i="5"/>
  <c r="R46" i="5"/>
  <c r="Q46" i="5"/>
  <c r="P46" i="5"/>
  <c r="E46" i="5"/>
  <c r="T46" i="5" s="1"/>
  <c r="U45" i="5"/>
  <c r="S45" i="5"/>
  <c r="R45" i="5"/>
  <c r="Q45" i="5"/>
  <c r="P45" i="5"/>
  <c r="E45" i="5"/>
  <c r="T45" i="5" s="1"/>
  <c r="T44" i="5"/>
  <c r="S44" i="5"/>
  <c r="R44" i="5"/>
  <c r="Q44" i="5"/>
  <c r="P44" i="5"/>
  <c r="E44" i="5"/>
  <c r="U44" i="5" s="1"/>
  <c r="S43" i="5"/>
  <c r="S42" i="5"/>
  <c r="S41" i="5"/>
  <c r="R41" i="5"/>
  <c r="Q41" i="5"/>
  <c r="P41" i="5"/>
  <c r="E41" i="5"/>
  <c r="U41" i="5" s="1"/>
  <c r="S40" i="5"/>
  <c r="R40" i="5"/>
  <c r="Q40" i="5"/>
  <c r="P40" i="5"/>
  <c r="E40" i="5"/>
  <c r="S39" i="5"/>
  <c r="R39" i="5"/>
  <c r="Q39" i="5"/>
  <c r="P39" i="5"/>
  <c r="E39" i="5"/>
  <c r="S38" i="5"/>
  <c r="R38" i="5"/>
  <c r="Q38" i="5"/>
  <c r="P38" i="5"/>
  <c r="E38" i="5"/>
  <c r="T38" i="5" s="1"/>
  <c r="U37" i="5"/>
  <c r="T37" i="5"/>
  <c r="S37" i="5"/>
  <c r="R37" i="5"/>
  <c r="Q37" i="5"/>
  <c r="P37" i="5"/>
  <c r="E37" i="5"/>
  <c r="T36" i="5"/>
  <c r="S36" i="5"/>
  <c r="R36" i="5"/>
  <c r="Q36" i="5"/>
  <c r="P36" i="5"/>
  <c r="E36" i="5"/>
  <c r="U36" i="5" s="1"/>
  <c r="U35" i="5"/>
  <c r="S35" i="5"/>
  <c r="R35" i="5"/>
  <c r="Q35" i="5"/>
  <c r="P35" i="5"/>
  <c r="E35" i="5"/>
  <c r="T35" i="5" s="1"/>
  <c r="T34" i="5"/>
  <c r="S34" i="5"/>
  <c r="R34" i="5"/>
  <c r="Q34" i="5"/>
  <c r="P34" i="5"/>
  <c r="E34" i="5"/>
  <c r="U34" i="5" s="1"/>
  <c r="S33" i="5"/>
  <c r="R33" i="5"/>
  <c r="Q33" i="5"/>
  <c r="P33" i="5"/>
  <c r="E33" i="5"/>
  <c r="U33" i="5" s="1"/>
  <c r="S32" i="5"/>
  <c r="R32" i="5"/>
  <c r="Q32" i="5"/>
  <c r="P32" i="5"/>
  <c r="E32" i="5"/>
  <c r="S31" i="5"/>
  <c r="R31" i="5"/>
  <c r="Q31" i="5"/>
  <c r="P31" i="5"/>
  <c r="E31" i="5"/>
  <c r="S30" i="5"/>
  <c r="R30" i="5"/>
  <c r="Q30" i="5"/>
  <c r="P30" i="5"/>
  <c r="E30" i="5"/>
  <c r="U29" i="5"/>
  <c r="T29" i="5"/>
  <c r="S29" i="5"/>
  <c r="R29" i="5"/>
  <c r="Q29" i="5"/>
  <c r="P29" i="5"/>
  <c r="E29" i="5"/>
  <c r="T28" i="5"/>
  <c r="S28" i="5"/>
  <c r="R28" i="5"/>
  <c r="Q28" i="5"/>
  <c r="P28" i="5"/>
  <c r="E28" i="5"/>
  <c r="U28" i="5" s="1"/>
  <c r="S27" i="5"/>
  <c r="S26" i="5"/>
  <c r="R26" i="5"/>
  <c r="Q26" i="5"/>
  <c r="P26" i="5"/>
  <c r="E26" i="5"/>
  <c r="T26" i="5" s="1"/>
  <c r="S25" i="5"/>
  <c r="R25" i="5"/>
  <c r="Q25" i="5"/>
  <c r="P25" i="5"/>
  <c r="E25" i="5"/>
  <c r="U25" i="5" s="1"/>
  <c r="U24" i="5"/>
  <c r="S24" i="5"/>
  <c r="R24" i="5"/>
  <c r="Q24" i="5"/>
  <c r="P24" i="5"/>
  <c r="E24" i="5"/>
  <c r="T24" i="5" s="1"/>
  <c r="S23" i="5"/>
  <c r="R23" i="5"/>
  <c r="Q23" i="5"/>
  <c r="P23" i="5"/>
  <c r="E23" i="5"/>
  <c r="U23" i="5" s="1"/>
  <c r="T22" i="5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S19" i="5"/>
  <c r="R19" i="5"/>
  <c r="Q19" i="5"/>
  <c r="P19" i="5"/>
  <c r="E19" i="5"/>
  <c r="S18" i="5"/>
  <c r="R18" i="5"/>
  <c r="Q18" i="5"/>
  <c r="P18" i="5"/>
  <c r="E18" i="5"/>
  <c r="T18" i="5" s="1"/>
  <c r="S17" i="5"/>
  <c r="R17" i="5"/>
  <c r="Q17" i="5"/>
  <c r="P17" i="5"/>
  <c r="E17" i="5"/>
  <c r="S16" i="5"/>
  <c r="R16" i="5"/>
  <c r="Q16" i="5"/>
  <c r="U16" i="5" s="1"/>
  <c r="P16" i="5"/>
  <c r="E16" i="5"/>
  <c r="T16" i="5" s="1"/>
  <c r="U15" i="5"/>
  <c r="S15" i="5"/>
  <c r="R15" i="5"/>
  <c r="Q15" i="5"/>
  <c r="P15" i="5"/>
  <c r="E15" i="5"/>
  <c r="T15" i="5" s="1"/>
  <c r="S14" i="5"/>
  <c r="R14" i="5"/>
  <c r="Q14" i="5"/>
  <c r="P14" i="5"/>
  <c r="E14" i="5"/>
  <c r="U14" i="5" s="1"/>
  <c r="U13" i="5"/>
  <c r="S13" i="5"/>
  <c r="R13" i="5"/>
  <c r="Q13" i="5"/>
  <c r="P13" i="5"/>
  <c r="E13" i="5"/>
  <c r="T13" i="5" s="1"/>
  <c r="S12" i="5"/>
  <c r="R12" i="5"/>
  <c r="Q12" i="5"/>
  <c r="P12" i="5"/>
  <c r="E12" i="5"/>
  <c r="S11" i="5"/>
  <c r="R11" i="5"/>
  <c r="Q11" i="5"/>
  <c r="P11" i="5"/>
  <c r="E11" i="5"/>
  <c r="U10" i="5"/>
  <c r="S10" i="5"/>
  <c r="R10" i="5"/>
  <c r="Q10" i="5"/>
  <c r="P10" i="5"/>
  <c r="E10" i="5"/>
  <c r="S9" i="5"/>
  <c r="R9" i="5"/>
  <c r="S62" i="4"/>
  <c r="R62" i="4"/>
  <c r="Q62" i="4"/>
  <c r="P62" i="4"/>
  <c r="E62" i="4"/>
  <c r="S61" i="4"/>
  <c r="R61" i="4"/>
  <c r="Q61" i="4"/>
  <c r="P61" i="4"/>
  <c r="E61" i="4"/>
  <c r="S60" i="4"/>
  <c r="S58" i="4"/>
  <c r="R58" i="4"/>
  <c r="Q58" i="4"/>
  <c r="P58" i="4"/>
  <c r="E58" i="4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Q54" i="4" s="1"/>
  <c r="P55" i="4"/>
  <c r="E55" i="4"/>
  <c r="S54" i="4"/>
  <c r="R54" i="4"/>
  <c r="U53" i="4"/>
  <c r="S53" i="4"/>
  <c r="R53" i="4"/>
  <c r="Q53" i="4"/>
  <c r="P53" i="4"/>
  <c r="E53" i="4"/>
  <c r="T53" i="4" s="1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S49" i="4"/>
  <c r="R49" i="4"/>
  <c r="Q49" i="4"/>
  <c r="P49" i="4"/>
  <c r="E49" i="4"/>
  <c r="S48" i="4"/>
  <c r="R48" i="4"/>
  <c r="Q48" i="4"/>
  <c r="P48" i="4"/>
  <c r="E48" i="4"/>
  <c r="T48" i="4" s="1"/>
  <c r="T47" i="4"/>
  <c r="S47" i="4"/>
  <c r="R47" i="4"/>
  <c r="Q47" i="4"/>
  <c r="P47" i="4"/>
  <c r="E47" i="4"/>
  <c r="U47" i="4" s="1"/>
  <c r="U46" i="4"/>
  <c r="S46" i="4"/>
  <c r="R46" i="4"/>
  <c r="Q46" i="4"/>
  <c r="P46" i="4"/>
  <c r="E46" i="4"/>
  <c r="T46" i="4" s="1"/>
  <c r="S45" i="4"/>
  <c r="R45" i="4"/>
  <c r="Q45" i="4"/>
  <c r="P45" i="4"/>
  <c r="E45" i="4"/>
  <c r="S44" i="4"/>
  <c r="R44" i="4"/>
  <c r="Q44" i="4"/>
  <c r="P44" i="4"/>
  <c r="E44" i="4"/>
  <c r="U44" i="4" s="1"/>
  <c r="S43" i="4"/>
  <c r="S42" i="4"/>
  <c r="S41" i="4"/>
  <c r="R41" i="4"/>
  <c r="Q41" i="4"/>
  <c r="P41" i="4"/>
  <c r="E41" i="4"/>
  <c r="U41" i="4" s="1"/>
  <c r="U40" i="4"/>
  <c r="S40" i="4"/>
  <c r="R40" i="4"/>
  <c r="Q40" i="4"/>
  <c r="P40" i="4"/>
  <c r="E40" i="4"/>
  <c r="T40" i="4" s="1"/>
  <c r="T39" i="4"/>
  <c r="S39" i="4"/>
  <c r="R39" i="4"/>
  <c r="Q39" i="4"/>
  <c r="P39" i="4"/>
  <c r="E39" i="4"/>
  <c r="U39" i="4" s="1"/>
  <c r="T38" i="4"/>
  <c r="S38" i="4"/>
  <c r="R38" i="4"/>
  <c r="Q38" i="4"/>
  <c r="P38" i="4"/>
  <c r="E38" i="4"/>
  <c r="U38" i="4" s="1"/>
  <c r="S37" i="4"/>
  <c r="R37" i="4"/>
  <c r="Q37" i="4"/>
  <c r="P37" i="4"/>
  <c r="E37" i="4"/>
  <c r="U37" i="4" s="1"/>
  <c r="S36" i="4"/>
  <c r="R36" i="4"/>
  <c r="Q36" i="4"/>
  <c r="P36" i="4"/>
  <c r="E36" i="4"/>
  <c r="S35" i="4"/>
  <c r="R35" i="4"/>
  <c r="Q35" i="4"/>
  <c r="P35" i="4"/>
  <c r="E35" i="4"/>
  <c r="S34" i="4"/>
  <c r="R34" i="4"/>
  <c r="Q34" i="4"/>
  <c r="P34" i="4"/>
  <c r="E34" i="4"/>
  <c r="S33" i="4"/>
  <c r="R33" i="4"/>
  <c r="Q33" i="4"/>
  <c r="P33" i="4"/>
  <c r="E33" i="4"/>
  <c r="U33" i="4" s="1"/>
  <c r="U32" i="4"/>
  <c r="S32" i="4"/>
  <c r="R32" i="4"/>
  <c r="Q32" i="4"/>
  <c r="P32" i="4"/>
  <c r="E32" i="4"/>
  <c r="T32" i="4" s="1"/>
  <c r="S31" i="4"/>
  <c r="R31" i="4"/>
  <c r="Q31" i="4"/>
  <c r="P31" i="4"/>
  <c r="E31" i="4"/>
  <c r="U31" i="4" s="1"/>
  <c r="T30" i="4"/>
  <c r="S30" i="4"/>
  <c r="R30" i="4"/>
  <c r="Q30" i="4"/>
  <c r="P30" i="4"/>
  <c r="E30" i="4"/>
  <c r="U30" i="4" s="1"/>
  <c r="S29" i="4"/>
  <c r="R29" i="4"/>
  <c r="Q29" i="4"/>
  <c r="P29" i="4"/>
  <c r="E29" i="4"/>
  <c r="U29" i="4" s="1"/>
  <c r="S28" i="4"/>
  <c r="R28" i="4"/>
  <c r="Q28" i="4"/>
  <c r="P28" i="4"/>
  <c r="E28" i="4"/>
  <c r="S27" i="4"/>
  <c r="R27" i="4"/>
  <c r="U26" i="4"/>
  <c r="S26" i="4"/>
  <c r="R26" i="4"/>
  <c r="Q26" i="4"/>
  <c r="P26" i="4"/>
  <c r="E26" i="4"/>
  <c r="T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S22" i="4"/>
  <c r="R22" i="4"/>
  <c r="Q22" i="4"/>
  <c r="P22" i="4"/>
  <c r="E22" i="4"/>
  <c r="S21" i="4"/>
  <c r="R21" i="4"/>
  <c r="Q21" i="4"/>
  <c r="P21" i="4"/>
  <c r="E21" i="4"/>
  <c r="T21" i="4" s="1"/>
  <c r="S20" i="4"/>
  <c r="R20" i="4"/>
  <c r="Q20" i="4"/>
  <c r="P20" i="4"/>
  <c r="E20" i="4"/>
  <c r="U19" i="4"/>
  <c r="S19" i="4"/>
  <c r="R19" i="4"/>
  <c r="Q19" i="4"/>
  <c r="P19" i="4"/>
  <c r="E19" i="4"/>
  <c r="T19" i="4" s="1"/>
  <c r="U18" i="4"/>
  <c r="S18" i="4"/>
  <c r="R18" i="4"/>
  <c r="Q18" i="4"/>
  <c r="P18" i="4"/>
  <c r="E18" i="4"/>
  <c r="T18" i="4" s="1"/>
  <c r="S17" i="4"/>
  <c r="R17" i="4"/>
  <c r="Q17" i="4"/>
  <c r="P17" i="4"/>
  <c r="E17" i="4"/>
  <c r="U17" i="4" s="1"/>
  <c r="S16" i="4"/>
  <c r="R16" i="4"/>
  <c r="Q16" i="4"/>
  <c r="P16" i="4"/>
  <c r="E16" i="4"/>
  <c r="S15" i="4"/>
  <c r="R15" i="4"/>
  <c r="Q15" i="4"/>
  <c r="P15" i="4"/>
  <c r="E15" i="4"/>
  <c r="S14" i="4"/>
  <c r="R14" i="4"/>
  <c r="Q14" i="4"/>
  <c r="P14" i="4"/>
  <c r="E14" i="4"/>
  <c r="S13" i="4"/>
  <c r="R13" i="4"/>
  <c r="Q13" i="4"/>
  <c r="P13" i="4"/>
  <c r="E13" i="4"/>
  <c r="T13" i="4" s="1"/>
  <c r="S12" i="4"/>
  <c r="R12" i="4"/>
  <c r="Q12" i="4"/>
  <c r="P12" i="4"/>
  <c r="E12" i="4"/>
  <c r="S11" i="4"/>
  <c r="R11" i="4"/>
  <c r="Q11" i="4"/>
  <c r="P11" i="4"/>
  <c r="E11" i="4"/>
  <c r="U11" i="4" s="1"/>
  <c r="U10" i="4"/>
  <c r="S10" i="4"/>
  <c r="R10" i="4"/>
  <c r="Q10" i="4"/>
  <c r="P10" i="4"/>
  <c r="E10" i="4"/>
  <c r="T10" i="4" s="1"/>
  <c r="S9" i="4"/>
  <c r="R9" i="4"/>
  <c r="S62" i="3"/>
  <c r="R62" i="3"/>
  <c r="Q62" i="3"/>
  <c r="P62" i="3"/>
  <c r="E62" i="3"/>
  <c r="S61" i="3"/>
  <c r="R61" i="3"/>
  <c r="Q61" i="3"/>
  <c r="P61" i="3"/>
  <c r="E61" i="3"/>
  <c r="S60" i="3"/>
  <c r="R60" i="3"/>
  <c r="S58" i="3"/>
  <c r="R58" i="3"/>
  <c r="Q58" i="3"/>
  <c r="P58" i="3"/>
  <c r="E58" i="3"/>
  <c r="S57" i="3"/>
  <c r="R57" i="3"/>
  <c r="Q57" i="3"/>
  <c r="P57" i="3"/>
  <c r="E57" i="3"/>
  <c r="S56" i="3"/>
  <c r="R56" i="3"/>
  <c r="Q56" i="3"/>
  <c r="P56" i="3"/>
  <c r="E56" i="3"/>
  <c r="T56" i="3" s="1"/>
  <c r="S55" i="3"/>
  <c r="R55" i="3"/>
  <c r="Q55" i="3"/>
  <c r="P55" i="3"/>
  <c r="E55" i="3"/>
  <c r="S54" i="3"/>
  <c r="S53" i="3"/>
  <c r="R53" i="3"/>
  <c r="Q53" i="3"/>
  <c r="P53" i="3"/>
  <c r="E53" i="3"/>
  <c r="U52" i="3"/>
  <c r="S52" i="3"/>
  <c r="R52" i="3"/>
  <c r="Q52" i="3"/>
  <c r="P52" i="3"/>
  <c r="E52" i="3"/>
  <c r="T52" i="3" s="1"/>
  <c r="S51" i="3"/>
  <c r="R51" i="3"/>
  <c r="Q51" i="3"/>
  <c r="P51" i="3"/>
  <c r="E51" i="3"/>
  <c r="S50" i="3"/>
  <c r="R50" i="3"/>
  <c r="Q50" i="3"/>
  <c r="P50" i="3"/>
  <c r="E50" i="3"/>
  <c r="U50" i="3" s="1"/>
  <c r="U49" i="3"/>
  <c r="S49" i="3"/>
  <c r="R49" i="3"/>
  <c r="Q49" i="3"/>
  <c r="P49" i="3"/>
  <c r="E49" i="3"/>
  <c r="T49" i="3" s="1"/>
  <c r="S48" i="3"/>
  <c r="R48" i="3"/>
  <c r="Q48" i="3"/>
  <c r="P48" i="3"/>
  <c r="E48" i="3"/>
  <c r="U48" i="3" s="1"/>
  <c r="U47" i="3"/>
  <c r="T47" i="3"/>
  <c r="S47" i="3"/>
  <c r="R47" i="3"/>
  <c r="Q47" i="3"/>
  <c r="P47" i="3"/>
  <c r="E47" i="3"/>
  <c r="S46" i="3"/>
  <c r="R46" i="3"/>
  <c r="Q46" i="3"/>
  <c r="P46" i="3"/>
  <c r="E46" i="3"/>
  <c r="S45" i="3"/>
  <c r="R45" i="3"/>
  <c r="Q45" i="3"/>
  <c r="P45" i="3"/>
  <c r="E45" i="3"/>
  <c r="S44" i="3"/>
  <c r="R44" i="3"/>
  <c r="Q44" i="3"/>
  <c r="P44" i="3"/>
  <c r="E44" i="3"/>
  <c r="S43" i="3"/>
  <c r="S42" i="3"/>
  <c r="U41" i="3"/>
  <c r="T41" i="3"/>
  <c r="S41" i="3"/>
  <c r="R41" i="3"/>
  <c r="Q41" i="3"/>
  <c r="P41" i="3"/>
  <c r="E41" i="3"/>
  <c r="S40" i="3"/>
  <c r="R40" i="3"/>
  <c r="Q40" i="3"/>
  <c r="P40" i="3"/>
  <c r="E40" i="3"/>
  <c r="U40" i="3" s="1"/>
  <c r="S39" i="3"/>
  <c r="R39" i="3"/>
  <c r="Q39" i="3"/>
  <c r="P39" i="3"/>
  <c r="E39" i="3"/>
  <c r="S38" i="3"/>
  <c r="R38" i="3"/>
  <c r="Q38" i="3"/>
  <c r="P38" i="3"/>
  <c r="E38" i="3"/>
  <c r="S37" i="3"/>
  <c r="R37" i="3"/>
  <c r="Q37" i="3"/>
  <c r="P37" i="3"/>
  <c r="E37" i="3"/>
  <c r="S36" i="3"/>
  <c r="R36" i="3"/>
  <c r="Q36" i="3"/>
  <c r="P36" i="3"/>
  <c r="E36" i="3"/>
  <c r="S35" i="3"/>
  <c r="R35" i="3"/>
  <c r="Q35" i="3"/>
  <c r="P35" i="3"/>
  <c r="E35" i="3"/>
  <c r="T35" i="3" s="1"/>
  <c r="U34" i="3"/>
  <c r="S34" i="3"/>
  <c r="R34" i="3"/>
  <c r="Q34" i="3"/>
  <c r="P34" i="3"/>
  <c r="E34" i="3"/>
  <c r="T34" i="3" s="1"/>
  <c r="U33" i="3"/>
  <c r="T33" i="3"/>
  <c r="S33" i="3"/>
  <c r="R33" i="3"/>
  <c r="Q33" i="3"/>
  <c r="P33" i="3"/>
  <c r="E33" i="3"/>
  <c r="S32" i="3"/>
  <c r="R32" i="3"/>
  <c r="Q32" i="3"/>
  <c r="P32" i="3"/>
  <c r="E32" i="3"/>
  <c r="T32" i="3" s="1"/>
  <c r="S31" i="3"/>
  <c r="R31" i="3"/>
  <c r="Q31" i="3"/>
  <c r="P31" i="3"/>
  <c r="E31" i="3"/>
  <c r="S30" i="3"/>
  <c r="R30" i="3"/>
  <c r="Q30" i="3"/>
  <c r="P30" i="3"/>
  <c r="E30" i="3"/>
  <c r="S29" i="3"/>
  <c r="R29" i="3"/>
  <c r="Q29" i="3"/>
  <c r="P29" i="3"/>
  <c r="E29" i="3"/>
  <c r="S28" i="3"/>
  <c r="R28" i="3"/>
  <c r="Q28" i="3"/>
  <c r="P28" i="3"/>
  <c r="P27" i="3" s="1"/>
  <c r="E28" i="3"/>
  <c r="U28" i="3" s="1"/>
  <c r="S27" i="3"/>
  <c r="S26" i="3"/>
  <c r="R26" i="3"/>
  <c r="Q26" i="3"/>
  <c r="P26" i="3"/>
  <c r="E26" i="3"/>
  <c r="S25" i="3"/>
  <c r="R25" i="3"/>
  <c r="Q25" i="3"/>
  <c r="P25" i="3"/>
  <c r="E25" i="3"/>
  <c r="S24" i="3"/>
  <c r="R24" i="3"/>
  <c r="Q24" i="3"/>
  <c r="P24" i="3"/>
  <c r="E24" i="3"/>
  <c r="S23" i="3"/>
  <c r="R23" i="3"/>
  <c r="Q23" i="3"/>
  <c r="P23" i="3"/>
  <c r="E23" i="3"/>
  <c r="U23" i="3" s="1"/>
  <c r="U22" i="3"/>
  <c r="S22" i="3"/>
  <c r="R22" i="3"/>
  <c r="Q22" i="3"/>
  <c r="P22" i="3"/>
  <c r="E22" i="3"/>
  <c r="T22" i="3" s="1"/>
  <c r="T21" i="3"/>
  <c r="S21" i="3"/>
  <c r="R21" i="3"/>
  <c r="Q21" i="3"/>
  <c r="P21" i="3"/>
  <c r="E21" i="3"/>
  <c r="U21" i="3" s="1"/>
  <c r="T20" i="3"/>
  <c r="S20" i="3"/>
  <c r="R20" i="3"/>
  <c r="Q20" i="3"/>
  <c r="P20" i="3"/>
  <c r="E20" i="3"/>
  <c r="U20" i="3" s="1"/>
  <c r="T19" i="3"/>
  <c r="S19" i="3"/>
  <c r="R19" i="3"/>
  <c r="Q19" i="3"/>
  <c r="P19" i="3"/>
  <c r="E19" i="3"/>
  <c r="U19" i="3" s="1"/>
  <c r="S18" i="3"/>
  <c r="R18" i="3"/>
  <c r="Q18" i="3"/>
  <c r="P18" i="3"/>
  <c r="E18" i="3"/>
  <c r="S17" i="3"/>
  <c r="R17" i="3"/>
  <c r="Q17" i="3"/>
  <c r="P17" i="3"/>
  <c r="E17" i="3"/>
  <c r="S16" i="3"/>
  <c r="R16" i="3"/>
  <c r="Q16" i="3"/>
  <c r="P16" i="3"/>
  <c r="E16" i="3"/>
  <c r="T16" i="3" s="1"/>
  <c r="S15" i="3"/>
  <c r="R15" i="3"/>
  <c r="Q15" i="3"/>
  <c r="P15" i="3"/>
  <c r="E15" i="3"/>
  <c r="S14" i="3"/>
  <c r="R14" i="3"/>
  <c r="Q14" i="3"/>
  <c r="P14" i="3"/>
  <c r="E14" i="3"/>
  <c r="S13" i="3"/>
  <c r="R13" i="3"/>
  <c r="Q13" i="3"/>
  <c r="P13" i="3"/>
  <c r="E13" i="3"/>
  <c r="T13" i="3" s="1"/>
  <c r="S12" i="3"/>
  <c r="R12" i="3"/>
  <c r="Q12" i="3"/>
  <c r="P12" i="3"/>
  <c r="E12" i="3"/>
  <c r="T12" i="3" s="1"/>
  <c r="U11" i="3"/>
  <c r="T11" i="3"/>
  <c r="S11" i="3"/>
  <c r="R11" i="3"/>
  <c r="Q11" i="3"/>
  <c r="P11" i="3"/>
  <c r="E11" i="3"/>
  <c r="S10" i="3"/>
  <c r="R10" i="3"/>
  <c r="Q10" i="3"/>
  <c r="P10" i="3"/>
  <c r="E10" i="3"/>
  <c r="S9" i="3"/>
  <c r="R9" i="3"/>
  <c r="S62" i="2"/>
  <c r="R62" i="2"/>
  <c r="Q62" i="2"/>
  <c r="P62" i="2"/>
  <c r="E62" i="2"/>
  <c r="S61" i="2"/>
  <c r="R61" i="2"/>
  <c r="Q61" i="2"/>
  <c r="P61" i="2"/>
  <c r="E61" i="2"/>
  <c r="S60" i="2"/>
  <c r="U58" i="2"/>
  <c r="S58" i="2"/>
  <c r="R58" i="2"/>
  <c r="Q58" i="2"/>
  <c r="P58" i="2"/>
  <c r="E58" i="2"/>
  <c r="T58" i="2" s="1"/>
  <c r="S57" i="2"/>
  <c r="R57" i="2"/>
  <c r="Q57" i="2"/>
  <c r="P57" i="2"/>
  <c r="E57" i="2"/>
  <c r="U57" i="2" s="1"/>
  <c r="T56" i="2"/>
  <c r="S56" i="2"/>
  <c r="R56" i="2"/>
  <c r="Q56" i="2"/>
  <c r="P56" i="2"/>
  <c r="E56" i="2"/>
  <c r="U56" i="2" s="1"/>
  <c r="T55" i="2"/>
  <c r="S55" i="2"/>
  <c r="R55" i="2"/>
  <c r="Q55" i="2"/>
  <c r="P55" i="2"/>
  <c r="E55" i="2"/>
  <c r="U55" i="2" s="1"/>
  <c r="S54" i="2"/>
  <c r="T53" i="2"/>
  <c r="S53" i="2"/>
  <c r="R53" i="2"/>
  <c r="Q53" i="2"/>
  <c r="P53" i="2"/>
  <c r="E53" i="2"/>
  <c r="U53" i="2" s="1"/>
  <c r="S52" i="2"/>
  <c r="R52" i="2"/>
  <c r="Q52" i="2"/>
  <c r="P52" i="2"/>
  <c r="E52" i="2"/>
  <c r="U51" i="2"/>
  <c r="S51" i="2"/>
  <c r="R51" i="2"/>
  <c r="Q51" i="2"/>
  <c r="P51" i="2"/>
  <c r="E51" i="2"/>
  <c r="T51" i="2" s="1"/>
  <c r="S50" i="2"/>
  <c r="R50" i="2"/>
  <c r="Q50" i="2"/>
  <c r="P50" i="2"/>
  <c r="E50" i="2"/>
  <c r="S49" i="2"/>
  <c r="R49" i="2"/>
  <c r="Q49" i="2"/>
  <c r="P49" i="2"/>
  <c r="E49" i="2"/>
  <c r="S48" i="2"/>
  <c r="R48" i="2"/>
  <c r="Q48" i="2"/>
  <c r="P48" i="2"/>
  <c r="E48" i="2"/>
  <c r="T48" i="2" s="1"/>
  <c r="S47" i="2"/>
  <c r="R47" i="2"/>
  <c r="Q47" i="2"/>
  <c r="P47" i="2"/>
  <c r="E47" i="2"/>
  <c r="U47" i="2" s="1"/>
  <c r="T46" i="2"/>
  <c r="S46" i="2"/>
  <c r="R46" i="2"/>
  <c r="Q46" i="2"/>
  <c r="P46" i="2"/>
  <c r="E46" i="2"/>
  <c r="U46" i="2" s="1"/>
  <c r="U45" i="2"/>
  <c r="S45" i="2"/>
  <c r="R45" i="2"/>
  <c r="Q45" i="2"/>
  <c r="P45" i="2"/>
  <c r="E45" i="2"/>
  <c r="T45" i="2" s="1"/>
  <c r="S44" i="2"/>
  <c r="R44" i="2"/>
  <c r="Q44" i="2"/>
  <c r="P44" i="2"/>
  <c r="E44" i="2"/>
  <c r="U44" i="2" s="1"/>
  <c r="S43" i="2"/>
  <c r="S42" i="2"/>
  <c r="S41" i="2"/>
  <c r="R41" i="2"/>
  <c r="Q41" i="2"/>
  <c r="P41" i="2"/>
  <c r="E41" i="2"/>
  <c r="T41" i="2" s="1"/>
  <c r="S40" i="2"/>
  <c r="R40" i="2"/>
  <c r="Q40" i="2"/>
  <c r="P40" i="2"/>
  <c r="E40" i="2"/>
  <c r="T40" i="2" s="1"/>
  <c r="S39" i="2"/>
  <c r="R39" i="2"/>
  <c r="Q39" i="2"/>
  <c r="P39" i="2"/>
  <c r="E39" i="2"/>
  <c r="U39" i="2" s="1"/>
  <c r="U38" i="2"/>
  <c r="T38" i="2"/>
  <c r="S38" i="2"/>
  <c r="R38" i="2"/>
  <c r="Q38" i="2"/>
  <c r="P38" i="2"/>
  <c r="E38" i="2"/>
  <c r="T37" i="2"/>
  <c r="S37" i="2"/>
  <c r="R37" i="2"/>
  <c r="Q37" i="2"/>
  <c r="P37" i="2"/>
  <c r="E37" i="2"/>
  <c r="U37" i="2" s="1"/>
  <c r="U36" i="2"/>
  <c r="S36" i="2"/>
  <c r="R36" i="2"/>
  <c r="Q36" i="2"/>
  <c r="P36" i="2"/>
  <c r="E36" i="2"/>
  <c r="T36" i="2" s="1"/>
  <c r="S35" i="2"/>
  <c r="R35" i="2"/>
  <c r="Q35" i="2"/>
  <c r="P35" i="2"/>
  <c r="E35" i="2"/>
  <c r="S34" i="2"/>
  <c r="R34" i="2"/>
  <c r="Q34" i="2"/>
  <c r="P34" i="2"/>
  <c r="E34" i="2"/>
  <c r="S33" i="2"/>
  <c r="R33" i="2"/>
  <c r="Q33" i="2"/>
  <c r="P33" i="2"/>
  <c r="E33" i="2"/>
  <c r="T33" i="2" s="1"/>
  <c r="S32" i="2"/>
  <c r="R32" i="2"/>
  <c r="Q32" i="2"/>
  <c r="P32" i="2"/>
  <c r="E32" i="2"/>
  <c r="U32" i="2" s="1"/>
  <c r="S31" i="2"/>
  <c r="R31" i="2"/>
  <c r="Q31" i="2"/>
  <c r="P31" i="2"/>
  <c r="E31" i="2"/>
  <c r="U31" i="2" s="1"/>
  <c r="T30" i="2"/>
  <c r="S30" i="2"/>
  <c r="R30" i="2"/>
  <c r="Q30" i="2"/>
  <c r="P30" i="2"/>
  <c r="E30" i="2"/>
  <c r="U30" i="2" s="1"/>
  <c r="T29" i="2"/>
  <c r="S29" i="2"/>
  <c r="R29" i="2"/>
  <c r="Q29" i="2"/>
  <c r="P29" i="2"/>
  <c r="E29" i="2"/>
  <c r="U28" i="2"/>
  <c r="T28" i="2"/>
  <c r="S28" i="2"/>
  <c r="R28" i="2"/>
  <c r="Q28" i="2"/>
  <c r="P28" i="2"/>
  <c r="E28" i="2"/>
  <c r="S27" i="2"/>
  <c r="S26" i="2"/>
  <c r="R26" i="2"/>
  <c r="Q26" i="2"/>
  <c r="U26" i="2" s="1"/>
  <c r="P26" i="2"/>
  <c r="T26" i="2" s="1"/>
  <c r="E26" i="2"/>
  <c r="S25" i="2"/>
  <c r="R25" i="2"/>
  <c r="Q25" i="2"/>
  <c r="P25" i="2"/>
  <c r="E25" i="2"/>
  <c r="U25" i="2" s="1"/>
  <c r="U24" i="2"/>
  <c r="S24" i="2"/>
  <c r="R24" i="2"/>
  <c r="Q24" i="2"/>
  <c r="P24" i="2"/>
  <c r="E24" i="2"/>
  <c r="T24" i="2" s="1"/>
  <c r="S23" i="2"/>
  <c r="R23" i="2"/>
  <c r="Q23" i="2"/>
  <c r="P23" i="2"/>
  <c r="E23" i="2"/>
  <c r="S22" i="2"/>
  <c r="R22" i="2"/>
  <c r="Q22" i="2"/>
  <c r="P22" i="2"/>
  <c r="E22" i="2"/>
  <c r="S21" i="2"/>
  <c r="R21" i="2"/>
  <c r="Q21" i="2"/>
  <c r="P21" i="2"/>
  <c r="E21" i="2"/>
  <c r="T21" i="2" s="1"/>
  <c r="S20" i="2"/>
  <c r="R20" i="2"/>
  <c r="Q20" i="2"/>
  <c r="P20" i="2"/>
  <c r="E20" i="2"/>
  <c r="U20" i="2" s="1"/>
  <c r="T19" i="2"/>
  <c r="S19" i="2"/>
  <c r="R19" i="2"/>
  <c r="Q19" i="2"/>
  <c r="P19" i="2"/>
  <c r="E19" i="2"/>
  <c r="U19" i="2" s="1"/>
  <c r="U18" i="2"/>
  <c r="S18" i="2"/>
  <c r="R18" i="2"/>
  <c r="Q18" i="2"/>
  <c r="P18" i="2"/>
  <c r="E18" i="2"/>
  <c r="T18" i="2" s="1"/>
  <c r="T17" i="2"/>
  <c r="S17" i="2"/>
  <c r="R17" i="2"/>
  <c r="Q17" i="2"/>
  <c r="P17" i="2"/>
  <c r="E17" i="2"/>
  <c r="U17" i="2" s="1"/>
  <c r="T16" i="2"/>
  <c r="S16" i="2"/>
  <c r="R16" i="2"/>
  <c r="Q16" i="2"/>
  <c r="P16" i="2"/>
  <c r="E16" i="2"/>
  <c r="U16" i="2" s="1"/>
  <c r="S15" i="2"/>
  <c r="R15" i="2"/>
  <c r="Q15" i="2"/>
  <c r="P15" i="2"/>
  <c r="E15" i="2"/>
  <c r="S14" i="2"/>
  <c r="R14" i="2"/>
  <c r="Q14" i="2"/>
  <c r="P14" i="2"/>
  <c r="E14" i="2"/>
  <c r="S13" i="2"/>
  <c r="R13" i="2"/>
  <c r="Q13" i="2"/>
  <c r="P13" i="2"/>
  <c r="E13" i="2"/>
  <c r="T13" i="2" s="1"/>
  <c r="S12" i="2"/>
  <c r="R12" i="2"/>
  <c r="Q12" i="2"/>
  <c r="P12" i="2"/>
  <c r="E12" i="2"/>
  <c r="T12" i="2" s="1"/>
  <c r="T11" i="2"/>
  <c r="S11" i="2"/>
  <c r="R11" i="2"/>
  <c r="Q11" i="2"/>
  <c r="P11" i="2"/>
  <c r="E11" i="2"/>
  <c r="U11" i="2" s="1"/>
  <c r="U10" i="2"/>
  <c r="S10" i="2"/>
  <c r="R10" i="2"/>
  <c r="Q10" i="2"/>
  <c r="P10" i="2"/>
  <c r="E10" i="2"/>
  <c r="T10" i="2" s="1"/>
  <c r="S9" i="2"/>
  <c r="R9" i="2"/>
  <c r="S62" i="1"/>
  <c r="R62" i="1"/>
  <c r="Q62" i="1"/>
  <c r="P62" i="1"/>
  <c r="E62" i="1"/>
  <c r="U62" i="1" s="1"/>
  <c r="T61" i="1"/>
  <c r="S61" i="1"/>
  <c r="R61" i="1"/>
  <c r="Q61" i="1"/>
  <c r="P61" i="1"/>
  <c r="P60" i="1" s="1"/>
  <c r="E61" i="1"/>
  <c r="U61" i="1" s="1"/>
  <c r="S60" i="1"/>
  <c r="S58" i="1"/>
  <c r="R58" i="1"/>
  <c r="Q58" i="1"/>
  <c r="P58" i="1"/>
  <c r="E58" i="1"/>
  <c r="S57" i="1"/>
  <c r="R57" i="1"/>
  <c r="Q57" i="1"/>
  <c r="P57" i="1"/>
  <c r="E57" i="1"/>
  <c r="S56" i="1"/>
  <c r="R56" i="1"/>
  <c r="Q56" i="1"/>
  <c r="P56" i="1"/>
  <c r="E56" i="1"/>
  <c r="T56" i="1" s="1"/>
  <c r="S55" i="1"/>
  <c r="R55" i="1"/>
  <c r="Q55" i="1"/>
  <c r="P55" i="1"/>
  <c r="E55" i="1"/>
  <c r="U55" i="1" s="1"/>
  <c r="S54" i="1"/>
  <c r="S53" i="1"/>
  <c r="R53" i="1"/>
  <c r="Q53" i="1"/>
  <c r="P53" i="1"/>
  <c r="E53" i="1"/>
  <c r="S52" i="1"/>
  <c r="R52" i="1"/>
  <c r="Q52" i="1"/>
  <c r="P52" i="1"/>
  <c r="E52" i="1"/>
  <c r="U52" i="1" s="1"/>
  <c r="S51" i="1"/>
  <c r="R51" i="1"/>
  <c r="Q51" i="1"/>
  <c r="P51" i="1"/>
  <c r="E51" i="1"/>
  <c r="U51" i="1" s="1"/>
  <c r="T50" i="1"/>
  <c r="S50" i="1"/>
  <c r="R50" i="1"/>
  <c r="Q50" i="1"/>
  <c r="P50" i="1"/>
  <c r="E50" i="1"/>
  <c r="U50" i="1" s="1"/>
  <c r="U49" i="1"/>
  <c r="S49" i="1"/>
  <c r="R49" i="1"/>
  <c r="Q49" i="1"/>
  <c r="P49" i="1"/>
  <c r="E49" i="1"/>
  <c r="T49" i="1" s="1"/>
  <c r="T48" i="1"/>
  <c r="S48" i="1"/>
  <c r="R48" i="1"/>
  <c r="Q48" i="1"/>
  <c r="P48" i="1"/>
  <c r="E48" i="1"/>
  <c r="U48" i="1" s="1"/>
  <c r="T47" i="1"/>
  <c r="S47" i="1"/>
  <c r="R47" i="1"/>
  <c r="Q47" i="1"/>
  <c r="P47" i="1"/>
  <c r="E47" i="1"/>
  <c r="U47" i="1" s="1"/>
  <c r="S46" i="1"/>
  <c r="R46" i="1"/>
  <c r="Q46" i="1"/>
  <c r="P46" i="1"/>
  <c r="E46" i="1"/>
  <c r="S45" i="1"/>
  <c r="R45" i="1"/>
  <c r="Q45" i="1"/>
  <c r="P45" i="1"/>
  <c r="E45" i="1"/>
  <c r="U44" i="1"/>
  <c r="S44" i="1"/>
  <c r="R44" i="1"/>
  <c r="Q44" i="1"/>
  <c r="P44" i="1"/>
  <c r="E44" i="1"/>
  <c r="S43" i="1"/>
  <c r="S42" i="1"/>
  <c r="U41" i="1"/>
  <c r="S41" i="1"/>
  <c r="R41" i="1"/>
  <c r="Q41" i="1"/>
  <c r="P41" i="1"/>
  <c r="E41" i="1"/>
  <c r="T41" i="1" s="1"/>
  <c r="S40" i="1"/>
  <c r="R40" i="1"/>
  <c r="Q40" i="1"/>
  <c r="P40" i="1"/>
  <c r="E40" i="1"/>
  <c r="U40" i="1" s="1"/>
  <c r="U39" i="1"/>
  <c r="S39" i="1"/>
  <c r="R39" i="1"/>
  <c r="Q39" i="1"/>
  <c r="P39" i="1"/>
  <c r="E39" i="1"/>
  <c r="T39" i="1" s="1"/>
  <c r="S38" i="1"/>
  <c r="R38" i="1"/>
  <c r="Q38" i="1"/>
  <c r="P38" i="1"/>
  <c r="E38" i="1"/>
  <c r="S37" i="1"/>
  <c r="R37" i="1"/>
  <c r="Q37" i="1"/>
  <c r="P37" i="1"/>
  <c r="E37" i="1"/>
  <c r="S36" i="1"/>
  <c r="R36" i="1"/>
  <c r="Q36" i="1"/>
  <c r="P36" i="1"/>
  <c r="E36" i="1"/>
  <c r="U36" i="1" s="1"/>
  <c r="S35" i="1"/>
  <c r="R35" i="1"/>
  <c r="Q35" i="1"/>
  <c r="P35" i="1"/>
  <c r="E35" i="1"/>
  <c r="U35" i="1" s="1"/>
  <c r="U34" i="1"/>
  <c r="T34" i="1"/>
  <c r="S34" i="1"/>
  <c r="R34" i="1"/>
  <c r="Q34" i="1"/>
  <c r="P34" i="1"/>
  <c r="E34" i="1"/>
  <c r="U33" i="1"/>
  <c r="S33" i="1"/>
  <c r="R33" i="1"/>
  <c r="Q33" i="1"/>
  <c r="P33" i="1"/>
  <c r="T33" i="1" s="1"/>
  <c r="E33" i="1"/>
  <c r="S32" i="1"/>
  <c r="R32" i="1"/>
  <c r="Q32" i="1"/>
  <c r="P32" i="1"/>
  <c r="E32" i="1"/>
  <c r="U32" i="1" s="1"/>
  <c r="T31" i="1"/>
  <c r="S31" i="1"/>
  <c r="R31" i="1"/>
  <c r="Q31" i="1"/>
  <c r="P31" i="1"/>
  <c r="E31" i="1"/>
  <c r="U31" i="1" s="1"/>
  <c r="U30" i="1"/>
  <c r="S30" i="1"/>
  <c r="R30" i="1"/>
  <c r="Q30" i="1"/>
  <c r="P30" i="1"/>
  <c r="E30" i="1"/>
  <c r="S29" i="1"/>
  <c r="R29" i="1"/>
  <c r="Q29" i="1"/>
  <c r="P29" i="1"/>
  <c r="E29" i="1"/>
  <c r="T29" i="1" s="1"/>
  <c r="S28" i="1"/>
  <c r="R28" i="1"/>
  <c r="Q28" i="1"/>
  <c r="P28" i="1"/>
  <c r="E28" i="1"/>
  <c r="S27" i="1"/>
  <c r="S26" i="1"/>
  <c r="R26" i="1"/>
  <c r="Q26" i="1"/>
  <c r="P26" i="1"/>
  <c r="E26" i="1"/>
  <c r="U26" i="1" s="1"/>
  <c r="S25" i="1"/>
  <c r="R25" i="1"/>
  <c r="Q25" i="1"/>
  <c r="P25" i="1"/>
  <c r="E25" i="1"/>
  <c r="S24" i="1"/>
  <c r="R24" i="1"/>
  <c r="Q24" i="1"/>
  <c r="P24" i="1"/>
  <c r="E24" i="1"/>
  <c r="T24" i="1" s="1"/>
  <c r="T23" i="1"/>
  <c r="S23" i="1"/>
  <c r="R23" i="1"/>
  <c r="Q23" i="1"/>
  <c r="P23" i="1"/>
  <c r="E23" i="1"/>
  <c r="U23" i="1" s="1"/>
  <c r="U22" i="1"/>
  <c r="S22" i="1"/>
  <c r="R22" i="1"/>
  <c r="Q22" i="1"/>
  <c r="P22" i="1"/>
  <c r="E22" i="1"/>
  <c r="T22" i="1" s="1"/>
  <c r="S21" i="1"/>
  <c r="R21" i="1"/>
  <c r="Q21" i="1"/>
  <c r="P21" i="1"/>
  <c r="E21" i="1"/>
  <c r="T21" i="1" s="1"/>
  <c r="S20" i="1"/>
  <c r="R20" i="1"/>
  <c r="Q20" i="1"/>
  <c r="P20" i="1"/>
  <c r="E20" i="1"/>
  <c r="U20" i="1" s="1"/>
  <c r="S19" i="1"/>
  <c r="R19" i="1"/>
  <c r="Q19" i="1"/>
  <c r="P19" i="1"/>
  <c r="E19" i="1"/>
  <c r="U19" i="1" s="1"/>
  <c r="S18" i="1"/>
  <c r="R18" i="1"/>
  <c r="Q18" i="1"/>
  <c r="P18" i="1"/>
  <c r="E18" i="1"/>
  <c r="U18" i="1" s="1"/>
  <c r="S17" i="1"/>
  <c r="R17" i="1"/>
  <c r="Q17" i="1"/>
  <c r="P17" i="1"/>
  <c r="E17" i="1"/>
  <c r="T17" i="1" s="1"/>
  <c r="T16" i="1"/>
  <c r="S16" i="1"/>
  <c r="R16" i="1"/>
  <c r="Q16" i="1"/>
  <c r="P16" i="1"/>
  <c r="E16" i="1"/>
  <c r="U16" i="1" s="1"/>
  <c r="U15" i="1"/>
  <c r="S15" i="1"/>
  <c r="R15" i="1"/>
  <c r="Q15" i="1"/>
  <c r="P15" i="1"/>
  <c r="E15" i="1"/>
  <c r="T15" i="1" s="1"/>
  <c r="U14" i="1"/>
  <c r="T14" i="1"/>
  <c r="S14" i="1"/>
  <c r="R14" i="1"/>
  <c r="Q14" i="1"/>
  <c r="P14" i="1"/>
  <c r="E14" i="1"/>
  <c r="S13" i="1"/>
  <c r="R13" i="1"/>
  <c r="Q13" i="1"/>
  <c r="P13" i="1"/>
  <c r="E13" i="1"/>
  <c r="T13" i="1" s="1"/>
  <c r="S12" i="1"/>
  <c r="R12" i="1"/>
  <c r="Q12" i="1"/>
  <c r="P12" i="1"/>
  <c r="E12" i="1"/>
  <c r="U12" i="1" s="1"/>
  <c r="S11" i="1"/>
  <c r="R11" i="1"/>
  <c r="Q11" i="1"/>
  <c r="P11" i="1"/>
  <c r="E11" i="1"/>
  <c r="U11" i="1" s="1"/>
  <c r="S10" i="1"/>
  <c r="R10" i="1"/>
  <c r="Q10" i="1"/>
  <c r="P10" i="1"/>
  <c r="E10" i="1"/>
  <c r="S9" i="1"/>
  <c r="R9" i="1"/>
  <c r="S8" i="1"/>
  <c r="U20" i="4" l="1"/>
  <c r="T20" i="4"/>
  <c r="U58" i="4"/>
  <c r="T58" i="4"/>
  <c r="U62" i="6"/>
  <c r="T62" i="6"/>
  <c r="U53" i="7"/>
  <c r="T53" i="7"/>
  <c r="U19" i="9"/>
  <c r="T19" i="9"/>
  <c r="U61" i="9"/>
  <c r="T61" i="9"/>
  <c r="T15" i="13"/>
  <c r="U15" i="13"/>
  <c r="U50" i="14"/>
  <c r="T50" i="14"/>
  <c r="U20" i="16"/>
  <c r="T20" i="16"/>
  <c r="U48" i="22"/>
  <c r="T48" i="22"/>
  <c r="U48" i="27"/>
  <c r="T48" i="27"/>
  <c r="T35" i="29"/>
  <c r="U35" i="29"/>
  <c r="U56" i="30"/>
  <c r="T56" i="30"/>
  <c r="U24" i="31"/>
  <c r="T24" i="31"/>
  <c r="U11" i="32"/>
  <c r="T11" i="32"/>
  <c r="T50" i="32"/>
  <c r="U50" i="32"/>
  <c r="U24" i="33"/>
  <c r="T24" i="33"/>
  <c r="U34" i="33"/>
  <c r="T34" i="33"/>
  <c r="U13" i="34"/>
  <c r="T13" i="34"/>
  <c r="T39" i="36"/>
  <c r="U39" i="36"/>
  <c r="U24" i="39"/>
  <c r="T24" i="39"/>
  <c r="U56" i="39"/>
  <c r="T56" i="39"/>
  <c r="T39" i="40"/>
  <c r="U39" i="40"/>
  <c r="U40" i="41"/>
  <c r="T40" i="41"/>
  <c r="U47" i="44"/>
  <c r="T47" i="44"/>
  <c r="T14" i="45"/>
  <c r="U14" i="45"/>
  <c r="T30" i="45"/>
  <c r="U62" i="46"/>
  <c r="T62" i="46"/>
  <c r="U28" i="47"/>
  <c r="T28" i="47"/>
  <c r="U15" i="51"/>
  <c r="T15" i="51"/>
  <c r="U13" i="82"/>
  <c r="T13" i="82"/>
  <c r="U39" i="82"/>
  <c r="T39" i="82"/>
  <c r="U24" i="86"/>
  <c r="T24" i="86"/>
  <c r="U41" i="154"/>
  <c r="T41" i="154"/>
  <c r="U58" i="159"/>
  <c r="T58" i="159"/>
  <c r="U17" i="162"/>
  <c r="T17" i="162"/>
  <c r="U21" i="166"/>
  <c r="T21" i="166"/>
  <c r="U62" i="168"/>
  <c r="T62" i="168"/>
  <c r="U31" i="169"/>
  <c r="T31" i="169"/>
  <c r="U40" i="169"/>
  <c r="T40" i="169"/>
  <c r="U33" i="171"/>
  <c r="T33" i="171"/>
  <c r="U16" i="178"/>
  <c r="T16" i="178"/>
  <c r="U17" i="179"/>
  <c r="T17" i="179"/>
  <c r="U12" i="180"/>
  <c r="T12" i="180"/>
  <c r="U46" i="193"/>
  <c r="T46" i="193"/>
  <c r="U49" i="195"/>
  <c r="T49" i="195"/>
  <c r="U47" i="196"/>
  <c r="T47" i="196"/>
  <c r="U16" i="199"/>
  <c r="T16" i="199"/>
  <c r="U47" i="199"/>
  <c r="T47" i="199"/>
  <c r="U53" i="201"/>
  <c r="T53" i="201"/>
  <c r="U17" i="204"/>
  <c r="T17" i="204"/>
  <c r="U18" i="27"/>
  <c r="T18" i="27"/>
  <c r="U57" i="29"/>
  <c r="T57" i="29"/>
  <c r="T40" i="1"/>
  <c r="T25" i="2"/>
  <c r="U40" i="2"/>
  <c r="T57" i="2"/>
  <c r="U15" i="3"/>
  <c r="T15" i="3"/>
  <c r="U31" i="3"/>
  <c r="T31" i="3"/>
  <c r="T31" i="4"/>
  <c r="U17" i="5"/>
  <c r="T17" i="5"/>
  <c r="T52" i="5"/>
  <c r="U37" i="7"/>
  <c r="T37" i="7"/>
  <c r="U23" i="8"/>
  <c r="T23" i="8"/>
  <c r="E60" i="11"/>
  <c r="U60" i="11" s="1"/>
  <c r="T61" i="11"/>
  <c r="T12" i="13"/>
  <c r="U12" i="13"/>
  <c r="T11" i="19"/>
  <c r="U11" i="19"/>
  <c r="T32" i="20"/>
  <c r="T11" i="24"/>
  <c r="U11" i="24"/>
  <c r="T36" i="28"/>
  <c r="U36" i="28"/>
  <c r="U15" i="30"/>
  <c r="T15" i="30"/>
  <c r="U21" i="34"/>
  <c r="T21" i="34"/>
  <c r="T45" i="34"/>
  <c r="U45" i="34"/>
  <c r="T36" i="40"/>
  <c r="U36" i="40"/>
  <c r="U20" i="43"/>
  <c r="T20" i="43"/>
  <c r="U19" i="49"/>
  <c r="T19" i="49"/>
  <c r="U53" i="51"/>
  <c r="T53" i="51"/>
  <c r="U38" i="54"/>
  <c r="T38" i="54"/>
  <c r="T11" i="65"/>
  <c r="U11" i="65"/>
  <c r="U14" i="67"/>
  <c r="T14" i="67"/>
  <c r="T14" i="68"/>
  <c r="U14" i="68"/>
  <c r="T21" i="69"/>
  <c r="U21" i="69"/>
  <c r="U58" i="69"/>
  <c r="T58" i="69"/>
  <c r="U28" i="75"/>
  <c r="T28" i="75"/>
  <c r="U62" i="76"/>
  <c r="T62" i="76"/>
  <c r="U34" i="79"/>
  <c r="T34" i="79"/>
  <c r="U18" i="80"/>
  <c r="T18" i="80"/>
  <c r="U51" i="3"/>
  <c r="T51" i="3"/>
  <c r="U57" i="5"/>
  <c r="T57" i="5"/>
  <c r="U39" i="20"/>
  <c r="T39" i="20"/>
  <c r="U40" i="27"/>
  <c r="T40" i="27"/>
  <c r="T53" i="31"/>
  <c r="U53" i="31"/>
  <c r="U56" i="1"/>
  <c r="U21" i="2"/>
  <c r="T32" i="2"/>
  <c r="T24" i="3"/>
  <c r="U24" i="3"/>
  <c r="U62" i="3"/>
  <c r="T62" i="3"/>
  <c r="U49" i="6"/>
  <c r="T49" i="6"/>
  <c r="T12" i="7"/>
  <c r="U12" i="7"/>
  <c r="T25" i="7"/>
  <c r="U62" i="8"/>
  <c r="T62" i="8"/>
  <c r="T23" i="13"/>
  <c r="U23" i="13"/>
  <c r="U39" i="13"/>
  <c r="T39" i="13"/>
  <c r="T11" i="14"/>
  <c r="U11" i="14"/>
  <c r="U25" i="28"/>
  <c r="T25" i="28"/>
  <c r="U23" i="30"/>
  <c r="T23" i="30"/>
  <c r="U19" i="32"/>
  <c r="T19" i="32"/>
  <c r="U56" i="33"/>
  <c r="T56" i="33"/>
  <c r="U30" i="35"/>
  <c r="U16" i="37"/>
  <c r="T16" i="37"/>
  <c r="U56" i="37"/>
  <c r="T56" i="37"/>
  <c r="U50" i="40"/>
  <c r="T50" i="40"/>
  <c r="U20" i="46"/>
  <c r="T20" i="46"/>
  <c r="U26" i="47"/>
  <c r="T26" i="47"/>
  <c r="T24" i="48"/>
  <c r="U24" i="48"/>
  <c r="U13" i="49"/>
  <c r="U32" i="49"/>
  <c r="T32" i="49"/>
  <c r="U62" i="49"/>
  <c r="T62" i="49"/>
  <c r="U23" i="51"/>
  <c r="T23" i="51"/>
  <c r="T39" i="61"/>
  <c r="U39" i="61"/>
  <c r="T55" i="7"/>
  <c r="U55" i="7"/>
  <c r="U15" i="8"/>
  <c r="T15" i="8"/>
  <c r="U12" i="17"/>
  <c r="T12" i="17"/>
  <c r="U58" i="25"/>
  <c r="T58" i="25"/>
  <c r="U17" i="1"/>
  <c r="U24" i="1"/>
  <c r="T55" i="1"/>
  <c r="T62" i="1"/>
  <c r="U12" i="2"/>
  <c r="T20" i="2"/>
  <c r="P27" i="2"/>
  <c r="T31" i="2"/>
  <c r="T39" i="2"/>
  <c r="U13" i="3"/>
  <c r="T62" i="5"/>
  <c r="T22" i="6"/>
  <c r="T58" i="7"/>
  <c r="U16" i="10"/>
  <c r="T16" i="10"/>
  <c r="T47" i="11"/>
  <c r="U47" i="11"/>
  <c r="U30" i="13"/>
  <c r="T30" i="13"/>
  <c r="T32" i="14"/>
  <c r="U31" i="15"/>
  <c r="T31" i="15"/>
  <c r="U48" i="17"/>
  <c r="T48" i="17"/>
  <c r="U47" i="18"/>
  <c r="T47" i="18"/>
  <c r="T19" i="19"/>
  <c r="U19" i="19"/>
  <c r="U16" i="20"/>
  <c r="T16" i="20"/>
  <c r="U14" i="21"/>
  <c r="T14" i="21"/>
  <c r="U22" i="21"/>
  <c r="T22" i="21"/>
  <c r="U32" i="22"/>
  <c r="T32" i="22"/>
  <c r="T19" i="24"/>
  <c r="U19" i="24"/>
  <c r="U21" i="26"/>
  <c r="T21" i="26"/>
  <c r="U29" i="45"/>
  <c r="T29" i="45"/>
  <c r="U22" i="53"/>
  <c r="T22" i="53"/>
  <c r="U25" i="1"/>
  <c r="U14" i="3"/>
  <c r="U12" i="4"/>
  <c r="T12" i="4"/>
  <c r="U55" i="10"/>
  <c r="T55" i="10"/>
  <c r="U32" i="11"/>
  <c r="T32" i="11"/>
  <c r="U47" i="13"/>
  <c r="T47" i="13"/>
  <c r="U39" i="15"/>
  <c r="T39" i="15"/>
  <c r="U34" i="17"/>
  <c r="T34" i="17"/>
  <c r="U57" i="18"/>
  <c r="U31" i="20"/>
  <c r="T31" i="20"/>
  <c r="U40" i="24"/>
  <c r="T40" i="24"/>
  <c r="T52" i="24"/>
  <c r="U52" i="24"/>
  <c r="U32" i="27"/>
  <c r="T32" i="27"/>
  <c r="T51" i="29"/>
  <c r="U51" i="29"/>
  <c r="U44" i="31"/>
  <c r="T44" i="31"/>
  <c r="U46" i="36"/>
  <c r="T46" i="36"/>
  <c r="U34" i="37"/>
  <c r="T34" i="37"/>
  <c r="U41" i="43"/>
  <c r="T41" i="43"/>
  <c r="U40" i="44"/>
  <c r="T40" i="44"/>
  <c r="U58" i="45"/>
  <c r="T58" i="45"/>
  <c r="E60" i="48"/>
  <c r="U61" i="48"/>
  <c r="T61" i="48"/>
  <c r="U22" i="52"/>
  <c r="T22" i="52"/>
  <c r="U40" i="53"/>
  <c r="T40" i="53"/>
  <c r="U30" i="61"/>
  <c r="T30" i="61"/>
  <c r="U52" i="2"/>
  <c r="T52" i="2"/>
  <c r="T20" i="7"/>
  <c r="U20" i="7"/>
  <c r="U12" i="9"/>
  <c r="T12" i="9"/>
  <c r="U35" i="3"/>
  <c r="U39" i="3"/>
  <c r="T39" i="3"/>
  <c r="T61" i="3"/>
  <c r="T34" i="4"/>
  <c r="U34" i="4"/>
  <c r="T23" i="5"/>
  <c r="T15" i="6"/>
  <c r="U55" i="6"/>
  <c r="T55" i="6"/>
  <c r="U48" i="8"/>
  <c r="U24" i="10"/>
  <c r="T24" i="10"/>
  <c r="U45" i="10"/>
  <c r="T45" i="10"/>
  <c r="U19" i="12"/>
  <c r="T19" i="12"/>
  <c r="U47" i="15"/>
  <c r="T47" i="15"/>
  <c r="T57" i="15"/>
  <c r="U21" i="17"/>
  <c r="T21" i="17"/>
  <c r="T31" i="19"/>
  <c r="U31" i="19"/>
  <c r="U48" i="20"/>
  <c r="T48" i="20"/>
  <c r="U62" i="21"/>
  <c r="T62" i="21"/>
  <c r="U40" i="22"/>
  <c r="T40" i="22"/>
  <c r="U56" i="23"/>
  <c r="T56" i="23"/>
  <c r="U33" i="26"/>
  <c r="T33" i="26"/>
  <c r="T47" i="26"/>
  <c r="U47" i="26"/>
  <c r="U10" i="28"/>
  <c r="T56" i="28"/>
  <c r="U56" i="28"/>
  <c r="Q27" i="29"/>
  <c r="T48" i="29"/>
  <c r="U48" i="29"/>
  <c r="U16" i="31"/>
  <c r="T16" i="31"/>
  <c r="U41" i="31"/>
  <c r="T41" i="31"/>
  <c r="U16" i="33"/>
  <c r="T16" i="33"/>
  <c r="T29" i="34"/>
  <c r="U29" i="34"/>
  <c r="U19" i="35"/>
  <c r="T19" i="35"/>
  <c r="U56" i="36"/>
  <c r="T56" i="36"/>
  <c r="U24" i="37"/>
  <c r="T24" i="37"/>
  <c r="U32" i="38"/>
  <c r="T32" i="38"/>
  <c r="U40" i="38"/>
  <c r="T40" i="38"/>
  <c r="U47" i="39"/>
  <c r="T47" i="39"/>
  <c r="U57" i="39"/>
  <c r="U10" i="41"/>
  <c r="T10" i="41"/>
  <c r="U32" i="41"/>
  <c r="T32" i="41"/>
  <c r="U48" i="41"/>
  <c r="T48" i="41"/>
  <c r="U57" i="42"/>
  <c r="T57" i="42"/>
  <c r="U32" i="43"/>
  <c r="T32" i="43"/>
  <c r="U48" i="48"/>
  <c r="T48" i="48"/>
  <c r="U31" i="54"/>
  <c r="T31" i="54"/>
  <c r="U45" i="54"/>
  <c r="T45" i="54"/>
  <c r="U17" i="44"/>
  <c r="T17" i="44"/>
  <c r="U19" i="47"/>
  <c r="T19" i="47"/>
  <c r="T16" i="48"/>
  <c r="U16" i="48"/>
  <c r="T20" i="49"/>
  <c r="U45" i="51"/>
  <c r="T45" i="51"/>
  <c r="U15" i="52"/>
  <c r="T15" i="52"/>
  <c r="U53" i="54"/>
  <c r="T53" i="54"/>
  <c r="U24" i="60"/>
  <c r="T24" i="60"/>
  <c r="U53" i="10"/>
  <c r="T53" i="10"/>
  <c r="U10" i="35"/>
  <c r="T10" i="35"/>
  <c r="E60" i="1"/>
  <c r="T60" i="1" s="1"/>
  <c r="U45" i="4"/>
  <c r="T45" i="4"/>
  <c r="T10" i="7"/>
  <c r="U29" i="7"/>
  <c r="T29" i="7"/>
  <c r="T41" i="8"/>
  <c r="U62" i="12"/>
  <c r="T62" i="12"/>
  <c r="U56" i="13"/>
  <c r="T56" i="13"/>
  <c r="U56" i="18"/>
  <c r="T56" i="18"/>
  <c r="U50" i="19"/>
  <c r="T50" i="19"/>
  <c r="T57" i="20"/>
  <c r="U51" i="21"/>
  <c r="T51" i="21"/>
  <c r="U41" i="26"/>
  <c r="T41" i="26"/>
  <c r="T28" i="28"/>
  <c r="U28" i="28"/>
  <c r="U46" i="30"/>
  <c r="T46" i="30"/>
  <c r="U33" i="32"/>
  <c r="T33" i="32"/>
  <c r="T53" i="32"/>
  <c r="U53" i="32"/>
  <c r="T37" i="34"/>
  <c r="U37" i="34"/>
  <c r="U22" i="36"/>
  <c r="T22" i="36"/>
  <c r="U12" i="43"/>
  <c r="T12" i="43"/>
  <c r="U25" i="44"/>
  <c r="T25" i="44"/>
  <c r="U36" i="45"/>
  <c r="T36" i="45"/>
  <c r="U56" i="47"/>
  <c r="T56" i="47"/>
  <c r="U11" i="49"/>
  <c r="T11" i="49"/>
  <c r="U39" i="49"/>
  <c r="T39" i="49"/>
  <c r="U55" i="51"/>
  <c r="T55" i="51"/>
  <c r="U35" i="52"/>
  <c r="T35" i="52"/>
  <c r="U33" i="53"/>
  <c r="T33" i="53"/>
  <c r="T40" i="3"/>
  <c r="Q60" i="3"/>
  <c r="U13" i="4"/>
  <c r="U21" i="4"/>
  <c r="P27" i="4"/>
  <c r="Q43" i="4"/>
  <c r="U18" i="5"/>
  <c r="U21" i="5"/>
  <c r="T30" i="5"/>
  <c r="T12" i="6"/>
  <c r="T50" i="6"/>
  <c r="Q27" i="7"/>
  <c r="U24" i="8"/>
  <c r="U31" i="8"/>
  <c r="U39" i="8"/>
  <c r="T50" i="8"/>
  <c r="T31" i="9"/>
  <c r="T39" i="9"/>
  <c r="T47" i="9"/>
  <c r="T28" i="10"/>
  <c r="T36" i="10"/>
  <c r="T50" i="10"/>
  <c r="U61" i="10"/>
  <c r="T14" i="11"/>
  <c r="T22" i="11"/>
  <c r="T35" i="11"/>
  <c r="T49" i="11"/>
  <c r="U14" i="12"/>
  <c r="U17" i="12"/>
  <c r="U25" i="12"/>
  <c r="T17" i="13"/>
  <c r="T25" i="13"/>
  <c r="T36" i="13"/>
  <c r="T44" i="13"/>
  <c r="T52" i="13"/>
  <c r="T13" i="14"/>
  <c r="T22" i="14"/>
  <c r="T60" i="14"/>
  <c r="T18" i="15"/>
  <c r="T26" i="15"/>
  <c r="T28" i="15"/>
  <c r="T36" i="15"/>
  <c r="T44" i="15"/>
  <c r="T14" i="16"/>
  <c r="T23" i="16"/>
  <c r="T61" i="16"/>
  <c r="T31" i="17"/>
  <c r="T39" i="17"/>
  <c r="U46" i="17"/>
  <c r="U58" i="17"/>
  <c r="T61" i="17"/>
  <c r="T37" i="18"/>
  <c r="T44" i="18"/>
  <c r="T52" i="18"/>
  <c r="T13" i="19"/>
  <c r="T21" i="19"/>
  <c r="T33" i="19"/>
  <c r="U61" i="19"/>
  <c r="T19" i="20"/>
  <c r="T26" i="20"/>
  <c r="T45" i="20"/>
  <c r="T17" i="21"/>
  <c r="T25" i="21"/>
  <c r="U57" i="22"/>
  <c r="T58" i="22"/>
  <c r="T61" i="22"/>
  <c r="T37" i="23"/>
  <c r="T13" i="24"/>
  <c r="T21" i="24"/>
  <c r="T34" i="24"/>
  <c r="T55" i="24"/>
  <c r="T61" i="24"/>
  <c r="T29" i="25"/>
  <c r="T38" i="25"/>
  <c r="U19" i="26"/>
  <c r="U31" i="26"/>
  <c r="U39" i="26"/>
  <c r="T49" i="26"/>
  <c r="T55" i="26"/>
  <c r="T62" i="26"/>
  <c r="T12" i="27"/>
  <c r="T21" i="27"/>
  <c r="U20" i="28"/>
  <c r="U23" i="28"/>
  <c r="P27" i="28"/>
  <c r="T30" i="28"/>
  <c r="T38" i="28"/>
  <c r="T53" i="28"/>
  <c r="T58" i="28"/>
  <c r="T11" i="29"/>
  <c r="U20" i="29"/>
  <c r="T29" i="29"/>
  <c r="T32" i="29"/>
  <c r="T37" i="29"/>
  <c r="T53" i="29"/>
  <c r="U55" i="29"/>
  <c r="U13" i="30"/>
  <c r="U21" i="30"/>
  <c r="T28" i="30"/>
  <c r="T36" i="30"/>
  <c r="T51" i="30"/>
  <c r="T13" i="31"/>
  <c r="T35" i="31"/>
  <c r="U17" i="32"/>
  <c r="U25" i="32"/>
  <c r="T30" i="32"/>
  <c r="T29" i="33"/>
  <c r="T37" i="33"/>
  <c r="T10" i="34"/>
  <c r="T18" i="34"/>
  <c r="T26" i="34"/>
  <c r="T31" i="34"/>
  <c r="T39" i="34"/>
  <c r="Q60" i="34"/>
  <c r="T16" i="35"/>
  <c r="T24" i="35"/>
  <c r="U40" i="35"/>
  <c r="T16" i="36"/>
  <c r="T25" i="36"/>
  <c r="T29" i="37"/>
  <c r="T37" i="37"/>
  <c r="T14" i="38"/>
  <c r="T22" i="38"/>
  <c r="T35" i="38"/>
  <c r="T62" i="38"/>
  <c r="T52" i="39"/>
  <c r="T13" i="41"/>
  <c r="T15" i="42"/>
  <c r="U38" i="42"/>
  <c r="T51" i="42"/>
  <c r="U51" i="43"/>
  <c r="U58" i="43"/>
  <c r="T16" i="45"/>
  <c r="T46" i="45"/>
  <c r="T53" i="45"/>
  <c r="T55" i="45"/>
  <c r="T23" i="46"/>
  <c r="T34" i="46"/>
  <c r="T41" i="46"/>
  <c r="E60" i="46"/>
  <c r="T31" i="47"/>
  <c r="T38" i="47"/>
  <c r="T45" i="47"/>
  <c r="T40" i="48"/>
  <c r="P60" i="48"/>
  <c r="Q43" i="49"/>
  <c r="U50" i="49"/>
  <c r="T24" i="50"/>
  <c r="U40" i="50"/>
  <c r="T12" i="52"/>
  <c r="P9" i="53"/>
  <c r="T19" i="53"/>
  <c r="T49" i="53"/>
  <c r="U61" i="53"/>
  <c r="T10" i="54"/>
  <c r="T18" i="54"/>
  <c r="T26" i="54"/>
  <c r="T28" i="54"/>
  <c r="T16" i="55"/>
  <c r="T23" i="55"/>
  <c r="U36" i="55"/>
  <c r="T50" i="57"/>
  <c r="U11" i="58"/>
  <c r="T11" i="58"/>
  <c r="U26" i="58"/>
  <c r="T26" i="58"/>
  <c r="T21" i="60"/>
  <c r="U21" i="60"/>
  <c r="U34" i="60"/>
  <c r="U35" i="63"/>
  <c r="T35" i="63"/>
  <c r="U23" i="67"/>
  <c r="T23" i="67"/>
  <c r="T53" i="71"/>
  <c r="U53" i="71"/>
  <c r="U22" i="73"/>
  <c r="T22" i="73"/>
  <c r="U49" i="74"/>
  <c r="T49" i="74"/>
  <c r="T48" i="79"/>
  <c r="U48" i="79"/>
  <c r="T26" i="80"/>
  <c r="T14" i="83"/>
  <c r="U14" i="83"/>
  <c r="U56" i="84"/>
  <c r="T56" i="84"/>
  <c r="U32" i="85"/>
  <c r="U56" i="122"/>
  <c r="T56" i="122"/>
  <c r="Q27" i="4"/>
  <c r="U57" i="8"/>
  <c r="E60" i="8"/>
  <c r="U60" i="8" s="1"/>
  <c r="U24" i="9"/>
  <c r="T30" i="9"/>
  <c r="T38" i="9"/>
  <c r="T46" i="9"/>
  <c r="U21" i="10"/>
  <c r="T35" i="10"/>
  <c r="T13" i="11"/>
  <c r="T21" i="11"/>
  <c r="T34" i="11"/>
  <c r="T56" i="11"/>
  <c r="Q60" i="11"/>
  <c r="T13" i="12"/>
  <c r="T34" i="12"/>
  <c r="T48" i="12"/>
  <c r="T58" i="13"/>
  <c r="T21" i="14"/>
  <c r="T33" i="14"/>
  <c r="T41" i="14"/>
  <c r="U47" i="14"/>
  <c r="T17" i="15"/>
  <c r="T20" i="15"/>
  <c r="T25" i="15"/>
  <c r="T52" i="15"/>
  <c r="T13" i="16"/>
  <c r="T22" i="16"/>
  <c r="T35" i="16"/>
  <c r="T48" i="16"/>
  <c r="U15" i="17"/>
  <c r="U18" i="17"/>
  <c r="T10" i="18"/>
  <c r="T18" i="18"/>
  <c r="T26" i="18"/>
  <c r="T28" i="18"/>
  <c r="T36" i="18"/>
  <c r="T58" i="18"/>
  <c r="T41" i="19"/>
  <c r="U47" i="19"/>
  <c r="T60" i="19"/>
  <c r="T18" i="20"/>
  <c r="T23" i="20"/>
  <c r="T25" i="20"/>
  <c r="U28" i="20"/>
  <c r="U36" i="20"/>
  <c r="T53" i="20"/>
  <c r="T58" i="20"/>
  <c r="T16" i="21"/>
  <c r="T24" i="21"/>
  <c r="T34" i="21"/>
  <c r="T56" i="21"/>
  <c r="T13" i="22"/>
  <c r="T21" i="22"/>
  <c r="U29" i="22"/>
  <c r="U37" i="22"/>
  <c r="U45" i="22"/>
  <c r="T10" i="23"/>
  <c r="T18" i="23"/>
  <c r="T26" i="23"/>
  <c r="T28" i="23"/>
  <c r="T36" i="23"/>
  <c r="T51" i="23"/>
  <c r="T33" i="24"/>
  <c r="T48" i="24"/>
  <c r="U61" i="24"/>
  <c r="T10" i="25"/>
  <c r="T19" i="25"/>
  <c r="T37" i="25"/>
  <c r="T45" i="25"/>
  <c r="T53" i="25"/>
  <c r="U55" i="25"/>
  <c r="T15" i="26"/>
  <c r="T61" i="26"/>
  <c r="T11" i="27"/>
  <c r="T20" i="27"/>
  <c r="U29" i="27"/>
  <c r="U37" i="27"/>
  <c r="U45" i="27"/>
  <c r="U53" i="27"/>
  <c r="T11" i="28"/>
  <c r="T19" i="28"/>
  <c r="T45" i="28"/>
  <c r="T61" i="28"/>
  <c r="T10" i="29"/>
  <c r="T19" i="29"/>
  <c r="T44" i="29"/>
  <c r="U26" i="30"/>
  <c r="T35" i="30"/>
  <c r="T58" i="30"/>
  <c r="T34" i="31"/>
  <c r="T49" i="31"/>
  <c r="U57" i="31"/>
  <c r="T38" i="32"/>
  <c r="T46" i="32"/>
  <c r="U62" i="32"/>
  <c r="U13" i="33"/>
  <c r="U21" i="33"/>
  <c r="T28" i="33"/>
  <c r="T36" i="33"/>
  <c r="T50" i="33"/>
  <c r="U61" i="33"/>
  <c r="T31" i="35"/>
  <c r="T39" i="35"/>
  <c r="T47" i="35"/>
  <c r="T56" i="35"/>
  <c r="T15" i="36"/>
  <c r="T24" i="36"/>
  <c r="T35" i="36"/>
  <c r="T51" i="36"/>
  <c r="U13" i="37"/>
  <c r="U21" i="37"/>
  <c r="T28" i="37"/>
  <c r="T36" i="37"/>
  <c r="T50" i="37"/>
  <c r="T13" i="38"/>
  <c r="T16" i="38"/>
  <c r="T21" i="38"/>
  <c r="T34" i="38"/>
  <c r="T48" i="38"/>
  <c r="T61" i="38"/>
  <c r="T11" i="39"/>
  <c r="T19" i="39"/>
  <c r="T26" i="39"/>
  <c r="T28" i="39"/>
  <c r="T36" i="39"/>
  <c r="T58" i="39"/>
  <c r="T12" i="40"/>
  <c r="T20" i="40"/>
  <c r="T32" i="40"/>
  <c r="U53" i="40"/>
  <c r="T55" i="40"/>
  <c r="P60" i="40"/>
  <c r="T12" i="41"/>
  <c r="T21" i="41"/>
  <c r="U29" i="41"/>
  <c r="U37" i="41"/>
  <c r="U45" i="41"/>
  <c r="U53" i="41"/>
  <c r="T22" i="42"/>
  <c r="T29" i="42"/>
  <c r="T37" i="42"/>
  <c r="U15" i="43"/>
  <c r="U23" i="43"/>
  <c r="U35" i="43"/>
  <c r="U38" i="43"/>
  <c r="T50" i="43"/>
  <c r="T62" i="43"/>
  <c r="U12" i="44"/>
  <c r="U20" i="44"/>
  <c r="Q27" i="44"/>
  <c r="T29" i="44"/>
  <c r="T23" i="45"/>
  <c r="T45" i="45"/>
  <c r="T52" i="45"/>
  <c r="T15" i="46"/>
  <c r="T22" i="46"/>
  <c r="T33" i="46"/>
  <c r="T51" i="46"/>
  <c r="T30" i="47"/>
  <c r="T37" i="47"/>
  <c r="T52" i="47"/>
  <c r="T58" i="47"/>
  <c r="T12" i="48"/>
  <c r="T20" i="48"/>
  <c r="T32" i="48"/>
  <c r="T50" i="48"/>
  <c r="U14" i="49"/>
  <c r="U22" i="49"/>
  <c r="P27" i="49"/>
  <c r="T49" i="49"/>
  <c r="T16" i="50"/>
  <c r="T31" i="50"/>
  <c r="T39" i="50"/>
  <c r="T46" i="50"/>
  <c r="T61" i="50"/>
  <c r="T17" i="51"/>
  <c r="T25" i="51"/>
  <c r="T35" i="51"/>
  <c r="Q54" i="51"/>
  <c r="T57" i="51"/>
  <c r="Q9" i="53"/>
  <c r="T11" i="53"/>
  <c r="T48" i="53"/>
  <c r="T60" i="53"/>
  <c r="T17" i="54"/>
  <c r="T25" i="54"/>
  <c r="U48" i="54"/>
  <c r="Q54" i="54"/>
  <c r="T56" i="54"/>
  <c r="T15" i="55"/>
  <c r="T22" i="55"/>
  <c r="T34" i="55"/>
  <c r="U56" i="55"/>
  <c r="T56" i="55"/>
  <c r="U30" i="56"/>
  <c r="U28" i="57"/>
  <c r="T28" i="57"/>
  <c r="U17" i="59"/>
  <c r="T17" i="59"/>
  <c r="U53" i="60"/>
  <c r="T53" i="60"/>
  <c r="T37" i="61"/>
  <c r="T50" i="71"/>
  <c r="U50" i="71"/>
  <c r="U40" i="73"/>
  <c r="T40" i="73"/>
  <c r="T51" i="78"/>
  <c r="U51" i="78"/>
  <c r="U28" i="79"/>
  <c r="T28" i="79"/>
  <c r="T45" i="79"/>
  <c r="U45" i="79"/>
  <c r="U25" i="83"/>
  <c r="T25" i="83"/>
  <c r="T40" i="84"/>
  <c r="U40" i="84"/>
  <c r="U36" i="110"/>
  <c r="T36" i="110"/>
  <c r="T45" i="110"/>
  <c r="U45" i="110"/>
  <c r="U39" i="119"/>
  <c r="T39" i="119"/>
  <c r="U41" i="2"/>
  <c r="T44" i="2"/>
  <c r="T14" i="3"/>
  <c r="T23" i="3"/>
  <c r="T50" i="3"/>
  <c r="T11" i="4"/>
  <c r="T33" i="4"/>
  <c r="T41" i="4"/>
  <c r="T52" i="4"/>
  <c r="T25" i="5"/>
  <c r="U32" i="6"/>
  <c r="U36" i="6"/>
  <c r="T61" i="6"/>
  <c r="T11" i="7"/>
  <c r="T19" i="7"/>
  <c r="Q27" i="9"/>
  <c r="U49" i="10"/>
  <c r="T57" i="10"/>
  <c r="T48" i="11"/>
  <c r="T62" i="11"/>
  <c r="T24" i="13"/>
  <c r="U32" i="13"/>
  <c r="U35" i="13"/>
  <c r="U35" i="15"/>
  <c r="T58" i="15"/>
  <c r="T34" i="16"/>
  <c r="T14" i="17"/>
  <c r="U23" i="17"/>
  <c r="U26" i="17"/>
  <c r="U38" i="17"/>
  <c r="T50" i="17"/>
  <c r="T17" i="18"/>
  <c r="T25" i="18"/>
  <c r="T57" i="18"/>
  <c r="T12" i="19"/>
  <c r="U52" i="19"/>
  <c r="T17" i="20"/>
  <c r="U41" i="20"/>
  <c r="U44" i="20"/>
  <c r="T15" i="21"/>
  <c r="T23" i="21"/>
  <c r="T12" i="22"/>
  <c r="T20" i="22"/>
  <c r="U50" i="22"/>
  <c r="U53" i="22"/>
  <c r="T17" i="23"/>
  <c r="T25" i="23"/>
  <c r="T12" i="24"/>
  <c r="T41" i="24"/>
  <c r="T60" i="24"/>
  <c r="T18" i="25"/>
  <c r="T26" i="25"/>
  <c r="T28" i="25"/>
  <c r="T48" i="26"/>
  <c r="U61" i="26"/>
  <c r="T10" i="28"/>
  <c r="T18" i="28"/>
  <c r="T29" i="28"/>
  <c r="T37" i="28"/>
  <c r="T18" i="29"/>
  <c r="T26" i="29"/>
  <c r="T28" i="29"/>
  <c r="T36" i="29"/>
  <c r="T52" i="29"/>
  <c r="T17" i="30"/>
  <c r="T25" i="30"/>
  <c r="T21" i="32"/>
  <c r="U29" i="32"/>
  <c r="T58" i="32"/>
  <c r="T61" i="32"/>
  <c r="U26" i="33"/>
  <c r="T30" i="33"/>
  <c r="U17" i="34"/>
  <c r="U25" i="34"/>
  <c r="T38" i="34"/>
  <c r="U12" i="35"/>
  <c r="U15" i="35"/>
  <c r="U23" i="35"/>
  <c r="T30" i="35"/>
  <c r="T38" i="35"/>
  <c r="T46" i="35"/>
  <c r="T58" i="36"/>
  <c r="U26" i="37"/>
  <c r="T33" i="38"/>
  <c r="T41" i="38"/>
  <c r="U61" i="38"/>
  <c r="T10" i="39"/>
  <c r="T18" i="39"/>
  <c r="T25" i="39"/>
  <c r="P9" i="40"/>
  <c r="T40" i="40"/>
  <c r="T44" i="40"/>
  <c r="T52" i="40"/>
  <c r="T20" i="41"/>
  <c r="T34" i="43"/>
  <c r="T49" i="43"/>
  <c r="T61" i="43"/>
  <c r="T11" i="44"/>
  <c r="T19" i="44"/>
  <c r="T15" i="45"/>
  <c r="T38" i="45"/>
  <c r="T44" i="45"/>
  <c r="T14" i="46"/>
  <c r="T21" i="46"/>
  <c r="T40" i="46"/>
  <c r="T50" i="46"/>
  <c r="T29" i="47"/>
  <c r="T49" i="48"/>
  <c r="T13" i="49"/>
  <c r="T21" i="49"/>
  <c r="U30" i="49"/>
  <c r="Q60" i="49"/>
  <c r="T38" i="50"/>
  <c r="T58" i="50"/>
  <c r="T16" i="51"/>
  <c r="T24" i="51"/>
  <c r="U47" i="51"/>
  <c r="T56" i="51"/>
  <c r="U29" i="52"/>
  <c r="U37" i="52"/>
  <c r="P60" i="52"/>
  <c r="T47" i="54"/>
  <c r="T14" i="55"/>
  <c r="T29" i="55"/>
  <c r="U29" i="55"/>
  <c r="U32" i="58"/>
  <c r="U35" i="59"/>
  <c r="T35" i="59"/>
  <c r="U35" i="62"/>
  <c r="T35" i="62"/>
  <c r="U10" i="64"/>
  <c r="T35" i="64"/>
  <c r="U35" i="64"/>
  <c r="U31" i="66"/>
  <c r="T31" i="66"/>
  <c r="U52" i="67"/>
  <c r="T52" i="67"/>
  <c r="T22" i="68"/>
  <c r="U22" i="68"/>
  <c r="T16" i="69"/>
  <c r="U16" i="69"/>
  <c r="U28" i="70"/>
  <c r="T28" i="70"/>
  <c r="U44" i="72"/>
  <c r="T44" i="72"/>
  <c r="U10" i="78"/>
  <c r="T10" i="78"/>
  <c r="U28" i="78"/>
  <c r="T28" i="78"/>
  <c r="T14" i="79"/>
  <c r="U20" i="80"/>
  <c r="U39" i="80"/>
  <c r="T39" i="80"/>
  <c r="U20" i="82"/>
  <c r="T20" i="82"/>
  <c r="U32" i="90"/>
  <c r="T32" i="90"/>
  <c r="U14" i="91"/>
  <c r="T14" i="91"/>
  <c r="U48" i="93"/>
  <c r="T48" i="93"/>
  <c r="U21" i="96"/>
  <c r="T21" i="96"/>
  <c r="U37" i="96"/>
  <c r="T37" i="96"/>
  <c r="U12" i="99"/>
  <c r="T12" i="99"/>
  <c r="T50" i="99"/>
  <c r="U50" i="99"/>
  <c r="P54" i="2"/>
  <c r="T44" i="4"/>
  <c r="T57" i="4"/>
  <c r="T48" i="6"/>
  <c r="T28" i="7"/>
  <c r="T52" i="7"/>
  <c r="T16" i="8"/>
  <c r="T29" i="9"/>
  <c r="T37" i="9"/>
  <c r="T45" i="9"/>
  <c r="T53" i="9"/>
  <c r="T34" i="10"/>
  <c r="T12" i="11"/>
  <c r="T57" i="11"/>
  <c r="T35" i="12"/>
  <c r="P9" i="14"/>
  <c r="T20" i="14"/>
  <c r="T40" i="14"/>
  <c r="U40" i="15"/>
  <c r="U48" i="15"/>
  <c r="U51" i="15"/>
  <c r="P54" i="15"/>
  <c r="T12" i="16"/>
  <c r="T35" i="18"/>
  <c r="Q54" i="18"/>
  <c r="P9" i="19"/>
  <c r="T40" i="19"/>
  <c r="U23" i="20"/>
  <c r="T24" i="20"/>
  <c r="U49" i="20"/>
  <c r="U52" i="20"/>
  <c r="U33" i="21"/>
  <c r="U41" i="21"/>
  <c r="T22" i="22"/>
  <c r="T35" i="23"/>
  <c r="Q54" i="23"/>
  <c r="T32" i="24"/>
  <c r="T36" i="25"/>
  <c r="T44" i="25"/>
  <c r="T52" i="25"/>
  <c r="T16" i="26"/>
  <c r="T60" i="26"/>
  <c r="P54" i="28"/>
  <c r="Q54" i="30"/>
  <c r="U34" i="32"/>
  <c r="U37" i="32"/>
  <c r="Q43" i="32"/>
  <c r="U45" i="32"/>
  <c r="U57" i="34"/>
  <c r="T58" i="34"/>
  <c r="T32" i="35"/>
  <c r="U55" i="35"/>
  <c r="T14" i="36"/>
  <c r="U34" i="36"/>
  <c r="U47" i="36"/>
  <c r="U50" i="36"/>
  <c r="Q54" i="36"/>
  <c r="U49" i="37"/>
  <c r="T12" i="38"/>
  <c r="T20" i="38"/>
  <c r="U47" i="38"/>
  <c r="T60" i="38"/>
  <c r="U35" i="39"/>
  <c r="Q54" i="39"/>
  <c r="U11" i="40"/>
  <c r="U19" i="40"/>
  <c r="U31" i="40"/>
  <c r="T62" i="40"/>
  <c r="T30" i="42"/>
  <c r="T16" i="46"/>
  <c r="T32" i="50"/>
  <c r="T45" i="50"/>
  <c r="T53" i="50"/>
  <c r="T62" i="52"/>
  <c r="T16" i="54"/>
  <c r="T24" i="54"/>
  <c r="T13" i="56"/>
  <c r="U13" i="56"/>
  <c r="T10" i="58"/>
  <c r="U38" i="58"/>
  <c r="T38" i="58"/>
  <c r="U16" i="61"/>
  <c r="T16" i="61"/>
  <c r="U14" i="62"/>
  <c r="T14" i="62"/>
  <c r="U22" i="62"/>
  <c r="T22" i="62"/>
  <c r="U46" i="64"/>
  <c r="T46" i="64"/>
  <c r="U39" i="66"/>
  <c r="T39" i="66"/>
  <c r="T13" i="69"/>
  <c r="U13" i="69"/>
  <c r="U50" i="69"/>
  <c r="T50" i="69"/>
  <c r="U29" i="72"/>
  <c r="T29" i="72"/>
  <c r="U52" i="72"/>
  <c r="T52" i="72"/>
  <c r="U35" i="75"/>
  <c r="T35" i="75"/>
  <c r="U18" i="78"/>
  <c r="T18" i="78"/>
  <c r="U36" i="78"/>
  <c r="T36" i="78"/>
  <c r="T53" i="79"/>
  <c r="U53" i="79"/>
  <c r="U11" i="80"/>
  <c r="T11" i="80"/>
  <c r="U32" i="82"/>
  <c r="T32" i="82"/>
  <c r="U62" i="82"/>
  <c r="T62" i="82"/>
  <c r="U11" i="85"/>
  <c r="T11" i="85"/>
  <c r="U46" i="88"/>
  <c r="T46" i="88"/>
  <c r="U13" i="89"/>
  <c r="T13" i="89"/>
  <c r="U41" i="89"/>
  <c r="T41" i="89"/>
  <c r="U12" i="90"/>
  <c r="T12" i="90"/>
  <c r="Q9" i="14"/>
  <c r="Q54" i="28"/>
  <c r="P54" i="29"/>
  <c r="Q9" i="48"/>
  <c r="U29" i="56"/>
  <c r="T29" i="56"/>
  <c r="U46" i="62"/>
  <c r="T46" i="62"/>
  <c r="T62" i="69"/>
  <c r="U62" i="69"/>
  <c r="U36" i="70"/>
  <c r="T36" i="70"/>
  <c r="T57" i="74"/>
  <c r="U57" i="74"/>
  <c r="U50" i="76"/>
  <c r="T50" i="76"/>
  <c r="U26" i="78"/>
  <c r="T26" i="78"/>
  <c r="T57" i="81"/>
  <c r="U57" i="81"/>
  <c r="U58" i="83"/>
  <c r="T58" i="83"/>
  <c r="T36" i="3"/>
  <c r="T48" i="3"/>
  <c r="U16" i="4"/>
  <c r="T17" i="4"/>
  <c r="T25" i="4"/>
  <c r="P54" i="4"/>
  <c r="T14" i="5"/>
  <c r="U30" i="5"/>
  <c r="U38" i="5"/>
  <c r="T14" i="6"/>
  <c r="E60" i="6"/>
  <c r="U35" i="7"/>
  <c r="U48" i="7"/>
  <c r="U51" i="7"/>
  <c r="P54" i="7"/>
  <c r="T57" i="7"/>
  <c r="T12" i="8"/>
  <c r="T20" i="8"/>
  <c r="T11" i="9"/>
  <c r="T18" i="9"/>
  <c r="T26" i="9"/>
  <c r="U28" i="9"/>
  <c r="U36" i="9"/>
  <c r="U44" i="9"/>
  <c r="U52" i="9"/>
  <c r="T57" i="9"/>
  <c r="T15" i="10"/>
  <c r="T23" i="10"/>
  <c r="U33" i="10"/>
  <c r="U41" i="10"/>
  <c r="T44" i="10"/>
  <c r="T52" i="10"/>
  <c r="U11" i="11"/>
  <c r="U19" i="11"/>
  <c r="T40" i="11"/>
  <c r="U52" i="11"/>
  <c r="T10" i="12"/>
  <c r="U30" i="12"/>
  <c r="T31" i="12"/>
  <c r="T39" i="12"/>
  <c r="T11" i="13"/>
  <c r="U16" i="13"/>
  <c r="T29" i="13"/>
  <c r="T38" i="13"/>
  <c r="T46" i="13"/>
  <c r="U16" i="14"/>
  <c r="U19" i="14"/>
  <c r="U31" i="14"/>
  <c r="U39" i="14"/>
  <c r="T49" i="14"/>
  <c r="T55" i="14"/>
  <c r="T62" i="14"/>
  <c r="U12" i="15"/>
  <c r="U15" i="15"/>
  <c r="Q27" i="15"/>
  <c r="T30" i="15"/>
  <c r="T38" i="15"/>
  <c r="T46" i="15"/>
  <c r="T56" i="15"/>
  <c r="U11" i="16"/>
  <c r="T40" i="16"/>
  <c r="T20" i="17"/>
  <c r="T33" i="17"/>
  <c r="T41" i="17"/>
  <c r="Q60" i="17"/>
  <c r="T15" i="18"/>
  <c r="U34" i="18"/>
  <c r="T46" i="18"/>
  <c r="U32" i="19"/>
  <c r="U36" i="19"/>
  <c r="U39" i="19"/>
  <c r="T49" i="19"/>
  <c r="T30" i="20"/>
  <c r="T38" i="20"/>
  <c r="T47" i="20"/>
  <c r="T29" i="21"/>
  <c r="T37" i="21"/>
  <c r="T10" i="22"/>
  <c r="T18" i="22"/>
  <c r="T26" i="22"/>
  <c r="T31" i="22"/>
  <c r="T39" i="22"/>
  <c r="Q60" i="22"/>
  <c r="U34" i="23"/>
  <c r="T46" i="23"/>
  <c r="U31" i="24"/>
  <c r="T51" i="24"/>
  <c r="T16" i="25"/>
  <c r="T24" i="25"/>
  <c r="U32" i="25"/>
  <c r="U35" i="25"/>
  <c r="U51" i="25"/>
  <c r="T57" i="25"/>
  <c r="T12" i="26"/>
  <c r="P60" i="26"/>
  <c r="T26" i="27"/>
  <c r="T31" i="27"/>
  <c r="T39" i="27"/>
  <c r="T47" i="27"/>
  <c r="Q60" i="27"/>
  <c r="T16" i="28"/>
  <c r="T48" i="28"/>
  <c r="U57" i="28"/>
  <c r="T16" i="29"/>
  <c r="T24" i="29"/>
  <c r="T47" i="29"/>
  <c r="U33" i="30"/>
  <c r="U41" i="30"/>
  <c r="T45" i="30"/>
  <c r="T53" i="30"/>
  <c r="T15" i="31"/>
  <c r="T23" i="31"/>
  <c r="U29" i="31"/>
  <c r="U32" i="31"/>
  <c r="T52" i="31"/>
  <c r="T62" i="31"/>
  <c r="T41" i="32"/>
  <c r="T49" i="32"/>
  <c r="T15" i="33"/>
  <c r="T23" i="33"/>
  <c r="P60" i="33"/>
  <c r="T12" i="34"/>
  <c r="T20" i="34"/>
  <c r="U50" i="34"/>
  <c r="U53" i="34"/>
  <c r="T18" i="35"/>
  <c r="T26" i="35"/>
  <c r="T28" i="35"/>
  <c r="T36" i="35"/>
  <c r="T44" i="35"/>
  <c r="T52" i="35"/>
  <c r="U13" i="36"/>
  <c r="T38" i="36"/>
  <c r="T45" i="36"/>
  <c r="T15" i="37"/>
  <c r="T45" i="37"/>
  <c r="T53" i="37"/>
  <c r="T55" i="37"/>
  <c r="U11" i="38"/>
  <c r="T51" i="38"/>
  <c r="P60" i="38"/>
  <c r="T31" i="39"/>
  <c r="Q43" i="39"/>
  <c r="Q42" i="39" s="1"/>
  <c r="T46" i="39"/>
  <c r="P60" i="39"/>
  <c r="T15" i="40"/>
  <c r="T23" i="40"/>
  <c r="T35" i="40"/>
  <c r="U61" i="40"/>
  <c r="T18" i="41"/>
  <c r="T26" i="41"/>
  <c r="T31" i="41"/>
  <c r="T39" i="41"/>
  <c r="T25" i="42"/>
  <c r="T34" i="42"/>
  <c r="U46" i="42"/>
  <c r="T40" i="43"/>
  <c r="T47" i="43"/>
  <c r="E60" i="43"/>
  <c r="T32" i="44"/>
  <c r="T39" i="44"/>
  <c r="T46" i="44"/>
  <c r="T58" i="44"/>
  <c r="U62" i="44"/>
  <c r="T26" i="45"/>
  <c r="T28" i="45"/>
  <c r="T57" i="45"/>
  <c r="T12" i="46"/>
  <c r="T48" i="46"/>
  <c r="T61" i="46"/>
  <c r="T11" i="47"/>
  <c r="T18" i="47"/>
  <c r="T25" i="47"/>
  <c r="T46" i="49"/>
  <c r="T58" i="49"/>
  <c r="T28" i="50"/>
  <c r="T36" i="50"/>
  <c r="U32" i="52"/>
  <c r="T14" i="53"/>
  <c r="T21" i="53"/>
  <c r="U30" i="53"/>
  <c r="T32" i="53"/>
  <c r="T35" i="53"/>
  <c r="Q27" i="54"/>
  <c r="T30" i="54"/>
  <c r="T37" i="54"/>
  <c r="U49" i="55"/>
  <c r="T49" i="55"/>
  <c r="P9" i="57"/>
  <c r="T40" i="64"/>
  <c r="U40" i="64"/>
  <c r="T61" i="67"/>
  <c r="U61" i="67"/>
  <c r="U50" i="68"/>
  <c r="T50" i="68"/>
  <c r="U46" i="72"/>
  <c r="T62" i="72"/>
  <c r="U62" i="72"/>
  <c r="U33" i="73"/>
  <c r="T33" i="73"/>
  <c r="P54" i="77"/>
  <c r="U30" i="78"/>
  <c r="U32" i="80"/>
  <c r="T32" i="80"/>
  <c r="E60" i="3"/>
  <c r="T16" i="6"/>
  <c r="P60" i="6"/>
  <c r="T16" i="7"/>
  <c r="T24" i="7"/>
  <c r="T40" i="8"/>
  <c r="P54" i="9"/>
  <c r="T62" i="10"/>
  <c r="U31" i="11"/>
  <c r="T18" i="12"/>
  <c r="T26" i="12"/>
  <c r="U55" i="13"/>
  <c r="P60" i="13"/>
  <c r="T61" i="14"/>
  <c r="U20" i="15"/>
  <c r="T32" i="15"/>
  <c r="U16" i="16"/>
  <c r="U19" i="16"/>
  <c r="U56" i="16"/>
  <c r="T11" i="17"/>
  <c r="T47" i="17"/>
  <c r="P60" i="18"/>
  <c r="U12" i="20"/>
  <c r="U15" i="20"/>
  <c r="U13" i="21"/>
  <c r="U21" i="21"/>
  <c r="T50" i="21"/>
  <c r="U61" i="21"/>
  <c r="T55" i="23"/>
  <c r="U36" i="24"/>
  <c r="U39" i="24"/>
  <c r="U40" i="25"/>
  <c r="P9" i="26"/>
  <c r="T20" i="26"/>
  <c r="T40" i="26"/>
  <c r="U14" i="27"/>
  <c r="U17" i="27"/>
  <c r="T24" i="28"/>
  <c r="T52" i="28"/>
  <c r="T56" i="29"/>
  <c r="T14" i="30"/>
  <c r="T22" i="30"/>
  <c r="U55" i="30"/>
  <c r="U37" i="31"/>
  <c r="U40" i="31"/>
  <c r="T10" i="32"/>
  <c r="T18" i="32"/>
  <c r="T26" i="32"/>
  <c r="U33" i="33"/>
  <c r="U41" i="33"/>
  <c r="T22" i="34"/>
  <c r="U18" i="36"/>
  <c r="U21" i="36"/>
  <c r="T55" i="36"/>
  <c r="U33" i="37"/>
  <c r="U41" i="37"/>
  <c r="U62" i="37"/>
  <c r="U31" i="38"/>
  <c r="U39" i="38"/>
  <c r="U56" i="38"/>
  <c r="U55" i="39"/>
  <c r="T49" i="40"/>
  <c r="T11" i="43"/>
  <c r="T19" i="43"/>
  <c r="T16" i="44"/>
  <c r="T24" i="44"/>
  <c r="P43" i="44"/>
  <c r="T35" i="45"/>
  <c r="U61" i="46"/>
  <c r="T23" i="53"/>
  <c r="T39" i="53"/>
  <c r="U12" i="54"/>
  <c r="U20" i="54"/>
  <c r="T32" i="54"/>
  <c r="T44" i="54"/>
  <c r="T52" i="54"/>
  <c r="T37" i="55"/>
  <c r="U37" i="55"/>
  <c r="T10" i="56"/>
  <c r="T21" i="56"/>
  <c r="U21" i="56"/>
  <c r="U35" i="57"/>
  <c r="T35" i="57"/>
  <c r="T49" i="58"/>
  <c r="U25" i="59"/>
  <c r="T25" i="59"/>
  <c r="T61" i="59"/>
  <c r="T44" i="61"/>
  <c r="U51" i="65"/>
  <c r="T51" i="65"/>
  <c r="U58" i="67"/>
  <c r="T58" i="67"/>
  <c r="T17" i="68"/>
  <c r="U17" i="68"/>
  <c r="U37" i="72"/>
  <c r="T37" i="72"/>
  <c r="U57" i="75"/>
  <c r="T57" i="75"/>
  <c r="T53" i="77"/>
  <c r="U53" i="77"/>
  <c r="U46" i="80"/>
  <c r="T46" i="80"/>
  <c r="U13" i="85"/>
  <c r="U37" i="86"/>
  <c r="T37" i="86"/>
  <c r="P27" i="56"/>
  <c r="T37" i="56"/>
  <c r="T14" i="57"/>
  <c r="T22" i="57"/>
  <c r="T36" i="57"/>
  <c r="T62" i="57"/>
  <c r="Q9" i="58"/>
  <c r="T12" i="58"/>
  <c r="T19" i="58"/>
  <c r="T31" i="58"/>
  <c r="T46" i="58"/>
  <c r="T10" i="59"/>
  <c r="P60" i="59"/>
  <c r="U16" i="63"/>
  <c r="T20" i="63"/>
  <c r="U24" i="63"/>
  <c r="T41" i="63"/>
  <c r="T48" i="63"/>
  <c r="U15" i="64"/>
  <c r="U23" i="64"/>
  <c r="T21" i="65"/>
  <c r="T35" i="65"/>
  <c r="U58" i="65"/>
  <c r="U29" i="68"/>
  <c r="U61" i="68"/>
  <c r="T26" i="69"/>
  <c r="U28" i="69"/>
  <c r="T32" i="69"/>
  <c r="T40" i="69"/>
  <c r="T48" i="69"/>
  <c r="U52" i="69"/>
  <c r="U12" i="70"/>
  <c r="T15" i="70"/>
  <c r="T23" i="70"/>
  <c r="U46" i="70"/>
  <c r="U49" i="70"/>
  <c r="T56" i="70"/>
  <c r="T11" i="71"/>
  <c r="T19" i="71"/>
  <c r="T32" i="71"/>
  <c r="T40" i="71"/>
  <c r="Q54" i="72"/>
  <c r="U30" i="73"/>
  <c r="T49" i="73"/>
  <c r="T11" i="74"/>
  <c r="T19" i="74"/>
  <c r="T32" i="74"/>
  <c r="T39" i="74"/>
  <c r="T17" i="75"/>
  <c r="T24" i="75"/>
  <c r="U41" i="75"/>
  <c r="T44" i="75"/>
  <c r="T51" i="75"/>
  <c r="U62" i="75"/>
  <c r="U15" i="76"/>
  <c r="U18" i="76"/>
  <c r="U23" i="76"/>
  <c r="U26" i="76"/>
  <c r="T35" i="76"/>
  <c r="Q60" i="77"/>
  <c r="Q43" i="78"/>
  <c r="T45" i="78"/>
  <c r="U17" i="79"/>
  <c r="Q54" i="79"/>
  <c r="U24" i="80"/>
  <c r="T14" i="81"/>
  <c r="T22" i="81"/>
  <c r="T35" i="81"/>
  <c r="U48" i="81"/>
  <c r="T49" i="82"/>
  <c r="U22" i="83"/>
  <c r="U31" i="83"/>
  <c r="U34" i="83"/>
  <c r="U39" i="83"/>
  <c r="T46" i="83"/>
  <c r="T15" i="84"/>
  <c r="T22" i="84"/>
  <c r="T34" i="84"/>
  <c r="T52" i="84"/>
  <c r="U17" i="85"/>
  <c r="U29" i="85"/>
  <c r="U10" i="86"/>
  <c r="U51" i="86"/>
  <c r="T51" i="86"/>
  <c r="U56" i="86"/>
  <c r="T56" i="86"/>
  <c r="U62" i="86"/>
  <c r="T62" i="86"/>
  <c r="U24" i="89"/>
  <c r="T24" i="89"/>
  <c r="T38" i="89"/>
  <c r="U38" i="89"/>
  <c r="U38" i="90"/>
  <c r="T38" i="90"/>
  <c r="U50" i="90"/>
  <c r="T50" i="90"/>
  <c r="T11" i="91"/>
  <c r="U11" i="91"/>
  <c r="U40" i="94"/>
  <c r="T40" i="94"/>
  <c r="U53" i="98"/>
  <c r="T53" i="98"/>
  <c r="U20" i="99"/>
  <c r="T20" i="99"/>
  <c r="U47" i="104"/>
  <c r="T47" i="104"/>
  <c r="U35" i="106"/>
  <c r="T35" i="106"/>
  <c r="U28" i="109"/>
  <c r="T28" i="109"/>
  <c r="U10" i="117"/>
  <c r="T10" i="117"/>
  <c r="U23" i="119"/>
  <c r="T23" i="119"/>
  <c r="U30" i="119"/>
  <c r="T30" i="119"/>
  <c r="U31" i="128"/>
  <c r="T31" i="128"/>
  <c r="U36" i="151"/>
  <c r="T36" i="151"/>
  <c r="Q60" i="55"/>
  <c r="Q27" i="56"/>
  <c r="P54" i="56"/>
  <c r="U49" i="61"/>
  <c r="T53" i="61"/>
  <c r="P60" i="61"/>
  <c r="U11" i="62"/>
  <c r="T19" i="62"/>
  <c r="T40" i="62"/>
  <c r="U52" i="62"/>
  <c r="T12" i="63"/>
  <c r="T19" i="63"/>
  <c r="T40" i="63"/>
  <c r="T47" i="63"/>
  <c r="U52" i="63"/>
  <c r="T61" i="63"/>
  <c r="T11" i="64"/>
  <c r="T19" i="64"/>
  <c r="T57" i="64"/>
  <c r="T17" i="65"/>
  <c r="U30" i="65"/>
  <c r="T34" i="65"/>
  <c r="U38" i="65"/>
  <c r="T10" i="66"/>
  <c r="U14" i="66"/>
  <c r="T18" i="66"/>
  <c r="T26" i="66"/>
  <c r="U48" i="66"/>
  <c r="U12" i="67"/>
  <c r="U17" i="67"/>
  <c r="T55" i="67"/>
  <c r="T56" i="68"/>
  <c r="T31" i="69"/>
  <c r="T39" i="69"/>
  <c r="T47" i="69"/>
  <c r="Q54" i="69"/>
  <c r="U56" i="69"/>
  <c r="T13" i="70"/>
  <c r="T45" i="70"/>
  <c r="T53" i="70"/>
  <c r="T55" i="70"/>
  <c r="P60" i="70"/>
  <c r="T31" i="71"/>
  <c r="T39" i="71"/>
  <c r="U62" i="71"/>
  <c r="T17" i="72"/>
  <c r="T24" i="72"/>
  <c r="U47" i="72"/>
  <c r="U50" i="72"/>
  <c r="U38" i="73"/>
  <c r="T48" i="73"/>
  <c r="T61" i="73"/>
  <c r="T31" i="74"/>
  <c r="U45" i="74"/>
  <c r="T61" i="74"/>
  <c r="T16" i="75"/>
  <c r="T23" i="75"/>
  <c r="U33" i="75"/>
  <c r="T14" i="76"/>
  <c r="T22" i="76"/>
  <c r="T34" i="76"/>
  <c r="T41" i="76"/>
  <c r="T13" i="77"/>
  <c r="T20" i="77"/>
  <c r="T32" i="77"/>
  <c r="T40" i="77"/>
  <c r="U31" i="78"/>
  <c r="U34" i="78"/>
  <c r="U39" i="78"/>
  <c r="T58" i="78"/>
  <c r="T16" i="79"/>
  <c r="T24" i="79"/>
  <c r="U57" i="79"/>
  <c r="U16" i="80"/>
  <c r="U44" i="80"/>
  <c r="U49" i="80"/>
  <c r="U52" i="80"/>
  <c r="P54" i="80"/>
  <c r="T28" i="81"/>
  <c r="T34" i="81"/>
  <c r="T52" i="81"/>
  <c r="U25" i="82"/>
  <c r="U37" i="82"/>
  <c r="T48" i="82"/>
  <c r="T30" i="83"/>
  <c r="T38" i="83"/>
  <c r="T45" i="83"/>
  <c r="T53" i="83"/>
  <c r="T14" i="84"/>
  <c r="T21" i="84"/>
  <c r="T32" i="84"/>
  <c r="T44" i="84"/>
  <c r="T51" i="84"/>
  <c r="T21" i="85"/>
  <c r="T33" i="85"/>
  <c r="U18" i="88"/>
  <c r="T18" i="88"/>
  <c r="U15" i="89"/>
  <c r="T15" i="89"/>
  <c r="U18" i="90"/>
  <c r="T18" i="90"/>
  <c r="U16" i="91"/>
  <c r="T16" i="91"/>
  <c r="U34" i="91"/>
  <c r="T34" i="91"/>
  <c r="U50" i="91"/>
  <c r="T50" i="91"/>
  <c r="U32" i="93"/>
  <c r="T32" i="93"/>
  <c r="U24" i="94"/>
  <c r="T24" i="94"/>
  <c r="T37" i="94"/>
  <c r="U37" i="94"/>
  <c r="U45" i="96"/>
  <c r="T45" i="96"/>
  <c r="T52" i="101"/>
  <c r="U52" i="101"/>
  <c r="U52" i="103"/>
  <c r="T52" i="103"/>
  <c r="U61" i="116"/>
  <c r="T61" i="116"/>
  <c r="U28" i="121"/>
  <c r="T28" i="121"/>
  <c r="U51" i="121"/>
  <c r="T51" i="121"/>
  <c r="U31" i="124"/>
  <c r="T31" i="124"/>
  <c r="U37" i="124"/>
  <c r="T37" i="124"/>
  <c r="U32" i="57"/>
  <c r="U24" i="62"/>
  <c r="T51" i="62"/>
  <c r="P60" i="62"/>
  <c r="T11" i="63"/>
  <c r="T15" i="63"/>
  <c r="T31" i="63"/>
  <c r="T39" i="63"/>
  <c r="T45" i="63"/>
  <c r="U61" i="63"/>
  <c r="T10" i="64"/>
  <c r="U14" i="64"/>
  <c r="T45" i="64"/>
  <c r="U48" i="64"/>
  <c r="T33" i="65"/>
  <c r="T46" i="69"/>
  <c r="U51" i="69"/>
  <c r="U33" i="70"/>
  <c r="U38" i="70"/>
  <c r="U41" i="70"/>
  <c r="T52" i="70"/>
  <c r="U61" i="73"/>
  <c r="P54" i="75"/>
  <c r="E60" i="76"/>
  <c r="U60" i="76" s="1"/>
  <c r="T30" i="78"/>
  <c r="T38" i="78"/>
  <c r="T57" i="78"/>
  <c r="T23" i="79"/>
  <c r="U45" i="80"/>
  <c r="T48" i="80"/>
  <c r="Q54" i="80"/>
  <c r="U56" i="80"/>
  <c r="U17" i="82"/>
  <c r="U29" i="82"/>
  <c r="T41" i="82"/>
  <c r="T29" i="83"/>
  <c r="T37" i="83"/>
  <c r="T44" i="83"/>
  <c r="T52" i="83"/>
  <c r="U55" i="83"/>
  <c r="T13" i="84"/>
  <c r="U12" i="87"/>
  <c r="T12" i="87"/>
  <c r="U18" i="87"/>
  <c r="T18" i="87"/>
  <c r="U58" i="87"/>
  <c r="T58" i="87"/>
  <c r="U40" i="90"/>
  <c r="T40" i="90"/>
  <c r="U25" i="91"/>
  <c r="T25" i="91"/>
  <c r="T31" i="91"/>
  <c r="U31" i="91"/>
  <c r="T47" i="91"/>
  <c r="U47" i="91"/>
  <c r="U30" i="131"/>
  <c r="T30" i="131"/>
  <c r="T41" i="57"/>
  <c r="P60" i="58"/>
  <c r="T49" i="60"/>
  <c r="T52" i="60"/>
  <c r="T12" i="61"/>
  <c r="T15" i="61"/>
  <c r="U34" i="61"/>
  <c r="T38" i="61"/>
  <c r="U62" i="61"/>
  <c r="U18" i="62"/>
  <c r="U31" i="62"/>
  <c r="U39" i="62"/>
  <c r="T51" i="63"/>
  <c r="T60" i="63"/>
  <c r="T20" i="64"/>
  <c r="U51" i="64"/>
  <c r="T29" i="65"/>
  <c r="U47" i="65"/>
  <c r="U52" i="65"/>
  <c r="E60" i="65"/>
  <c r="U35" i="66"/>
  <c r="U40" i="66"/>
  <c r="U32" i="67"/>
  <c r="U48" i="67"/>
  <c r="U30" i="68"/>
  <c r="U46" i="68"/>
  <c r="U51" i="68"/>
  <c r="P43" i="69"/>
  <c r="U33" i="72"/>
  <c r="U38" i="72"/>
  <c r="U41" i="72"/>
  <c r="U18" i="73"/>
  <c r="T60" i="73"/>
  <c r="U50" i="74"/>
  <c r="U53" i="74"/>
  <c r="T13" i="75"/>
  <c r="U58" i="75"/>
  <c r="Q9" i="77"/>
  <c r="U45" i="77"/>
  <c r="U11" i="78"/>
  <c r="U14" i="78"/>
  <c r="U19" i="78"/>
  <c r="U22" i="78"/>
  <c r="Q60" i="79"/>
  <c r="U60" i="79" s="1"/>
  <c r="U28" i="80"/>
  <c r="Q54" i="81"/>
  <c r="U57" i="84"/>
  <c r="T51" i="87"/>
  <c r="U51" i="87"/>
  <c r="U39" i="88"/>
  <c r="T39" i="88"/>
  <c r="U45" i="89"/>
  <c r="T45" i="89"/>
  <c r="U56" i="89"/>
  <c r="T56" i="89"/>
  <c r="U20" i="90"/>
  <c r="T20" i="90"/>
  <c r="U36" i="91"/>
  <c r="T36" i="91"/>
  <c r="U52" i="91"/>
  <c r="T52" i="91"/>
  <c r="U51" i="92"/>
  <c r="T51" i="92"/>
  <c r="U12" i="98"/>
  <c r="T12" i="98"/>
  <c r="U21" i="103"/>
  <c r="T21" i="103"/>
  <c r="T41" i="105"/>
  <c r="U41" i="105"/>
  <c r="U28" i="112"/>
  <c r="T28" i="112"/>
  <c r="U48" i="112"/>
  <c r="T48" i="112"/>
  <c r="Q54" i="78"/>
  <c r="Q9" i="85"/>
  <c r="U20" i="87"/>
  <c r="T20" i="87"/>
  <c r="U26" i="87"/>
  <c r="T26" i="87"/>
  <c r="Q27" i="93"/>
  <c r="U40" i="93"/>
  <c r="T40" i="93"/>
  <c r="U11" i="101"/>
  <c r="T11" i="101"/>
  <c r="T18" i="103"/>
  <c r="U18" i="103"/>
  <c r="U28" i="103"/>
  <c r="T28" i="103"/>
  <c r="U22" i="120"/>
  <c r="T22" i="120"/>
  <c r="U13" i="57"/>
  <c r="U17" i="57"/>
  <c r="U25" i="57"/>
  <c r="T45" i="57"/>
  <c r="U57" i="57"/>
  <c r="T38" i="59"/>
  <c r="T44" i="59"/>
  <c r="T52" i="59"/>
  <c r="T12" i="60"/>
  <c r="U48" i="60"/>
  <c r="U11" i="61"/>
  <c r="U22" i="61"/>
  <c r="U33" i="61"/>
  <c r="T13" i="62"/>
  <c r="T17" i="62"/>
  <c r="T21" i="62"/>
  <c r="T34" i="62"/>
  <c r="T49" i="62"/>
  <c r="T55" i="62"/>
  <c r="P60" i="63"/>
  <c r="T31" i="64"/>
  <c r="T39" i="64"/>
  <c r="P60" i="64"/>
  <c r="T15" i="65"/>
  <c r="U19" i="65"/>
  <c r="U46" i="65"/>
  <c r="T30" i="66"/>
  <c r="U34" i="66"/>
  <c r="T38" i="66"/>
  <c r="T53" i="66"/>
  <c r="U55" i="66"/>
  <c r="U62" i="66"/>
  <c r="T22" i="67"/>
  <c r="U29" i="67"/>
  <c r="U47" i="67"/>
  <c r="T51" i="67"/>
  <c r="T13" i="68"/>
  <c r="U25" i="68"/>
  <c r="U36" i="68"/>
  <c r="U38" i="68"/>
  <c r="U58" i="68"/>
  <c r="U24" i="69"/>
  <c r="U21" i="70"/>
  <c r="U26" i="70"/>
  <c r="P54" i="70"/>
  <c r="U61" i="70"/>
  <c r="U14" i="71"/>
  <c r="U17" i="71"/>
  <c r="U22" i="71"/>
  <c r="U25" i="71"/>
  <c r="P27" i="71"/>
  <c r="U57" i="71"/>
  <c r="P27" i="73"/>
  <c r="P60" i="73"/>
  <c r="U14" i="74"/>
  <c r="U17" i="74"/>
  <c r="U22" i="74"/>
  <c r="U25" i="74"/>
  <c r="U37" i="74"/>
  <c r="T30" i="75"/>
  <c r="U49" i="75"/>
  <c r="P9" i="76"/>
  <c r="U56" i="76"/>
  <c r="U57" i="77"/>
  <c r="T17" i="78"/>
  <c r="T25" i="78"/>
  <c r="T32" i="79"/>
  <c r="T44" i="79"/>
  <c r="T52" i="79"/>
  <c r="T10" i="80"/>
  <c r="U12" i="81"/>
  <c r="U17" i="81"/>
  <c r="U20" i="81"/>
  <c r="U25" i="81"/>
  <c r="U40" i="81"/>
  <c r="T12" i="82"/>
  <c r="T19" i="82"/>
  <c r="T31" i="82"/>
  <c r="T18" i="83"/>
  <c r="T24" i="83"/>
  <c r="T57" i="83"/>
  <c r="Q60" i="84"/>
  <c r="U48" i="85"/>
  <c r="T48" i="85"/>
  <c r="U29" i="86"/>
  <c r="T29" i="86"/>
  <c r="U25" i="88"/>
  <c r="T25" i="88"/>
  <c r="U44" i="88"/>
  <c r="T44" i="88"/>
  <c r="U26" i="90"/>
  <c r="T26" i="90"/>
  <c r="U61" i="90"/>
  <c r="T61" i="90"/>
  <c r="U56" i="91"/>
  <c r="T56" i="91"/>
  <c r="U62" i="91"/>
  <c r="T62" i="91"/>
  <c r="U21" i="92"/>
  <c r="T21" i="92"/>
  <c r="U52" i="94"/>
  <c r="T52" i="94"/>
  <c r="U29" i="96"/>
  <c r="T29" i="96"/>
  <c r="P27" i="97"/>
  <c r="U45" i="98"/>
  <c r="T45" i="98"/>
  <c r="U29" i="99"/>
  <c r="T29" i="99"/>
  <c r="U45" i="100"/>
  <c r="T45" i="100"/>
  <c r="U36" i="103"/>
  <c r="T36" i="103"/>
  <c r="U25" i="107"/>
  <c r="T25" i="107"/>
  <c r="U47" i="114"/>
  <c r="T47" i="114"/>
  <c r="U14" i="118"/>
  <c r="T14" i="118"/>
  <c r="T29" i="123"/>
  <c r="U29" i="123"/>
  <c r="U12" i="130"/>
  <c r="T12" i="130"/>
  <c r="T13" i="60"/>
  <c r="Q54" i="61"/>
  <c r="U45" i="62"/>
  <c r="U17" i="63"/>
  <c r="U25" i="63"/>
  <c r="U32" i="63"/>
  <c r="U34" i="63"/>
  <c r="U34" i="64"/>
  <c r="U55" i="64"/>
  <c r="U62" i="64"/>
  <c r="U30" i="67"/>
  <c r="U40" i="67"/>
  <c r="Q54" i="67"/>
  <c r="Q27" i="71"/>
  <c r="U13" i="72"/>
  <c r="T30" i="72"/>
  <c r="T30" i="73"/>
  <c r="U25" i="77"/>
  <c r="U12" i="79"/>
  <c r="T33" i="80"/>
  <c r="U46" i="82"/>
  <c r="P54" i="83"/>
  <c r="U16" i="86"/>
  <c r="T16" i="86"/>
  <c r="U32" i="87"/>
  <c r="T32" i="87"/>
  <c r="U41" i="87"/>
  <c r="T41" i="87"/>
  <c r="U29" i="88"/>
  <c r="T29" i="88"/>
  <c r="U29" i="89"/>
  <c r="T29" i="89"/>
  <c r="U12" i="92"/>
  <c r="T12" i="92"/>
  <c r="U16" i="94"/>
  <c r="T16" i="94"/>
  <c r="U11" i="95"/>
  <c r="T11" i="95"/>
  <c r="U51" i="95"/>
  <c r="T51" i="95"/>
  <c r="U12" i="96"/>
  <c r="T12" i="96"/>
  <c r="U39" i="97"/>
  <c r="T39" i="97"/>
  <c r="U55" i="98"/>
  <c r="T55" i="98"/>
  <c r="U57" i="99"/>
  <c r="T57" i="99"/>
  <c r="U53" i="100"/>
  <c r="T53" i="100"/>
  <c r="U19" i="101"/>
  <c r="T19" i="101"/>
  <c r="U37" i="117"/>
  <c r="T37" i="117"/>
  <c r="U13" i="126"/>
  <c r="T13" i="126"/>
  <c r="Q54" i="86"/>
  <c r="T60" i="87"/>
  <c r="P43" i="90"/>
  <c r="Q54" i="91"/>
  <c r="T35" i="92"/>
  <c r="T61" i="92"/>
  <c r="T11" i="93"/>
  <c r="T19" i="93"/>
  <c r="T13" i="95"/>
  <c r="T22" i="95"/>
  <c r="T35" i="95"/>
  <c r="T31" i="96"/>
  <c r="T39" i="96"/>
  <c r="T47" i="96"/>
  <c r="T61" i="96"/>
  <c r="T12" i="97"/>
  <c r="T20" i="97"/>
  <c r="T14" i="98"/>
  <c r="T23" i="98"/>
  <c r="T36" i="98"/>
  <c r="P54" i="98"/>
  <c r="T31" i="99"/>
  <c r="T40" i="99"/>
  <c r="T53" i="99"/>
  <c r="T57" i="100"/>
  <c r="T13" i="101"/>
  <c r="T21" i="101"/>
  <c r="T34" i="101"/>
  <c r="T55" i="101"/>
  <c r="T62" i="101"/>
  <c r="T11" i="102"/>
  <c r="T20" i="102"/>
  <c r="T33" i="102"/>
  <c r="T48" i="102"/>
  <c r="T57" i="102"/>
  <c r="T23" i="103"/>
  <c r="U58" i="103"/>
  <c r="T13" i="104"/>
  <c r="T22" i="104"/>
  <c r="T49" i="104"/>
  <c r="T55" i="104"/>
  <c r="T11" i="105"/>
  <c r="T20" i="105"/>
  <c r="U46" i="105"/>
  <c r="T46" i="105"/>
  <c r="T23" i="106"/>
  <c r="T32" i="106"/>
  <c r="U58" i="106"/>
  <c r="T61" i="106"/>
  <c r="U32" i="107"/>
  <c r="T32" i="107"/>
  <c r="U47" i="107"/>
  <c r="T47" i="107"/>
  <c r="U62" i="107"/>
  <c r="U23" i="110"/>
  <c r="T23" i="110"/>
  <c r="U50" i="110"/>
  <c r="T50" i="110"/>
  <c r="T47" i="111"/>
  <c r="P43" i="113"/>
  <c r="U11" i="118"/>
  <c r="T11" i="118"/>
  <c r="T19" i="120"/>
  <c r="U19" i="120"/>
  <c r="U55" i="121"/>
  <c r="T55" i="121"/>
  <c r="U12" i="122"/>
  <c r="T12" i="122"/>
  <c r="U15" i="123"/>
  <c r="T15" i="123"/>
  <c r="U37" i="123"/>
  <c r="T40" i="123"/>
  <c r="T51" i="123"/>
  <c r="U20" i="124"/>
  <c r="T20" i="124"/>
  <c r="U45" i="128"/>
  <c r="T45" i="128"/>
  <c r="U22" i="131"/>
  <c r="T22" i="131"/>
  <c r="U40" i="136"/>
  <c r="T40" i="136"/>
  <c r="U46" i="137"/>
  <c r="T46" i="137"/>
  <c r="U35" i="138"/>
  <c r="T35" i="138"/>
  <c r="U20" i="139"/>
  <c r="T20" i="139"/>
  <c r="U33" i="139"/>
  <c r="T33" i="139"/>
  <c r="U26" i="140"/>
  <c r="T26" i="140"/>
  <c r="U23" i="141"/>
  <c r="T23" i="141"/>
  <c r="U49" i="141"/>
  <c r="T49" i="141"/>
  <c r="U53" i="142"/>
  <c r="T53" i="142"/>
  <c r="U16" i="143"/>
  <c r="T16" i="143"/>
  <c r="U25" i="143"/>
  <c r="T25" i="143"/>
  <c r="T13" i="145"/>
  <c r="U13" i="145"/>
  <c r="U26" i="145"/>
  <c r="T26" i="145"/>
  <c r="U12" i="147"/>
  <c r="T12" i="147"/>
  <c r="U14" i="148"/>
  <c r="T14" i="148"/>
  <c r="U11" i="150"/>
  <c r="T11" i="150"/>
  <c r="U34" i="150"/>
  <c r="T34" i="150"/>
  <c r="U19" i="152"/>
  <c r="T19" i="152"/>
  <c r="U17" i="154"/>
  <c r="T17" i="154"/>
  <c r="T38" i="154"/>
  <c r="U38" i="154"/>
  <c r="U29" i="156"/>
  <c r="T29" i="156"/>
  <c r="U38" i="158"/>
  <c r="T38" i="158"/>
  <c r="U55" i="158"/>
  <c r="T55" i="158"/>
  <c r="U53" i="85"/>
  <c r="T15" i="86"/>
  <c r="T23" i="86"/>
  <c r="U46" i="86"/>
  <c r="U49" i="86"/>
  <c r="T17" i="88"/>
  <c r="T38" i="88"/>
  <c r="T23" i="89"/>
  <c r="P54" i="89"/>
  <c r="T49" i="90"/>
  <c r="T10" i="91"/>
  <c r="U19" i="91"/>
  <c r="T22" i="91"/>
  <c r="T30" i="91"/>
  <c r="U39" i="91"/>
  <c r="T46" i="91"/>
  <c r="T20" i="92"/>
  <c r="T23" i="92"/>
  <c r="T34" i="92"/>
  <c r="U61" i="92"/>
  <c r="T10" i="93"/>
  <c r="T13" i="93"/>
  <c r="T18" i="93"/>
  <c r="T58" i="93"/>
  <c r="U46" i="94"/>
  <c r="T49" i="94"/>
  <c r="T57" i="94"/>
  <c r="T21" i="95"/>
  <c r="U61" i="96"/>
  <c r="T19" i="97"/>
  <c r="T56" i="97"/>
  <c r="T22" i="98"/>
  <c r="T35" i="98"/>
  <c r="U58" i="98"/>
  <c r="T61" i="98"/>
  <c r="T17" i="99"/>
  <c r="T39" i="99"/>
  <c r="U53" i="99"/>
  <c r="U62" i="99"/>
  <c r="T25" i="100"/>
  <c r="T50" i="100"/>
  <c r="T56" i="100"/>
  <c r="T33" i="101"/>
  <c r="T61" i="101"/>
  <c r="T19" i="102"/>
  <c r="T32" i="102"/>
  <c r="T41" i="102"/>
  <c r="T33" i="103"/>
  <c r="U46" i="103"/>
  <c r="T12" i="104"/>
  <c r="T21" i="104"/>
  <c r="T34" i="104"/>
  <c r="T10" i="105"/>
  <c r="T19" i="105"/>
  <c r="U17" i="109"/>
  <c r="T17" i="109"/>
  <c r="U55" i="110"/>
  <c r="T55" i="110"/>
  <c r="T30" i="111"/>
  <c r="T38" i="111"/>
  <c r="U16" i="112"/>
  <c r="T16" i="112"/>
  <c r="U50" i="112"/>
  <c r="T50" i="112"/>
  <c r="U46" i="114"/>
  <c r="U13" i="116"/>
  <c r="T13" i="116"/>
  <c r="U34" i="116"/>
  <c r="T34" i="116"/>
  <c r="T11" i="117"/>
  <c r="U19" i="117"/>
  <c r="T19" i="117"/>
  <c r="Q27" i="117"/>
  <c r="T29" i="117"/>
  <c r="U45" i="117"/>
  <c r="U55" i="118"/>
  <c r="T55" i="118"/>
  <c r="U25" i="119"/>
  <c r="T25" i="119"/>
  <c r="U24" i="120"/>
  <c r="T24" i="120"/>
  <c r="U30" i="120"/>
  <c r="T30" i="120"/>
  <c r="U58" i="122"/>
  <c r="T58" i="122"/>
  <c r="U39" i="124"/>
  <c r="T39" i="124"/>
  <c r="U48" i="125"/>
  <c r="T48" i="125"/>
  <c r="U15" i="126"/>
  <c r="T15" i="126"/>
  <c r="U21" i="126"/>
  <c r="T21" i="126"/>
  <c r="U31" i="129"/>
  <c r="T31" i="129"/>
  <c r="T19" i="131"/>
  <c r="U19" i="131"/>
  <c r="U58" i="131"/>
  <c r="T58" i="131"/>
  <c r="T22" i="132"/>
  <c r="U22" i="132"/>
  <c r="U22" i="133"/>
  <c r="T22" i="133"/>
  <c r="U55" i="133"/>
  <c r="T55" i="133"/>
  <c r="U18" i="134"/>
  <c r="T18" i="134"/>
  <c r="T52" i="136"/>
  <c r="U52" i="136"/>
  <c r="T50" i="142"/>
  <c r="U50" i="142"/>
  <c r="U50" i="143"/>
  <c r="T50" i="143"/>
  <c r="U47" i="147"/>
  <c r="T47" i="147"/>
  <c r="U57" i="85"/>
  <c r="U58" i="89"/>
  <c r="T60" i="92"/>
  <c r="U32" i="94"/>
  <c r="T60" i="96"/>
  <c r="T13" i="97"/>
  <c r="U38" i="103"/>
  <c r="T23" i="104"/>
  <c r="U28" i="105"/>
  <c r="T28" i="105"/>
  <c r="U12" i="106"/>
  <c r="T12" i="106"/>
  <c r="U41" i="107"/>
  <c r="T41" i="107"/>
  <c r="T20" i="108"/>
  <c r="U32" i="108"/>
  <c r="T32" i="108"/>
  <c r="U44" i="108"/>
  <c r="T44" i="108"/>
  <c r="U45" i="109"/>
  <c r="T45" i="109"/>
  <c r="U12" i="113"/>
  <c r="T12" i="113"/>
  <c r="U37" i="113"/>
  <c r="T37" i="113"/>
  <c r="U49" i="113"/>
  <c r="T49" i="113"/>
  <c r="T29" i="114"/>
  <c r="U37" i="115"/>
  <c r="T37" i="115"/>
  <c r="T30" i="117"/>
  <c r="U13" i="118"/>
  <c r="T13" i="118"/>
  <c r="U19" i="118"/>
  <c r="T19" i="118"/>
  <c r="T49" i="118"/>
  <c r="U29" i="119"/>
  <c r="T29" i="119"/>
  <c r="U38" i="119"/>
  <c r="T38" i="119"/>
  <c r="U32" i="122"/>
  <c r="T32" i="122"/>
  <c r="U48" i="122"/>
  <c r="T48" i="122"/>
  <c r="T16" i="123"/>
  <c r="U28" i="126"/>
  <c r="T28" i="126"/>
  <c r="U39" i="128"/>
  <c r="T39" i="128"/>
  <c r="U58" i="128"/>
  <c r="T58" i="128"/>
  <c r="U11" i="130"/>
  <c r="T11" i="130"/>
  <c r="U32" i="130"/>
  <c r="T32" i="130"/>
  <c r="U44" i="130"/>
  <c r="T44" i="130"/>
  <c r="U40" i="134"/>
  <c r="T40" i="134"/>
  <c r="T18" i="135"/>
  <c r="U18" i="135"/>
  <c r="P27" i="99"/>
  <c r="Q9" i="107"/>
  <c r="U10" i="108"/>
  <c r="T10" i="108"/>
  <c r="T41" i="108"/>
  <c r="U41" i="108"/>
  <c r="U25" i="109"/>
  <c r="T25" i="109"/>
  <c r="T29" i="110"/>
  <c r="U29" i="110"/>
  <c r="T34" i="113"/>
  <c r="U34" i="113"/>
  <c r="U39" i="114"/>
  <c r="T39" i="114"/>
  <c r="U16" i="115"/>
  <c r="T16" i="115"/>
  <c r="U49" i="115"/>
  <c r="T49" i="115"/>
  <c r="U46" i="120"/>
  <c r="T46" i="120"/>
  <c r="U20" i="122"/>
  <c r="T20" i="122"/>
  <c r="U23" i="123"/>
  <c r="T23" i="123"/>
  <c r="U31" i="125"/>
  <c r="T31" i="125"/>
  <c r="U23" i="126"/>
  <c r="T23" i="126"/>
  <c r="U18" i="128"/>
  <c r="T18" i="128"/>
  <c r="U33" i="129"/>
  <c r="T33" i="129"/>
  <c r="T41" i="130"/>
  <c r="U41" i="130"/>
  <c r="T38" i="133"/>
  <c r="U38" i="133"/>
  <c r="T35" i="88"/>
  <c r="P60" i="90"/>
  <c r="P60" i="92"/>
  <c r="Q60" i="94"/>
  <c r="P60" i="96"/>
  <c r="T32" i="98"/>
  <c r="E60" i="101"/>
  <c r="U45" i="102"/>
  <c r="U26" i="105"/>
  <c r="T26" i="105"/>
  <c r="U30" i="105"/>
  <c r="T30" i="105"/>
  <c r="U14" i="106"/>
  <c r="T14" i="106"/>
  <c r="U20" i="106"/>
  <c r="T20" i="106"/>
  <c r="P60" i="106"/>
  <c r="U46" i="108"/>
  <c r="T46" i="108"/>
  <c r="U52" i="108"/>
  <c r="T52" i="108"/>
  <c r="U11" i="111"/>
  <c r="T11" i="111"/>
  <c r="U32" i="111"/>
  <c r="T32" i="111"/>
  <c r="U44" i="111"/>
  <c r="T44" i="111"/>
  <c r="T25" i="112"/>
  <c r="U25" i="112"/>
  <c r="U20" i="113"/>
  <c r="T20" i="113"/>
  <c r="Q27" i="113"/>
  <c r="U39" i="113"/>
  <c r="T39" i="113"/>
  <c r="U10" i="114"/>
  <c r="T10" i="114"/>
  <c r="U56" i="114"/>
  <c r="T56" i="114"/>
  <c r="T13" i="115"/>
  <c r="U25" i="116"/>
  <c r="T25" i="116"/>
  <c r="U49" i="116"/>
  <c r="T49" i="116"/>
  <c r="U21" i="118"/>
  <c r="T21" i="118"/>
  <c r="U34" i="118"/>
  <c r="T34" i="118"/>
  <c r="U15" i="119"/>
  <c r="T15" i="119"/>
  <c r="T39" i="120"/>
  <c r="U39" i="120"/>
  <c r="T25" i="121"/>
  <c r="U25" i="121"/>
  <c r="Q27" i="122"/>
  <c r="U48" i="123"/>
  <c r="T48" i="123"/>
  <c r="U57" i="124"/>
  <c r="T57" i="124"/>
  <c r="U16" i="125"/>
  <c r="T16" i="125"/>
  <c r="T13" i="127"/>
  <c r="U38" i="127"/>
  <c r="T38" i="127"/>
  <c r="U50" i="127"/>
  <c r="T50" i="127"/>
  <c r="U51" i="129"/>
  <c r="T51" i="129"/>
  <c r="U20" i="130"/>
  <c r="T20" i="130"/>
  <c r="U46" i="130"/>
  <c r="T46" i="130"/>
  <c r="U52" i="130"/>
  <c r="T52" i="130"/>
  <c r="U57" i="131"/>
  <c r="T57" i="131"/>
  <c r="U24" i="133"/>
  <c r="T24" i="133"/>
  <c r="T41" i="85"/>
  <c r="T47" i="85"/>
  <c r="U62" i="85"/>
  <c r="T28" i="86"/>
  <c r="T36" i="86"/>
  <c r="U35" i="87"/>
  <c r="T38" i="87"/>
  <c r="T50" i="87"/>
  <c r="T62" i="87"/>
  <c r="U12" i="88"/>
  <c r="T15" i="88"/>
  <c r="U35" i="88"/>
  <c r="U49" i="88"/>
  <c r="T52" i="88"/>
  <c r="T61" i="88"/>
  <c r="U18" i="89"/>
  <c r="T21" i="89"/>
  <c r="T28" i="89"/>
  <c r="T37" i="89"/>
  <c r="T44" i="89"/>
  <c r="T53" i="89"/>
  <c r="T55" i="89"/>
  <c r="Q60" i="90"/>
  <c r="T24" i="91"/>
  <c r="U15" i="92"/>
  <c r="T18" i="92"/>
  <c r="T50" i="92"/>
  <c r="U56" i="92"/>
  <c r="T16" i="93"/>
  <c r="T31" i="93"/>
  <c r="T39" i="93"/>
  <c r="T47" i="93"/>
  <c r="Q54" i="93"/>
  <c r="T56" i="93"/>
  <c r="T15" i="94"/>
  <c r="T23" i="94"/>
  <c r="U29" i="94"/>
  <c r="T36" i="94"/>
  <c r="T51" i="94"/>
  <c r="U16" i="95"/>
  <c r="T19" i="95"/>
  <c r="T50" i="95"/>
  <c r="U56" i="95"/>
  <c r="T62" i="95"/>
  <c r="T11" i="96"/>
  <c r="T20" i="96"/>
  <c r="U50" i="96"/>
  <c r="T53" i="96"/>
  <c r="T32" i="97"/>
  <c r="T38" i="97"/>
  <c r="T58" i="97"/>
  <c r="U17" i="98"/>
  <c r="T20" i="98"/>
  <c r="U32" i="98"/>
  <c r="T44" i="98"/>
  <c r="T52" i="98"/>
  <c r="P60" i="98"/>
  <c r="T11" i="99"/>
  <c r="T19" i="99"/>
  <c r="U46" i="99"/>
  <c r="T30" i="100"/>
  <c r="T38" i="100"/>
  <c r="T44" i="100"/>
  <c r="T52" i="100"/>
  <c r="Q60" i="100"/>
  <c r="T62" i="100"/>
  <c r="T31" i="101"/>
  <c r="T51" i="101"/>
  <c r="U14" i="102"/>
  <c r="T17" i="102"/>
  <c r="P27" i="102"/>
  <c r="T17" i="103"/>
  <c r="U26" i="103"/>
  <c r="T35" i="103"/>
  <c r="T51" i="103"/>
  <c r="T62" i="103"/>
  <c r="T30" i="104"/>
  <c r="E60" i="104"/>
  <c r="U60" i="104" s="1"/>
  <c r="U33" i="105"/>
  <c r="T56" i="105"/>
  <c r="U52" i="106"/>
  <c r="T52" i="106"/>
  <c r="T11" i="108"/>
  <c r="U19" i="108"/>
  <c r="T19" i="108"/>
  <c r="T26" i="109"/>
  <c r="U15" i="110"/>
  <c r="T15" i="110"/>
  <c r="T41" i="111"/>
  <c r="U41" i="111"/>
  <c r="U34" i="112"/>
  <c r="T34" i="112"/>
  <c r="U40" i="112"/>
  <c r="T40" i="112"/>
  <c r="T17" i="115"/>
  <c r="U24" i="115"/>
  <c r="T24" i="115"/>
  <c r="U51" i="115"/>
  <c r="T51" i="115"/>
  <c r="U57" i="115"/>
  <c r="T57" i="115"/>
  <c r="T22" i="116"/>
  <c r="U22" i="116"/>
  <c r="U10" i="120"/>
  <c r="T10" i="120"/>
  <c r="U47" i="120"/>
  <c r="T50" i="120"/>
  <c r="U34" i="121"/>
  <c r="T34" i="121"/>
  <c r="U62" i="121"/>
  <c r="T62" i="121"/>
  <c r="T10" i="122"/>
  <c r="T24" i="123"/>
  <c r="T45" i="123"/>
  <c r="U45" i="123"/>
  <c r="U55" i="123"/>
  <c r="T55" i="123"/>
  <c r="U29" i="124"/>
  <c r="T29" i="124"/>
  <c r="T13" i="125"/>
  <c r="U13" i="125"/>
  <c r="T32" i="125"/>
  <c r="T24" i="126"/>
  <c r="U36" i="126"/>
  <c r="T36" i="126"/>
  <c r="T35" i="127"/>
  <c r="U35" i="127"/>
  <c r="T10" i="128"/>
  <c r="T19" i="128"/>
  <c r="T34" i="129"/>
  <c r="U13" i="130"/>
  <c r="U41" i="132"/>
  <c r="T41" i="132"/>
  <c r="U11" i="139"/>
  <c r="T11" i="139"/>
  <c r="U21" i="139"/>
  <c r="T21" i="139"/>
  <c r="U40" i="139"/>
  <c r="T40" i="139"/>
  <c r="U29" i="140"/>
  <c r="T29" i="140"/>
  <c r="U24" i="141"/>
  <c r="T24" i="141"/>
  <c r="U61" i="142"/>
  <c r="T61" i="142"/>
  <c r="U13" i="86"/>
  <c r="U18" i="86"/>
  <c r="U21" i="86"/>
  <c r="U26" i="86"/>
  <c r="E54" i="86"/>
  <c r="U54" i="86" s="1"/>
  <c r="T61" i="87"/>
  <c r="U20" i="88"/>
  <c r="U26" i="89"/>
  <c r="T30" i="89"/>
  <c r="E54" i="91"/>
  <c r="U54" i="91" s="1"/>
  <c r="U23" i="92"/>
  <c r="U21" i="93"/>
  <c r="P27" i="93"/>
  <c r="U24" i="95"/>
  <c r="U44" i="95"/>
  <c r="T22" i="96"/>
  <c r="P9" i="98"/>
  <c r="P8" i="98" s="1"/>
  <c r="P59" i="98" s="1"/>
  <c r="P63" i="98" s="1"/>
  <c r="U13" i="98"/>
  <c r="U25" i="98"/>
  <c r="U36" i="101"/>
  <c r="U22" i="102"/>
  <c r="U50" i="102"/>
  <c r="U15" i="104"/>
  <c r="U30" i="104"/>
  <c r="U13" i="105"/>
  <c r="U24" i="105"/>
  <c r="T31" i="105"/>
  <c r="U44" i="105"/>
  <c r="T44" i="105"/>
  <c r="T15" i="106"/>
  <c r="U22" i="106"/>
  <c r="T22" i="106"/>
  <c r="U57" i="106"/>
  <c r="T57" i="106"/>
  <c r="T17" i="107"/>
  <c r="U61" i="107"/>
  <c r="T61" i="107"/>
  <c r="T47" i="108"/>
  <c r="U53" i="109"/>
  <c r="T53" i="109"/>
  <c r="U58" i="109"/>
  <c r="T58" i="109"/>
  <c r="U48" i="110"/>
  <c r="T48" i="110"/>
  <c r="U20" i="111"/>
  <c r="T20" i="111"/>
  <c r="U46" i="111"/>
  <c r="T46" i="111"/>
  <c r="U52" i="111"/>
  <c r="T52" i="111"/>
  <c r="T22" i="112"/>
  <c r="T55" i="112"/>
  <c r="T40" i="113"/>
  <c r="U18" i="114"/>
  <c r="T18" i="114"/>
  <c r="T32" i="114"/>
  <c r="U32" i="114"/>
  <c r="U58" i="114"/>
  <c r="T58" i="114"/>
  <c r="U28" i="115"/>
  <c r="T28" i="115"/>
  <c r="T50" i="116"/>
  <c r="T20" i="117"/>
  <c r="U46" i="117"/>
  <c r="T46" i="117"/>
  <c r="T22" i="118"/>
  <c r="T35" i="118"/>
  <c r="T52" i="118"/>
  <c r="U52" i="118"/>
  <c r="U17" i="119"/>
  <c r="T17" i="119"/>
  <c r="T53" i="119"/>
  <c r="T12" i="121"/>
  <c r="U40" i="121"/>
  <c r="T40" i="121"/>
  <c r="U40" i="122"/>
  <c r="T40" i="122"/>
  <c r="U36" i="123"/>
  <c r="T36" i="123"/>
  <c r="U50" i="123"/>
  <c r="T50" i="123"/>
  <c r="U11" i="124"/>
  <c r="T11" i="124"/>
  <c r="U49" i="124"/>
  <c r="T49" i="124"/>
  <c r="U18" i="125"/>
  <c r="T18" i="125"/>
  <c r="U39" i="125"/>
  <c r="T39" i="125"/>
  <c r="T20" i="127"/>
  <c r="U40" i="127"/>
  <c r="T40" i="127"/>
  <c r="T21" i="129"/>
  <c r="U55" i="129"/>
  <c r="T55" i="129"/>
  <c r="T47" i="130"/>
  <c r="U45" i="131"/>
  <c r="T45" i="131"/>
  <c r="U52" i="133"/>
  <c r="T52" i="133"/>
  <c r="U61" i="133"/>
  <c r="T37" i="134"/>
  <c r="U11" i="135"/>
  <c r="T11" i="135"/>
  <c r="U32" i="106"/>
  <c r="Q60" i="106"/>
  <c r="U14" i="109"/>
  <c r="U13" i="112"/>
  <c r="Q54" i="112"/>
  <c r="U13" i="115"/>
  <c r="T30" i="116"/>
  <c r="Q60" i="116"/>
  <c r="T60" i="118"/>
  <c r="T32" i="123"/>
  <c r="U13" i="132"/>
  <c r="T13" i="132"/>
  <c r="U29" i="132"/>
  <c r="T29" i="132"/>
  <c r="U53" i="133"/>
  <c r="T53" i="133"/>
  <c r="T14" i="134"/>
  <c r="U14" i="134"/>
  <c r="U28" i="134"/>
  <c r="T28" i="134"/>
  <c r="T33" i="135"/>
  <c r="U33" i="135"/>
  <c r="U20" i="136"/>
  <c r="T20" i="136"/>
  <c r="U56" i="137"/>
  <c r="T56" i="137"/>
  <c r="U30" i="140"/>
  <c r="U57" i="140"/>
  <c r="T57" i="140"/>
  <c r="U33" i="141"/>
  <c r="T33" i="141"/>
  <c r="U18" i="142"/>
  <c r="T18" i="142"/>
  <c r="U33" i="142"/>
  <c r="T33" i="142"/>
  <c r="U35" i="144"/>
  <c r="T35" i="144"/>
  <c r="U36" i="145"/>
  <c r="T36" i="145"/>
  <c r="U15" i="146"/>
  <c r="T15" i="146"/>
  <c r="U55" i="146"/>
  <c r="T55" i="146"/>
  <c r="U21" i="147"/>
  <c r="T21" i="147"/>
  <c r="U34" i="148"/>
  <c r="T34" i="148"/>
  <c r="U50" i="148"/>
  <c r="T50" i="148"/>
  <c r="U58" i="148"/>
  <c r="T58" i="148"/>
  <c r="T16" i="152"/>
  <c r="U16" i="152"/>
  <c r="U28" i="154"/>
  <c r="T28" i="154"/>
  <c r="U31" i="158"/>
  <c r="T31" i="158"/>
  <c r="T40" i="105"/>
  <c r="U49" i="105"/>
  <c r="T52" i="105"/>
  <c r="U25" i="106"/>
  <c r="T31" i="107"/>
  <c r="T40" i="107"/>
  <c r="T31" i="108"/>
  <c r="T40" i="108"/>
  <c r="T22" i="109"/>
  <c r="T30" i="109"/>
  <c r="T38" i="109"/>
  <c r="T14" i="110"/>
  <c r="T22" i="110"/>
  <c r="T28" i="110"/>
  <c r="T35" i="110"/>
  <c r="Q54" i="110"/>
  <c r="E60" i="110"/>
  <c r="U60" i="110" s="1"/>
  <c r="T31" i="111"/>
  <c r="T40" i="111"/>
  <c r="Q9" i="113"/>
  <c r="T11" i="113"/>
  <c r="T19" i="113"/>
  <c r="U30" i="113"/>
  <c r="T33" i="113"/>
  <c r="T48" i="113"/>
  <c r="T57" i="113"/>
  <c r="T17" i="114"/>
  <c r="T31" i="114"/>
  <c r="T38" i="114"/>
  <c r="T21" i="115"/>
  <c r="T30" i="115"/>
  <c r="U30" i="116"/>
  <c r="T31" i="117"/>
  <c r="T39" i="117"/>
  <c r="T45" i="117"/>
  <c r="T31" i="118"/>
  <c r="T51" i="118"/>
  <c r="U32" i="119"/>
  <c r="T35" i="119"/>
  <c r="T47" i="119"/>
  <c r="T56" i="119"/>
  <c r="E54" i="120"/>
  <c r="U54" i="120" s="1"/>
  <c r="T58" i="120"/>
  <c r="U45" i="121"/>
  <c r="T48" i="121"/>
  <c r="T11" i="122"/>
  <c r="T19" i="122"/>
  <c r="U32" i="123"/>
  <c r="T44" i="123"/>
  <c r="U53" i="123"/>
  <c r="T10" i="124"/>
  <c r="T13" i="124"/>
  <c r="T19" i="124"/>
  <c r="T48" i="124"/>
  <c r="T26" i="125"/>
  <c r="T28" i="125"/>
  <c r="T36" i="125"/>
  <c r="T58" i="125"/>
  <c r="U26" i="126"/>
  <c r="T35" i="126"/>
  <c r="E54" i="126"/>
  <c r="U54" i="126" s="1"/>
  <c r="T14" i="127"/>
  <c r="T22" i="127"/>
  <c r="T34" i="127"/>
  <c r="T49" i="127"/>
  <c r="T62" i="127"/>
  <c r="U12" i="128"/>
  <c r="T15" i="128"/>
  <c r="T30" i="128"/>
  <c r="T38" i="128"/>
  <c r="T53" i="128"/>
  <c r="T55" i="128"/>
  <c r="T15" i="129"/>
  <c r="T23" i="129"/>
  <c r="U36" i="129"/>
  <c r="T39" i="129"/>
  <c r="T50" i="129"/>
  <c r="Q54" i="129"/>
  <c r="E60" i="129"/>
  <c r="U60" i="129" s="1"/>
  <c r="T31" i="130"/>
  <c r="T40" i="130"/>
  <c r="U52" i="132"/>
  <c r="T52" i="132"/>
  <c r="U16" i="133"/>
  <c r="T16" i="133"/>
  <c r="U51" i="134"/>
  <c r="T51" i="134"/>
  <c r="U26" i="135"/>
  <c r="U33" i="136"/>
  <c r="T33" i="136"/>
  <c r="U38" i="137"/>
  <c r="T38" i="137"/>
  <c r="U34" i="138"/>
  <c r="T34" i="138"/>
  <c r="U32" i="139"/>
  <c r="T32" i="139"/>
  <c r="U47" i="139"/>
  <c r="T47" i="139"/>
  <c r="U39" i="140"/>
  <c r="T39" i="140"/>
  <c r="U57" i="141"/>
  <c r="T57" i="141"/>
  <c r="U15" i="143"/>
  <c r="T15" i="143"/>
  <c r="U24" i="143"/>
  <c r="T24" i="143"/>
  <c r="U34" i="143"/>
  <c r="T34" i="143"/>
  <c r="U12" i="144"/>
  <c r="T12" i="144"/>
  <c r="U49" i="144"/>
  <c r="T49" i="144"/>
  <c r="U24" i="146"/>
  <c r="T24" i="146"/>
  <c r="T31" i="148"/>
  <c r="U31" i="148"/>
  <c r="U20" i="150"/>
  <c r="T20" i="150"/>
  <c r="U44" i="151"/>
  <c r="T44" i="151"/>
  <c r="U11" i="153"/>
  <c r="T11" i="153"/>
  <c r="U23" i="153"/>
  <c r="T23" i="153"/>
  <c r="U31" i="153"/>
  <c r="T31" i="153"/>
  <c r="P9" i="106"/>
  <c r="P54" i="106"/>
  <c r="T45" i="107"/>
  <c r="U12" i="108"/>
  <c r="U23" i="114"/>
  <c r="P54" i="115"/>
  <c r="U12" i="117"/>
  <c r="U36" i="118"/>
  <c r="U41" i="125"/>
  <c r="U20" i="128"/>
  <c r="Q27" i="128"/>
  <c r="U24" i="131"/>
  <c r="T24" i="131"/>
  <c r="U37" i="133"/>
  <c r="T37" i="133"/>
  <c r="U39" i="134"/>
  <c r="T39" i="134"/>
  <c r="U14" i="135"/>
  <c r="T14" i="135"/>
  <c r="U15" i="138"/>
  <c r="T15" i="138"/>
  <c r="T31" i="138"/>
  <c r="U31" i="138"/>
  <c r="U17" i="140"/>
  <c r="T17" i="140"/>
  <c r="U15" i="141"/>
  <c r="T15" i="141"/>
  <c r="U49" i="142"/>
  <c r="T49" i="142"/>
  <c r="U49" i="143"/>
  <c r="T49" i="143"/>
  <c r="U21" i="144"/>
  <c r="T21" i="144"/>
  <c r="U17" i="145"/>
  <c r="T17" i="145"/>
  <c r="U53" i="146"/>
  <c r="T53" i="146"/>
  <c r="U40" i="147"/>
  <c r="T40" i="147"/>
  <c r="U22" i="148"/>
  <c r="T22" i="148"/>
  <c r="U36" i="149"/>
  <c r="T36" i="149"/>
  <c r="U58" i="150"/>
  <c r="T58" i="150"/>
  <c r="T20" i="153"/>
  <c r="U20" i="153"/>
  <c r="T40" i="153"/>
  <c r="U40" i="153"/>
  <c r="U45" i="154"/>
  <c r="T45" i="154"/>
  <c r="U57" i="154"/>
  <c r="T57" i="154"/>
  <c r="U31" i="155"/>
  <c r="T31" i="155"/>
  <c r="U40" i="155"/>
  <c r="T40" i="155"/>
  <c r="U24" i="157"/>
  <c r="T24" i="157"/>
  <c r="U35" i="157"/>
  <c r="T35" i="157"/>
  <c r="U34" i="144"/>
  <c r="T34" i="144"/>
  <c r="U14" i="146"/>
  <c r="T14" i="146"/>
  <c r="U44" i="146"/>
  <c r="T44" i="146"/>
  <c r="U13" i="147"/>
  <c r="T13" i="147"/>
  <c r="U28" i="151"/>
  <c r="T28" i="151"/>
  <c r="T33" i="105"/>
  <c r="T32" i="110"/>
  <c r="T45" i="113"/>
  <c r="Q60" i="113"/>
  <c r="T35" i="114"/>
  <c r="U10" i="116"/>
  <c r="U45" i="122"/>
  <c r="T45" i="124"/>
  <c r="U45" i="125"/>
  <c r="U15" i="133"/>
  <c r="T15" i="133"/>
  <c r="T49" i="133"/>
  <c r="U49" i="133"/>
  <c r="U35" i="134"/>
  <c r="T35" i="134"/>
  <c r="U13" i="136"/>
  <c r="T13" i="136"/>
  <c r="U32" i="136"/>
  <c r="T32" i="136"/>
  <c r="T47" i="136"/>
  <c r="U47" i="136"/>
  <c r="U38" i="140"/>
  <c r="T38" i="140"/>
  <c r="U48" i="140"/>
  <c r="T48" i="140"/>
  <c r="U58" i="142"/>
  <c r="T58" i="142"/>
  <c r="U28" i="144"/>
  <c r="T28" i="144"/>
  <c r="U56" i="144"/>
  <c r="T56" i="144"/>
  <c r="U28" i="145"/>
  <c r="T28" i="145"/>
  <c r="U23" i="146"/>
  <c r="T23" i="146"/>
  <c r="U30" i="147"/>
  <c r="T30" i="147"/>
  <c r="U30" i="148"/>
  <c r="T30" i="148"/>
  <c r="U51" i="153"/>
  <c r="T51" i="153"/>
  <c r="U14" i="155"/>
  <c r="T14" i="155"/>
  <c r="U58" i="156"/>
  <c r="T58" i="156"/>
  <c r="Q27" i="107"/>
  <c r="P43" i="107"/>
  <c r="U50" i="107"/>
  <c r="U32" i="110"/>
  <c r="U53" i="110"/>
  <c r="T13" i="111"/>
  <c r="U45" i="113"/>
  <c r="U35" i="114"/>
  <c r="U35" i="120"/>
  <c r="P9" i="121"/>
  <c r="U13" i="121"/>
  <c r="Q54" i="121"/>
  <c r="Q54" i="123"/>
  <c r="U45" i="124"/>
  <c r="E60" i="127"/>
  <c r="U48" i="128"/>
  <c r="T13" i="130"/>
  <c r="U14" i="132"/>
  <c r="T14" i="132"/>
  <c r="U30" i="132"/>
  <c r="T30" i="132"/>
  <c r="T47" i="133"/>
  <c r="U29" i="134"/>
  <c r="T29" i="134"/>
  <c r="U30" i="137"/>
  <c r="T30" i="137"/>
  <c r="U14" i="138"/>
  <c r="T14" i="138"/>
  <c r="U24" i="138"/>
  <c r="T24" i="138"/>
  <c r="U56" i="138"/>
  <c r="T56" i="138"/>
  <c r="U34" i="141"/>
  <c r="T34" i="141"/>
  <c r="U36" i="144"/>
  <c r="U16" i="145"/>
  <c r="T16" i="145"/>
  <c r="U37" i="145"/>
  <c r="T37" i="145"/>
  <c r="U40" i="146"/>
  <c r="T40" i="146"/>
  <c r="U52" i="146"/>
  <c r="T52" i="146"/>
  <c r="U39" i="147"/>
  <c r="T39" i="147"/>
  <c r="U51" i="149"/>
  <c r="T51" i="149"/>
  <c r="U50" i="150"/>
  <c r="T50" i="150"/>
  <c r="U26" i="151"/>
  <c r="T26" i="151"/>
  <c r="U62" i="152"/>
  <c r="T62" i="152"/>
  <c r="T48" i="153"/>
  <c r="U48" i="153"/>
  <c r="U23" i="155"/>
  <c r="T23" i="155"/>
  <c r="T13" i="149"/>
  <c r="Q54" i="151"/>
  <c r="E60" i="152"/>
  <c r="U41" i="158"/>
  <c r="T41" i="158"/>
  <c r="U28" i="159"/>
  <c r="T28" i="159"/>
  <c r="U48" i="161"/>
  <c r="T48" i="161"/>
  <c r="U37" i="165"/>
  <c r="T37" i="165"/>
  <c r="U18" i="167"/>
  <c r="T18" i="167"/>
  <c r="U62" i="170"/>
  <c r="T62" i="170"/>
  <c r="U19" i="171"/>
  <c r="T19" i="171"/>
  <c r="U14" i="173"/>
  <c r="T14" i="173"/>
  <c r="U38" i="176"/>
  <c r="T38" i="176"/>
  <c r="U44" i="177"/>
  <c r="T44" i="177"/>
  <c r="U53" i="177"/>
  <c r="T53" i="177"/>
  <c r="U44" i="178"/>
  <c r="T44" i="178"/>
  <c r="U28" i="186"/>
  <c r="T28" i="186"/>
  <c r="U51" i="186"/>
  <c r="T51" i="186"/>
  <c r="U37" i="187"/>
  <c r="T37" i="187"/>
  <c r="U17" i="188"/>
  <c r="T17" i="188"/>
  <c r="T29" i="131"/>
  <c r="T37" i="131"/>
  <c r="T44" i="131"/>
  <c r="T53" i="131"/>
  <c r="U35" i="132"/>
  <c r="T39" i="132"/>
  <c r="T47" i="132"/>
  <c r="U56" i="132"/>
  <c r="T31" i="133"/>
  <c r="T12" i="134"/>
  <c r="T21" i="134"/>
  <c r="T32" i="134"/>
  <c r="Q43" i="134"/>
  <c r="T49" i="134"/>
  <c r="T53" i="134"/>
  <c r="T16" i="135"/>
  <c r="U20" i="135"/>
  <c r="T25" i="135"/>
  <c r="U48" i="135"/>
  <c r="T52" i="135"/>
  <c r="U18" i="136"/>
  <c r="U23" i="136"/>
  <c r="U26" i="136"/>
  <c r="T49" i="136"/>
  <c r="U49" i="137"/>
  <c r="T52" i="137"/>
  <c r="T58" i="137"/>
  <c r="T17" i="138"/>
  <c r="T37" i="138"/>
  <c r="T51" i="138"/>
  <c r="T14" i="139"/>
  <c r="T50" i="139"/>
  <c r="T61" i="139"/>
  <c r="T11" i="140"/>
  <c r="U20" i="140"/>
  <c r="T32" i="140"/>
  <c r="T45" i="140"/>
  <c r="T36" i="141"/>
  <c r="T51" i="141"/>
  <c r="T11" i="142"/>
  <c r="T21" i="142"/>
  <c r="T30" i="142"/>
  <c r="U45" i="142"/>
  <c r="T21" i="143"/>
  <c r="T28" i="143"/>
  <c r="T37" i="143"/>
  <c r="T15" i="144"/>
  <c r="T24" i="144"/>
  <c r="T40" i="144"/>
  <c r="T52" i="144"/>
  <c r="T30" i="145"/>
  <c r="T32" i="146"/>
  <c r="T49" i="146"/>
  <c r="T18" i="147"/>
  <c r="T33" i="147"/>
  <c r="T58" i="147"/>
  <c r="T61" i="147"/>
  <c r="T16" i="148"/>
  <c r="T25" i="148"/>
  <c r="T36" i="148"/>
  <c r="T52" i="148"/>
  <c r="U13" i="149"/>
  <c r="T13" i="150"/>
  <c r="U23" i="150"/>
  <c r="T26" i="150"/>
  <c r="T39" i="150"/>
  <c r="T46" i="150"/>
  <c r="T60" i="150"/>
  <c r="T19" i="151"/>
  <c r="T30" i="151"/>
  <c r="T38" i="151"/>
  <c r="T46" i="151"/>
  <c r="T12" i="152"/>
  <c r="T21" i="152"/>
  <c r="T35" i="152"/>
  <c r="T51" i="152"/>
  <c r="P60" i="152"/>
  <c r="T16" i="153"/>
  <c r="T25" i="153"/>
  <c r="T36" i="153"/>
  <c r="T44" i="153"/>
  <c r="T53" i="153"/>
  <c r="T55" i="153"/>
  <c r="T13" i="154"/>
  <c r="T34" i="154"/>
  <c r="T19" i="155"/>
  <c r="T33" i="155"/>
  <c r="U38" i="156"/>
  <c r="T38" i="156"/>
  <c r="U17" i="159"/>
  <c r="T17" i="159"/>
  <c r="U31" i="159"/>
  <c r="T31" i="159"/>
  <c r="U19" i="161"/>
  <c r="T19" i="161"/>
  <c r="U50" i="167"/>
  <c r="T50" i="167"/>
  <c r="U58" i="167"/>
  <c r="T58" i="167"/>
  <c r="U47" i="168"/>
  <c r="T47" i="168"/>
  <c r="U12" i="170"/>
  <c r="T12" i="170"/>
  <c r="T11" i="173"/>
  <c r="U11" i="173"/>
  <c r="U46" i="173"/>
  <c r="T46" i="173"/>
  <c r="U38" i="175"/>
  <c r="T38" i="175"/>
  <c r="U12" i="176"/>
  <c r="T12" i="176"/>
  <c r="U21" i="176"/>
  <c r="T21" i="176"/>
  <c r="T35" i="176"/>
  <c r="U35" i="176"/>
  <c r="U53" i="178"/>
  <c r="T53" i="178"/>
  <c r="U21" i="180"/>
  <c r="T21" i="180"/>
  <c r="Q43" i="132"/>
  <c r="U32" i="134"/>
  <c r="T32" i="135"/>
  <c r="U38" i="135"/>
  <c r="U62" i="135"/>
  <c r="P27" i="140"/>
  <c r="U41" i="140"/>
  <c r="T53" i="140"/>
  <c r="T62" i="141"/>
  <c r="Q27" i="142"/>
  <c r="T30" i="143"/>
  <c r="P43" i="145"/>
  <c r="P54" i="145"/>
  <c r="U32" i="146"/>
  <c r="T26" i="147"/>
  <c r="T32" i="151"/>
  <c r="T56" i="151"/>
  <c r="U56" i="152"/>
  <c r="T22" i="154"/>
  <c r="U30" i="154"/>
  <c r="T47" i="155"/>
  <c r="U21" i="157"/>
  <c r="T58" i="157"/>
  <c r="U58" i="157"/>
  <c r="U12" i="158"/>
  <c r="T12" i="158"/>
  <c r="U46" i="158"/>
  <c r="T46" i="158"/>
  <c r="U20" i="159"/>
  <c r="T20" i="159"/>
  <c r="U26" i="159"/>
  <c r="T26" i="159"/>
  <c r="U16" i="160"/>
  <c r="T16" i="160"/>
  <c r="E60" i="160"/>
  <c r="U60" i="160" s="1"/>
  <c r="T61" i="160"/>
  <c r="U32" i="161"/>
  <c r="T32" i="161"/>
  <c r="U46" i="162"/>
  <c r="T46" i="162"/>
  <c r="U57" i="162"/>
  <c r="T57" i="162"/>
  <c r="U18" i="164"/>
  <c r="T18" i="164"/>
  <c r="U29" i="164"/>
  <c r="T29" i="164"/>
  <c r="T47" i="167"/>
  <c r="U47" i="167"/>
  <c r="Q60" i="171"/>
  <c r="U61" i="171"/>
  <c r="U17" i="172"/>
  <c r="T17" i="172"/>
  <c r="U46" i="174"/>
  <c r="T46" i="174"/>
  <c r="U28" i="175"/>
  <c r="T28" i="175"/>
  <c r="U24" i="178"/>
  <c r="T24" i="178"/>
  <c r="U40" i="178"/>
  <c r="T40" i="178"/>
  <c r="U20" i="183"/>
  <c r="T20" i="183"/>
  <c r="P43" i="137"/>
  <c r="P54" i="137"/>
  <c r="Q54" i="138"/>
  <c r="T12" i="156"/>
  <c r="U12" i="156"/>
  <c r="U48" i="156"/>
  <c r="T48" i="156"/>
  <c r="U49" i="157"/>
  <c r="T49" i="157"/>
  <c r="U25" i="158"/>
  <c r="T25" i="158"/>
  <c r="U49" i="158"/>
  <c r="T49" i="158"/>
  <c r="U10" i="159"/>
  <c r="T10" i="159"/>
  <c r="U52" i="159"/>
  <c r="T52" i="159"/>
  <c r="U41" i="161"/>
  <c r="T41" i="161"/>
  <c r="U47" i="164"/>
  <c r="T47" i="164"/>
  <c r="U12" i="169"/>
  <c r="T12" i="169"/>
  <c r="U28" i="170"/>
  <c r="T28" i="170"/>
  <c r="U30" i="173"/>
  <c r="T30" i="173"/>
  <c r="U56" i="173"/>
  <c r="T56" i="173"/>
  <c r="U51" i="179"/>
  <c r="T51" i="179"/>
  <c r="U11" i="183"/>
  <c r="T11" i="183"/>
  <c r="E54" i="131"/>
  <c r="U54" i="131" s="1"/>
  <c r="Q27" i="132"/>
  <c r="P54" i="135"/>
  <c r="E60" i="139"/>
  <c r="P60" i="146"/>
  <c r="T30" i="149"/>
  <c r="U35" i="151"/>
  <c r="U18" i="156"/>
  <c r="T18" i="156"/>
  <c r="T46" i="157"/>
  <c r="U46" i="157"/>
  <c r="U52" i="157"/>
  <c r="T52" i="157"/>
  <c r="T22" i="158"/>
  <c r="U22" i="158"/>
  <c r="U39" i="159"/>
  <c r="T39" i="159"/>
  <c r="T49" i="159"/>
  <c r="U49" i="159"/>
  <c r="U39" i="166"/>
  <c r="T39" i="166"/>
  <c r="U52" i="170"/>
  <c r="T52" i="170"/>
  <c r="U53" i="171"/>
  <c r="T53" i="171"/>
  <c r="U13" i="174"/>
  <c r="T13" i="174"/>
  <c r="U26" i="174"/>
  <c r="T26" i="174"/>
  <c r="U16" i="175"/>
  <c r="T16" i="175"/>
  <c r="U26" i="175"/>
  <c r="T26" i="175"/>
  <c r="Q60" i="133"/>
  <c r="Q60" i="136"/>
  <c r="U32" i="137"/>
  <c r="Q27" i="139"/>
  <c r="P60" i="139"/>
  <c r="U10" i="141"/>
  <c r="Q60" i="144"/>
  <c r="T45" i="147"/>
  <c r="Q54" i="148"/>
  <c r="T57" i="148"/>
  <c r="T17" i="149"/>
  <c r="T35" i="149"/>
  <c r="T62" i="149"/>
  <c r="P27" i="150"/>
  <c r="T33" i="150"/>
  <c r="T49" i="150"/>
  <c r="T16" i="151"/>
  <c r="T25" i="151"/>
  <c r="T52" i="151"/>
  <c r="T15" i="152"/>
  <c r="T32" i="152"/>
  <c r="T41" i="152"/>
  <c r="T48" i="152"/>
  <c r="T61" i="152"/>
  <c r="T10" i="153"/>
  <c r="T19" i="153"/>
  <c r="Q27" i="153"/>
  <c r="T30" i="153"/>
  <c r="T39" i="153"/>
  <c r="T47" i="153"/>
  <c r="T58" i="153"/>
  <c r="T16" i="154"/>
  <c r="U26" i="154"/>
  <c r="T37" i="154"/>
  <c r="T44" i="154"/>
  <c r="T56" i="154"/>
  <c r="T13" i="155"/>
  <c r="T22" i="155"/>
  <c r="T39" i="155"/>
  <c r="T50" i="155"/>
  <c r="U55" i="155"/>
  <c r="T26" i="156"/>
  <c r="U30" i="156"/>
  <c r="T30" i="156"/>
  <c r="U49" i="156"/>
  <c r="T52" i="156"/>
  <c r="E60" i="158"/>
  <c r="U60" i="158" s="1"/>
  <c r="T61" i="158"/>
  <c r="U24" i="160"/>
  <c r="T24" i="160"/>
  <c r="U40" i="160"/>
  <c r="T40" i="160"/>
  <c r="T39" i="162"/>
  <c r="U39" i="162"/>
  <c r="U13" i="163"/>
  <c r="T13" i="163"/>
  <c r="U39" i="163"/>
  <c r="T39" i="163"/>
  <c r="U26" i="164"/>
  <c r="T26" i="164"/>
  <c r="U57" i="164"/>
  <c r="T57" i="164"/>
  <c r="U48" i="166"/>
  <c r="T48" i="166"/>
  <c r="U26" i="168"/>
  <c r="T26" i="168"/>
  <c r="U53" i="169"/>
  <c r="T53" i="169"/>
  <c r="T50" i="171"/>
  <c r="U50" i="171"/>
  <c r="T23" i="174"/>
  <c r="U23" i="174"/>
  <c r="U39" i="174"/>
  <c r="T39" i="174"/>
  <c r="U25" i="177"/>
  <c r="T25" i="177"/>
  <c r="U35" i="179"/>
  <c r="T35" i="179"/>
  <c r="U47" i="131"/>
  <c r="Q54" i="131"/>
  <c r="U33" i="133"/>
  <c r="U41" i="133"/>
  <c r="T62" i="133"/>
  <c r="T26" i="134"/>
  <c r="Q60" i="134"/>
  <c r="T39" i="136"/>
  <c r="T29" i="137"/>
  <c r="T37" i="137"/>
  <c r="T23" i="138"/>
  <c r="T55" i="138"/>
  <c r="T39" i="139"/>
  <c r="T16" i="140"/>
  <c r="Q54" i="140"/>
  <c r="T14" i="141"/>
  <c r="U14" i="142"/>
  <c r="T26" i="142"/>
  <c r="U10" i="143"/>
  <c r="T25" i="145"/>
  <c r="Q27" i="147"/>
  <c r="U45" i="147"/>
  <c r="U39" i="148"/>
  <c r="T19" i="150"/>
  <c r="U61" i="152"/>
  <c r="Q54" i="153"/>
  <c r="U32" i="155"/>
  <c r="T10" i="156"/>
  <c r="T19" i="156"/>
  <c r="T18" i="157"/>
  <c r="U18" i="157"/>
  <c r="U52" i="160"/>
  <c r="T52" i="160"/>
  <c r="U29" i="162"/>
  <c r="T29" i="162"/>
  <c r="U22" i="163"/>
  <c r="T22" i="163"/>
  <c r="T36" i="163"/>
  <c r="U36" i="163"/>
  <c r="U17" i="165"/>
  <c r="T17" i="165"/>
  <c r="U52" i="165"/>
  <c r="T52" i="165"/>
  <c r="U12" i="166"/>
  <c r="T12" i="166"/>
  <c r="U30" i="167"/>
  <c r="T30" i="167"/>
  <c r="U36" i="170"/>
  <c r="T36" i="170"/>
  <c r="U45" i="175"/>
  <c r="T45" i="175"/>
  <c r="U55" i="177"/>
  <c r="T55" i="177"/>
  <c r="U12" i="160"/>
  <c r="T13" i="160"/>
  <c r="U20" i="160"/>
  <c r="T21" i="160"/>
  <c r="T34" i="160"/>
  <c r="T49" i="160"/>
  <c r="T12" i="161"/>
  <c r="T22" i="161"/>
  <c r="T38" i="161"/>
  <c r="T14" i="162"/>
  <c r="T52" i="162"/>
  <c r="T19" i="163"/>
  <c r="T62" i="163"/>
  <c r="U12" i="164"/>
  <c r="T15" i="164"/>
  <c r="T32" i="164"/>
  <c r="U41" i="164"/>
  <c r="T44" i="164"/>
  <c r="T14" i="165"/>
  <c r="T23" i="165"/>
  <c r="T34" i="165"/>
  <c r="T49" i="165"/>
  <c r="T18" i="166"/>
  <c r="T33" i="166"/>
  <c r="T45" i="166"/>
  <c r="T15" i="167"/>
  <c r="T24" i="167"/>
  <c r="T36" i="167"/>
  <c r="T53" i="167"/>
  <c r="T55" i="167"/>
  <c r="T20" i="168"/>
  <c r="T33" i="168"/>
  <c r="T50" i="168"/>
  <c r="T26" i="169"/>
  <c r="T28" i="169"/>
  <c r="T37" i="169"/>
  <c r="T46" i="169"/>
  <c r="T56" i="169"/>
  <c r="T15" i="170"/>
  <c r="U25" i="170"/>
  <c r="U32" i="170"/>
  <c r="T33" i="170"/>
  <c r="T49" i="170"/>
  <c r="U57" i="170"/>
  <c r="T25" i="171"/>
  <c r="U29" i="171"/>
  <c r="T30" i="171"/>
  <c r="T39" i="171"/>
  <c r="T45" i="171"/>
  <c r="P54" i="171"/>
  <c r="T30" i="172"/>
  <c r="T38" i="172"/>
  <c r="T48" i="172"/>
  <c r="T57" i="172"/>
  <c r="T17" i="173"/>
  <c r="T24" i="173"/>
  <c r="T36" i="173"/>
  <c r="T62" i="173"/>
  <c r="T33" i="174"/>
  <c r="T49" i="174"/>
  <c r="T10" i="175"/>
  <c r="T35" i="175"/>
  <c r="T51" i="175"/>
  <c r="T18" i="176"/>
  <c r="T30" i="176"/>
  <c r="T41" i="176"/>
  <c r="T48" i="176"/>
  <c r="T61" i="176"/>
  <c r="T11" i="177"/>
  <c r="T30" i="177"/>
  <c r="T39" i="177"/>
  <c r="T47" i="177"/>
  <c r="P54" i="177"/>
  <c r="T58" i="177"/>
  <c r="T13" i="178"/>
  <c r="U20" i="178"/>
  <c r="T21" i="178"/>
  <c r="T34" i="178"/>
  <c r="T50" i="178"/>
  <c r="T14" i="179"/>
  <c r="T41" i="179"/>
  <c r="T45" i="179"/>
  <c r="T57" i="179"/>
  <c r="T18" i="180"/>
  <c r="U19" i="181"/>
  <c r="T19" i="181"/>
  <c r="U40" i="181"/>
  <c r="U44" i="181"/>
  <c r="T44" i="181"/>
  <c r="U57" i="182"/>
  <c r="T57" i="182"/>
  <c r="T46" i="183"/>
  <c r="U53" i="184"/>
  <c r="T53" i="184"/>
  <c r="U33" i="185"/>
  <c r="T33" i="185"/>
  <c r="U51" i="185"/>
  <c r="T51" i="185"/>
  <c r="U38" i="188"/>
  <c r="T38" i="188"/>
  <c r="U49" i="189"/>
  <c r="T49" i="189"/>
  <c r="U11" i="193"/>
  <c r="T11" i="193"/>
  <c r="U32" i="193"/>
  <c r="U61" i="193"/>
  <c r="T61" i="193"/>
  <c r="U56" i="194"/>
  <c r="T56" i="194"/>
  <c r="U57" i="197"/>
  <c r="T57" i="197"/>
  <c r="U44" i="200"/>
  <c r="T44" i="200"/>
  <c r="U25" i="204"/>
  <c r="T25" i="204"/>
  <c r="U30" i="158"/>
  <c r="Q60" i="158"/>
  <c r="Q60" i="160"/>
  <c r="P27" i="164"/>
  <c r="Q9" i="167"/>
  <c r="E60" i="168"/>
  <c r="U60" i="168" s="1"/>
  <c r="U45" i="171"/>
  <c r="Q54" i="172"/>
  <c r="U30" i="176"/>
  <c r="U61" i="176"/>
  <c r="U30" i="180"/>
  <c r="U32" i="180"/>
  <c r="U38" i="184"/>
  <c r="T38" i="184"/>
  <c r="U17" i="186"/>
  <c r="T17" i="186"/>
  <c r="U39" i="186"/>
  <c r="T39" i="186"/>
  <c r="U57" i="191"/>
  <c r="T57" i="191"/>
  <c r="U29" i="197"/>
  <c r="T29" i="197"/>
  <c r="U35" i="198"/>
  <c r="T35" i="198"/>
  <c r="U20" i="200"/>
  <c r="T20" i="200"/>
  <c r="U32" i="201"/>
  <c r="U33" i="203"/>
  <c r="T33" i="203"/>
  <c r="T61" i="155"/>
  <c r="U26" i="157"/>
  <c r="T30" i="157"/>
  <c r="U51" i="158"/>
  <c r="T25" i="159"/>
  <c r="U33" i="159"/>
  <c r="U41" i="159"/>
  <c r="T11" i="161"/>
  <c r="U19" i="162"/>
  <c r="U31" i="162"/>
  <c r="T51" i="162"/>
  <c r="U20" i="164"/>
  <c r="U49" i="164"/>
  <c r="T22" i="165"/>
  <c r="T58" i="166"/>
  <c r="T23" i="167"/>
  <c r="Q60" i="167"/>
  <c r="T19" i="168"/>
  <c r="T30" i="168"/>
  <c r="T41" i="170"/>
  <c r="Q60" i="170"/>
  <c r="P27" i="171"/>
  <c r="T38" i="171"/>
  <c r="T57" i="171"/>
  <c r="T29" i="172"/>
  <c r="T37" i="172"/>
  <c r="Q43" i="172"/>
  <c r="Q42" i="172" s="1"/>
  <c r="U22" i="173"/>
  <c r="U15" i="174"/>
  <c r="T30" i="174"/>
  <c r="Q54" i="175"/>
  <c r="U23" i="176"/>
  <c r="T47" i="176"/>
  <c r="T60" i="176"/>
  <c r="Q54" i="178"/>
  <c r="U28" i="181"/>
  <c r="T28" i="181"/>
  <c r="U25" i="183"/>
  <c r="T25" i="183"/>
  <c r="U41" i="183"/>
  <c r="T41" i="183"/>
  <c r="U17" i="192"/>
  <c r="T17" i="192"/>
  <c r="U19" i="193"/>
  <c r="T19" i="193"/>
  <c r="U17" i="194"/>
  <c r="T17" i="194"/>
  <c r="U32" i="200"/>
  <c r="T32" i="200"/>
  <c r="U24" i="202"/>
  <c r="T24" i="202"/>
  <c r="U41" i="203"/>
  <c r="T41" i="203"/>
  <c r="Q27" i="171"/>
  <c r="Q54" i="173"/>
  <c r="U28" i="188"/>
  <c r="T28" i="188"/>
  <c r="U45" i="189"/>
  <c r="T45" i="189"/>
  <c r="U31" i="193"/>
  <c r="T31" i="193"/>
  <c r="U25" i="194"/>
  <c r="T25" i="194"/>
  <c r="U35" i="194"/>
  <c r="T35" i="194"/>
  <c r="U31" i="196"/>
  <c r="T31" i="196"/>
  <c r="U40" i="200"/>
  <c r="T40" i="200"/>
  <c r="U61" i="201"/>
  <c r="T61" i="201"/>
  <c r="T17" i="203"/>
  <c r="U17" i="203"/>
  <c r="U52" i="203"/>
  <c r="T52" i="203"/>
  <c r="U29" i="205"/>
  <c r="T29" i="205"/>
  <c r="T60" i="155"/>
  <c r="T13" i="157"/>
  <c r="Q54" i="162"/>
  <c r="E60" i="163"/>
  <c r="Q60" i="165"/>
  <c r="T23" i="172"/>
  <c r="Q60" i="174"/>
  <c r="P60" i="176"/>
  <c r="U31" i="180"/>
  <c r="T31" i="180"/>
  <c r="U26" i="181"/>
  <c r="T26" i="181"/>
  <c r="U33" i="182"/>
  <c r="T33" i="182"/>
  <c r="U10" i="185"/>
  <c r="T10" i="185"/>
  <c r="U35" i="186"/>
  <c r="T35" i="186"/>
  <c r="U46" i="186"/>
  <c r="T46" i="186"/>
  <c r="U19" i="187"/>
  <c r="T19" i="187"/>
  <c r="Q9" i="188"/>
  <c r="U45" i="188"/>
  <c r="T45" i="188"/>
  <c r="U55" i="189"/>
  <c r="T55" i="189"/>
  <c r="T46" i="192"/>
  <c r="U46" i="192"/>
  <c r="U39" i="193"/>
  <c r="T39" i="193"/>
  <c r="U15" i="197"/>
  <c r="T15" i="197"/>
  <c r="U31" i="199"/>
  <c r="T31" i="199"/>
  <c r="T25" i="203"/>
  <c r="U25" i="203"/>
  <c r="T20" i="156"/>
  <c r="U13" i="157"/>
  <c r="T14" i="157"/>
  <c r="U15" i="161"/>
  <c r="T37" i="164"/>
  <c r="U35" i="167"/>
  <c r="U39" i="167"/>
  <c r="Q54" i="167"/>
  <c r="T39" i="168"/>
  <c r="U45" i="169"/>
  <c r="U49" i="169"/>
  <c r="T21" i="170"/>
  <c r="T10" i="171"/>
  <c r="U23" i="172"/>
  <c r="T24" i="172"/>
  <c r="U33" i="172"/>
  <c r="U41" i="172"/>
  <c r="T53" i="172"/>
  <c r="T55" i="175"/>
  <c r="T16" i="177"/>
  <c r="P60" i="177"/>
  <c r="T55" i="178"/>
  <c r="U40" i="180"/>
  <c r="T40" i="180"/>
  <c r="U32" i="181"/>
  <c r="U36" i="181"/>
  <c r="T36" i="181"/>
  <c r="U45" i="181"/>
  <c r="T61" i="181"/>
  <c r="T30" i="182"/>
  <c r="U30" i="182"/>
  <c r="U31" i="183"/>
  <c r="T31" i="183"/>
  <c r="U24" i="184"/>
  <c r="T24" i="184"/>
  <c r="U34" i="184"/>
  <c r="T34" i="184"/>
  <c r="T12" i="186"/>
  <c r="U12" i="186"/>
  <c r="U26" i="188"/>
  <c r="T26" i="188"/>
  <c r="U18" i="190"/>
  <c r="T18" i="190"/>
  <c r="U30" i="190"/>
  <c r="T30" i="190"/>
  <c r="U15" i="191"/>
  <c r="T15" i="191"/>
  <c r="T10" i="196"/>
  <c r="U39" i="196"/>
  <c r="T39" i="196"/>
  <c r="U53" i="199"/>
  <c r="T53" i="199"/>
  <c r="U51" i="200"/>
  <c r="T51" i="200"/>
  <c r="U58" i="201"/>
  <c r="T58" i="201"/>
  <c r="U17" i="202"/>
  <c r="T17" i="202"/>
  <c r="U57" i="205"/>
  <c r="T57" i="205"/>
  <c r="T34" i="157"/>
  <c r="T62" i="157"/>
  <c r="T30" i="158"/>
  <c r="T57" i="159"/>
  <c r="T25" i="160"/>
  <c r="T31" i="161"/>
  <c r="T12" i="163"/>
  <c r="U56" i="163"/>
  <c r="T62" i="165"/>
  <c r="T38" i="166"/>
  <c r="U35" i="168"/>
  <c r="U52" i="168"/>
  <c r="T61" i="168"/>
  <c r="P9" i="170"/>
  <c r="U17" i="170"/>
  <c r="T18" i="171"/>
  <c r="T16" i="172"/>
  <c r="T55" i="173"/>
  <c r="U51" i="174"/>
  <c r="T15" i="175"/>
  <c r="P60" i="175"/>
  <c r="T11" i="176"/>
  <c r="T24" i="177"/>
  <c r="T52" i="177"/>
  <c r="T34" i="179"/>
  <c r="T50" i="179"/>
  <c r="T62" i="179"/>
  <c r="U48" i="183"/>
  <c r="T48" i="183"/>
  <c r="T45" i="184"/>
  <c r="U46" i="185"/>
  <c r="T46" i="185"/>
  <c r="U48" i="187"/>
  <c r="T48" i="187"/>
  <c r="U41" i="189"/>
  <c r="T41" i="189"/>
  <c r="U51" i="190"/>
  <c r="T51" i="190"/>
  <c r="U24" i="192"/>
  <c r="T24" i="192"/>
  <c r="U34" i="192"/>
  <c r="T34" i="192"/>
  <c r="U11" i="195"/>
  <c r="T11" i="195"/>
  <c r="T30" i="197"/>
  <c r="U39" i="199"/>
  <c r="T39" i="199"/>
  <c r="U13" i="200"/>
  <c r="T13" i="200"/>
  <c r="U15" i="205"/>
  <c r="T15" i="205"/>
  <c r="T34" i="180"/>
  <c r="U51" i="180"/>
  <c r="T16" i="181"/>
  <c r="T31" i="181"/>
  <c r="T39" i="181"/>
  <c r="T57" i="181"/>
  <c r="T16" i="182"/>
  <c r="T36" i="182"/>
  <c r="T19" i="183"/>
  <c r="T38" i="183"/>
  <c r="U18" i="184"/>
  <c r="T21" i="184"/>
  <c r="T41" i="184"/>
  <c r="T61" i="185"/>
  <c r="T15" i="187"/>
  <c r="U24" i="187"/>
  <c r="T29" i="187"/>
  <c r="U45" i="187"/>
  <c r="T47" i="187"/>
  <c r="T57" i="187"/>
  <c r="T14" i="188"/>
  <c r="T25" i="188"/>
  <c r="T37" i="188"/>
  <c r="T44" i="188"/>
  <c r="T52" i="188"/>
  <c r="T58" i="188"/>
  <c r="T62" i="190"/>
  <c r="T31" i="191"/>
  <c r="T56" i="191"/>
  <c r="T22" i="192"/>
  <c r="T45" i="192"/>
  <c r="T53" i="192"/>
  <c r="T62" i="192"/>
  <c r="T24" i="194"/>
  <c r="T34" i="194"/>
  <c r="U46" i="194"/>
  <c r="U35" i="195"/>
  <c r="E60" i="195"/>
  <c r="T16" i="196"/>
  <c r="U47" i="197"/>
  <c r="T34" i="198"/>
  <c r="T30" i="199"/>
  <c r="T38" i="199"/>
  <c r="T46" i="199"/>
  <c r="T58" i="199"/>
  <c r="T12" i="200"/>
  <c r="U10" i="201"/>
  <c r="P27" i="201"/>
  <c r="T30" i="201"/>
  <c r="T38" i="201"/>
  <c r="P43" i="201"/>
  <c r="T16" i="202"/>
  <c r="T16" i="203"/>
  <c r="T24" i="203"/>
  <c r="T44" i="203"/>
  <c r="T51" i="203"/>
  <c r="T36" i="205"/>
  <c r="P9" i="206"/>
  <c r="T12" i="206"/>
  <c r="T20" i="206"/>
  <c r="T32" i="206"/>
  <c r="T40" i="206"/>
  <c r="T62" i="206"/>
  <c r="U12" i="181"/>
  <c r="T10" i="183"/>
  <c r="U34" i="183"/>
  <c r="U52" i="184"/>
  <c r="U19" i="185"/>
  <c r="T32" i="185"/>
  <c r="T45" i="186"/>
  <c r="T26" i="189"/>
  <c r="T48" i="189"/>
  <c r="T61" i="189"/>
  <c r="T45" i="190"/>
  <c r="T61" i="190"/>
  <c r="U22" i="192"/>
  <c r="T23" i="192"/>
  <c r="T55" i="194"/>
  <c r="T32" i="196"/>
  <c r="T28" i="197"/>
  <c r="Q27" i="201"/>
  <c r="Q43" i="201"/>
  <c r="T28" i="205"/>
  <c r="T56" i="205"/>
  <c r="Q9" i="206"/>
  <c r="U51" i="206"/>
  <c r="T19" i="207"/>
  <c r="U19" i="207"/>
  <c r="T30" i="180"/>
  <c r="T41" i="180"/>
  <c r="T48" i="180"/>
  <c r="T10" i="181"/>
  <c r="T35" i="181"/>
  <c r="T53" i="181"/>
  <c r="T14" i="182"/>
  <c r="T23" i="182"/>
  <c r="T34" i="182"/>
  <c r="T49" i="182"/>
  <c r="T17" i="183"/>
  <c r="T26" i="183"/>
  <c r="T32" i="183"/>
  <c r="T15" i="184"/>
  <c r="T25" i="184"/>
  <c r="T35" i="184"/>
  <c r="T47" i="184"/>
  <c r="T17" i="185"/>
  <c r="T25" i="185"/>
  <c r="T39" i="185"/>
  <c r="U25" i="186"/>
  <c r="T41" i="186"/>
  <c r="T57" i="186"/>
  <c r="T15" i="188"/>
  <c r="T23" i="188"/>
  <c r="P27" i="188"/>
  <c r="T31" i="188"/>
  <c r="T35" i="188"/>
  <c r="T50" i="188"/>
  <c r="U32" i="189"/>
  <c r="T34" i="189"/>
  <c r="T60" i="189"/>
  <c r="T23" i="190"/>
  <c r="T25" i="190"/>
  <c r="T36" i="190"/>
  <c r="T48" i="190"/>
  <c r="T60" i="190"/>
  <c r="U37" i="191"/>
  <c r="T41" i="191"/>
  <c r="U48" i="191"/>
  <c r="U11" i="192"/>
  <c r="T14" i="192"/>
  <c r="T29" i="192"/>
  <c r="T37" i="192"/>
  <c r="T51" i="192"/>
  <c r="U14" i="193"/>
  <c r="U22" i="193"/>
  <c r="U34" i="193"/>
  <c r="P54" i="193"/>
  <c r="P60" i="193"/>
  <c r="Q9" i="194"/>
  <c r="T14" i="194"/>
  <c r="T22" i="194"/>
  <c r="U38" i="194"/>
  <c r="T14" i="195"/>
  <c r="T21" i="195"/>
  <c r="T25" i="196"/>
  <c r="T28" i="196"/>
  <c r="T36" i="196"/>
  <c r="T44" i="196"/>
  <c r="T52" i="196"/>
  <c r="T58" i="196"/>
  <c r="T10" i="197"/>
  <c r="T18" i="197"/>
  <c r="T23" i="197"/>
  <c r="T38" i="197"/>
  <c r="T14" i="198"/>
  <c r="T40" i="198"/>
  <c r="T50" i="198"/>
  <c r="U56" i="198"/>
  <c r="T44" i="199"/>
  <c r="T56" i="199"/>
  <c r="T23" i="200"/>
  <c r="T35" i="200"/>
  <c r="T55" i="200"/>
  <c r="P60" i="201"/>
  <c r="T14" i="202"/>
  <c r="T28" i="202"/>
  <c r="T14" i="203"/>
  <c r="T22" i="203"/>
  <c r="T28" i="203"/>
  <c r="T36" i="203"/>
  <c r="Q60" i="203"/>
  <c r="T12" i="204"/>
  <c r="T20" i="204"/>
  <c r="T10" i="205"/>
  <c r="T18" i="205"/>
  <c r="T23" i="205"/>
  <c r="T45" i="205"/>
  <c r="U35" i="181"/>
  <c r="T46" i="184"/>
  <c r="T16" i="185"/>
  <c r="T24" i="185"/>
  <c r="U49" i="185"/>
  <c r="T53" i="185"/>
  <c r="T24" i="186"/>
  <c r="Q27" i="186"/>
  <c r="T56" i="186"/>
  <c r="T17" i="187"/>
  <c r="T21" i="187"/>
  <c r="T32" i="187"/>
  <c r="T39" i="187"/>
  <c r="T50" i="187"/>
  <c r="T19" i="188"/>
  <c r="T30" i="188"/>
  <c r="T12" i="189"/>
  <c r="T20" i="189"/>
  <c r="T30" i="189"/>
  <c r="U39" i="189"/>
  <c r="T16" i="190"/>
  <c r="T47" i="190"/>
  <c r="U17" i="191"/>
  <c r="T21" i="191"/>
  <c r="T26" i="191"/>
  <c r="T47" i="191"/>
  <c r="T52" i="191"/>
  <c r="T10" i="192"/>
  <c r="T28" i="192"/>
  <c r="T36" i="192"/>
  <c r="T50" i="192"/>
  <c r="T13" i="193"/>
  <c r="T21" i="193"/>
  <c r="T33" i="193"/>
  <c r="T41" i="193"/>
  <c r="T48" i="193"/>
  <c r="T29" i="194"/>
  <c r="T37" i="194"/>
  <c r="T51" i="194"/>
  <c r="T13" i="195"/>
  <c r="T32" i="195"/>
  <c r="T40" i="195"/>
  <c r="T62" i="195"/>
  <c r="T23" i="196"/>
  <c r="E54" i="196"/>
  <c r="U54" i="196" s="1"/>
  <c r="T17" i="197"/>
  <c r="U23" i="197"/>
  <c r="T24" i="197"/>
  <c r="T37" i="197"/>
  <c r="T44" i="197"/>
  <c r="T52" i="197"/>
  <c r="Q60" i="197"/>
  <c r="T21" i="198"/>
  <c r="T55" i="198"/>
  <c r="T11" i="199"/>
  <c r="T18" i="199"/>
  <c r="T15" i="200"/>
  <c r="T22" i="200"/>
  <c r="T34" i="200"/>
  <c r="T62" i="200"/>
  <c r="U33" i="201"/>
  <c r="U41" i="201"/>
  <c r="T47" i="201"/>
  <c r="T35" i="202"/>
  <c r="U46" i="202"/>
  <c r="T21" i="203"/>
  <c r="T35" i="203"/>
  <c r="T55" i="203"/>
  <c r="T11" i="204"/>
  <c r="T19" i="204"/>
  <c r="T30" i="204"/>
  <c r="T47" i="204"/>
  <c r="T58" i="204"/>
  <c r="T17" i="205"/>
  <c r="U23" i="205"/>
  <c r="T24" i="205"/>
  <c r="T52" i="205"/>
  <c r="Q60" i="205"/>
  <c r="U15" i="206"/>
  <c r="U23" i="206"/>
  <c r="U35" i="206"/>
  <c r="E60" i="206"/>
  <c r="T18" i="181"/>
  <c r="T25" i="181"/>
  <c r="T52" i="181"/>
  <c r="T22" i="182"/>
  <c r="T29" i="182"/>
  <c r="T41" i="182"/>
  <c r="T45" i="182"/>
  <c r="T56" i="182"/>
  <c r="T13" i="183"/>
  <c r="T40" i="183"/>
  <c r="T47" i="183"/>
  <c r="P54" i="183"/>
  <c r="T14" i="184"/>
  <c r="T23" i="184"/>
  <c r="T33" i="184"/>
  <c r="T12" i="185"/>
  <c r="T38" i="185"/>
  <c r="T48" i="185"/>
  <c r="T52" i="185"/>
  <c r="U19" i="186"/>
  <c r="T23" i="186"/>
  <c r="U40" i="186"/>
  <c r="U48" i="186"/>
  <c r="T53" i="186"/>
  <c r="T55" i="186"/>
  <c r="T31" i="187"/>
  <c r="T38" i="187"/>
  <c r="T45" i="187"/>
  <c r="T29" i="189"/>
  <c r="T38" i="189"/>
  <c r="T51" i="189"/>
  <c r="U32" i="190"/>
  <c r="U35" i="190"/>
  <c r="T25" i="191"/>
  <c r="T36" i="191"/>
  <c r="U40" i="191"/>
  <c r="T46" i="191"/>
  <c r="T51" i="191"/>
  <c r="U26" i="192"/>
  <c r="Q54" i="192"/>
  <c r="T57" i="192"/>
  <c r="T12" i="193"/>
  <c r="T20" i="193"/>
  <c r="T32" i="193"/>
  <c r="T40" i="193"/>
  <c r="U23" i="194"/>
  <c r="U10" i="195"/>
  <c r="T20" i="195"/>
  <c r="T31" i="195"/>
  <c r="T39" i="195"/>
  <c r="T61" i="195"/>
  <c r="T18" i="196"/>
  <c r="U45" i="196"/>
  <c r="P54" i="196"/>
  <c r="T57" i="196"/>
  <c r="T51" i="197"/>
  <c r="T13" i="198"/>
  <c r="T20" i="198"/>
  <c r="T49" i="198"/>
  <c r="T61" i="198"/>
  <c r="T10" i="199"/>
  <c r="U45" i="199"/>
  <c r="T14" i="200"/>
  <c r="T61" i="200"/>
  <c r="T10" i="201"/>
  <c r="T18" i="201"/>
  <c r="T26" i="201"/>
  <c r="T32" i="201"/>
  <c r="T40" i="201"/>
  <c r="T34" i="202"/>
  <c r="T45" i="202"/>
  <c r="T53" i="202"/>
  <c r="T55" i="202"/>
  <c r="P9" i="203"/>
  <c r="U30" i="204"/>
  <c r="T31" i="204"/>
  <c r="T39" i="204"/>
  <c r="T46" i="204"/>
  <c r="T61" i="204"/>
  <c r="T38" i="205"/>
  <c r="T44" i="205"/>
  <c r="T14" i="206"/>
  <c r="T22" i="206"/>
  <c r="T34" i="206"/>
  <c r="T48" i="206"/>
  <c r="T39" i="180"/>
  <c r="Q60" i="180"/>
  <c r="U18" i="182"/>
  <c r="T30" i="183"/>
  <c r="T45" i="183"/>
  <c r="T23" i="185"/>
  <c r="U34" i="185"/>
  <c r="P43" i="185"/>
  <c r="U45" i="185"/>
  <c r="U16" i="187"/>
  <c r="T49" i="187"/>
  <c r="T18" i="188"/>
  <c r="T16" i="191"/>
  <c r="U20" i="191"/>
  <c r="T35" i="192"/>
  <c r="E60" i="192"/>
  <c r="U60" i="192" s="1"/>
  <c r="T47" i="193"/>
  <c r="U18" i="194"/>
  <c r="T30" i="194"/>
  <c r="Q54" i="194"/>
  <c r="T12" i="195"/>
  <c r="U61" i="195"/>
  <c r="U32" i="196"/>
  <c r="U40" i="196"/>
  <c r="U48" i="196"/>
  <c r="Q54" i="196"/>
  <c r="T16" i="197"/>
  <c r="T36" i="197"/>
  <c r="P54" i="197"/>
  <c r="U36" i="198"/>
  <c r="T17" i="199"/>
  <c r="U32" i="199"/>
  <c r="U40" i="199"/>
  <c r="T52" i="199"/>
  <c r="T21" i="200"/>
  <c r="T33" i="200"/>
  <c r="T41" i="200"/>
  <c r="T46" i="201"/>
  <c r="T34" i="203"/>
  <c r="T10" i="204"/>
  <c r="T18" i="204"/>
  <c r="T26" i="204"/>
  <c r="T16" i="205"/>
  <c r="P54" i="205"/>
  <c r="T15" i="207"/>
  <c r="T25" i="207"/>
  <c r="U26" i="207"/>
  <c r="T35" i="207"/>
  <c r="U44" i="207"/>
  <c r="Q54" i="207"/>
  <c r="T57" i="207"/>
  <c r="U58" i="207"/>
  <c r="U15" i="208"/>
  <c r="U23" i="208"/>
  <c r="T25" i="208"/>
  <c r="U29" i="208"/>
  <c r="T35" i="208"/>
  <c r="U36" i="208"/>
  <c r="T55" i="208"/>
  <c r="U11" i="209"/>
  <c r="U19" i="209"/>
  <c r="U31" i="209"/>
  <c r="U39" i="209"/>
  <c r="T50" i="209"/>
  <c r="T16" i="210"/>
  <c r="U24" i="210"/>
  <c r="T31" i="210"/>
  <c r="T36" i="210"/>
  <c r="U38" i="210"/>
  <c r="T12" i="211"/>
  <c r="T20" i="211"/>
  <c r="T32" i="211"/>
  <c r="U40" i="211"/>
  <c r="T50" i="211"/>
  <c r="U51" i="211"/>
  <c r="U12" i="212"/>
  <c r="U20" i="212"/>
  <c r="T29" i="212"/>
  <c r="U37" i="212"/>
  <c r="T25" i="213"/>
  <c r="U34" i="213"/>
  <c r="T44" i="213"/>
  <c r="U45" i="213"/>
  <c r="T52" i="213"/>
  <c r="U53" i="213"/>
  <c r="T62" i="213"/>
  <c r="Q9" i="214"/>
  <c r="U16" i="214"/>
  <c r="U24" i="214"/>
  <c r="T35" i="214"/>
  <c r="T48" i="214"/>
  <c r="U55" i="214"/>
  <c r="T16" i="215"/>
  <c r="U24" i="215"/>
  <c r="T31" i="215"/>
  <c r="T39" i="215"/>
  <c r="U46" i="215"/>
  <c r="T58" i="215"/>
  <c r="T12" i="216"/>
  <c r="T16" i="216"/>
  <c r="U21" i="216"/>
  <c r="T24" i="216"/>
  <c r="U32" i="216"/>
  <c r="T35" i="216"/>
  <c r="U52" i="216"/>
  <c r="P54" i="216"/>
  <c r="U26" i="217"/>
  <c r="U28" i="217"/>
  <c r="U37" i="217"/>
  <c r="U41" i="217"/>
  <c r="U17" i="218"/>
  <c r="U29" i="218"/>
  <c r="U36" i="218"/>
  <c r="U16" i="219"/>
  <c r="T29" i="219"/>
  <c r="U47" i="219"/>
  <c r="U13" i="220"/>
  <c r="U16" i="220"/>
  <c r="U21" i="220"/>
  <c r="U41" i="220"/>
  <c r="T52" i="220"/>
  <c r="U18" i="221"/>
  <c r="U30" i="221"/>
  <c r="U32" i="221"/>
  <c r="U40" i="221"/>
  <c r="T29" i="222"/>
  <c r="T37" i="222"/>
  <c r="T41" i="222"/>
  <c r="U52" i="222"/>
  <c r="T58" i="222"/>
  <c r="T38" i="223"/>
  <c r="T46" i="223"/>
  <c r="Q60" i="223"/>
  <c r="T14" i="224"/>
  <c r="T34" i="224"/>
  <c r="U45" i="224"/>
  <c r="U53" i="224"/>
  <c r="T39" i="225"/>
  <c r="U45" i="225"/>
  <c r="U33" i="228"/>
  <c r="U41" i="228"/>
  <c r="U49" i="228"/>
  <c r="U52" i="229"/>
  <c r="U21" i="230"/>
  <c r="T40" i="230"/>
  <c r="U22" i="231"/>
  <c r="T28" i="231"/>
  <c r="T36" i="231"/>
  <c r="U51" i="232"/>
  <c r="U56" i="232"/>
  <c r="T18" i="233"/>
  <c r="T26" i="233"/>
  <c r="U28" i="233"/>
  <c r="Q54" i="234"/>
  <c r="T56" i="234"/>
  <c r="U30" i="235"/>
  <c r="U31" i="236"/>
  <c r="T31" i="236"/>
  <c r="K59" i="237"/>
  <c r="S8" i="237"/>
  <c r="T23" i="207"/>
  <c r="U36" i="210"/>
  <c r="T37" i="210"/>
  <c r="E54" i="210"/>
  <c r="U54" i="210" s="1"/>
  <c r="U56" i="211"/>
  <c r="T11" i="212"/>
  <c r="T19" i="212"/>
  <c r="T47" i="212"/>
  <c r="T45" i="215"/>
  <c r="T53" i="215"/>
  <c r="T31" i="216"/>
  <c r="Q9" i="223"/>
  <c r="Q43" i="223"/>
  <c r="Q42" i="223" s="1"/>
  <c r="T31" i="233"/>
  <c r="T62" i="233"/>
  <c r="U11" i="234"/>
  <c r="T17" i="234"/>
  <c r="U47" i="234"/>
  <c r="T50" i="234"/>
  <c r="T26" i="235"/>
  <c r="U35" i="235"/>
  <c r="T38" i="235"/>
  <c r="U46" i="235"/>
  <c r="T46" i="235"/>
  <c r="T29" i="236"/>
  <c r="M59" i="256"/>
  <c r="S8" i="256"/>
  <c r="K59" i="248"/>
  <c r="S8" i="248"/>
  <c r="T34" i="208"/>
  <c r="T41" i="208"/>
  <c r="T52" i="208"/>
  <c r="P54" i="210"/>
  <c r="T57" i="210"/>
  <c r="T10" i="212"/>
  <c r="T18" i="212"/>
  <c r="T26" i="212"/>
  <c r="T45" i="212"/>
  <c r="T52" i="215"/>
  <c r="T30" i="216"/>
  <c r="T44" i="216"/>
  <c r="T35" i="217"/>
  <c r="T53" i="217"/>
  <c r="T21" i="218"/>
  <c r="T25" i="218"/>
  <c r="T49" i="218"/>
  <c r="T61" i="218"/>
  <c r="T10" i="219"/>
  <c r="T14" i="219"/>
  <c r="Q9" i="220"/>
  <c r="T11" i="220"/>
  <c r="T19" i="220"/>
  <c r="T30" i="220"/>
  <c r="T36" i="220"/>
  <c r="E60" i="220"/>
  <c r="T25" i="221"/>
  <c r="T38" i="221"/>
  <c r="P60" i="221"/>
  <c r="T14" i="222"/>
  <c r="T23" i="222"/>
  <c r="U46" i="222"/>
  <c r="T50" i="222"/>
  <c r="Q54" i="222"/>
  <c r="T10" i="223"/>
  <c r="T12" i="223"/>
  <c r="T20" i="223"/>
  <c r="T24" i="223"/>
  <c r="T51" i="224"/>
  <c r="Q27" i="225"/>
  <c r="T49" i="225"/>
  <c r="T16" i="226"/>
  <c r="T38" i="226"/>
  <c r="T44" i="226"/>
  <c r="T58" i="226"/>
  <c r="T49" i="227"/>
  <c r="T17" i="228"/>
  <c r="T31" i="228"/>
  <c r="T39" i="228"/>
  <c r="T47" i="228"/>
  <c r="T56" i="228"/>
  <c r="T21" i="229"/>
  <c r="T35" i="229"/>
  <c r="E54" i="229"/>
  <c r="U54" i="229" s="1"/>
  <c r="T57" i="229"/>
  <c r="T12" i="230"/>
  <c r="T30" i="230"/>
  <c r="T50" i="230"/>
  <c r="T62" i="230"/>
  <c r="T17" i="231"/>
  <c r="U47" i="231"/>
  <c r="T50" i="231"/>
  <c r="T49" i="232"/>
  <c r="T38" i="233"/>
  <c r="U46" i="233"/>
  <c r="T52" i="233"/>
  <c r="T57" i="233"/>
  <c r="T61" i="233"/>
  <c r="T10" i="234"/>
  <c r="T24" i="234"/>
  <c r="T46" i="234"/>
  <c r="T18" i="235"/>
  <c r="T34" i="235"/>
  <c r="U30" i="236"/>
  <c r="K59" i="240"/>
  <c r="S8" i="240"/>
  <c r="F59" i="118"/>
  <c r="F63" i="118" s="1"/>
  <c r="Q60" i="209"/>
  <c r="T29" i="210"/>
  <c r="U48" i="210"/>
  <c r="Q54" i="210"/>
  <c r="T56" i="210"/>
  <c r="U16" i="211"/>
  <c r="U24" i="211"/>
  <c r="T40" i="212"/>
  <c r="U45" i="212"/>
  <c r="T46" i="212"/>
  <c r="T14" i="213"/>
  <c r="T50" i="216"/>
  <c r="T34" i="217"/>
  <c r="U58" i="217"/>
  <c r="T61" i="217"/>
  <c r="T20" i="218"/>
  <c r="T24" i="218"/>
  <c r="U58" i="218"/>
  <c r="U22" i="219"/>
  <c r="U26" i="219"/>
  <c r="T31" i="219"/>
  <c r="T35" i="219"/>
  <c r="T39" i="219"/>
  <c r="T49" i="219"/>
  <c r="U30" i="220"/>
  <c r="U32" i="220"/>
  <c r="T46" i="220"/>
  <c r="T56" i="220"/>
  <c r="T21" i="221"/>
  <c r="T45" i="221"/>
  <c r="T55" i="221"/>
  <c r="U62" i="221"/>
  <c r="U18" i="222"/>
  <c r="T22" i="222"/>
  <c r="U26" i="222"/>
  <c r="P9" i="227"/>
  <c r="U13" i="227"/>
  <c r="U30" i="230"/>
  <c r="U32" i="230"/>
  <c r="P43" i="230"/>
  <c r="T24" i="231"/>
  <c r="U36" i="232"/>
  <c r="U10" i="233"/>
  <c r="T30" i="233"/>
  <c r="U61" i="233"/>
  <c r="T16" i="234"/>
  <c r="U31" i="234"/>
  <c r="U39" i="234"/>
  <c r="U48" i="235"/>
  <c r="T48" i="235"/>
  <c r="K59" i="250"/>
  <c r="S8" i="250"/>
  <c r="H59" i="247"/>
  <c r="H63" i="247" s="1"/>
  <c r="T16" i="207"/>
  <c r="T30" i="207"/>
  <c r="U58" i="208"/>
  <c r="T13" i="209"/>
  <c r="T21" i="209"/>
  <c r="T33" i="209"/>
  <c r="T41" i="209"/>
  <c r="T47" i="209"/>
  <c r="T62" i="209"/>
  <c r="T19" i="210"/>
  <c r="T26" i="210"/>
  <c r="T28" i="210"/>
  <c r="T47" i="210"/>
  <c r="T15" i="211"/>
  <c r="T23" i="211"/>
  <c r="T35" i="211"/>
  <c r="T17" i="212"/>
  <c r="T25" i="212"/>
  <c r="T32" i="212"/>
  <c r="T39" i="212"/>
  <c r="T58" i="212"/>
  <c r="U14" i="213"/>
  <c r="T15" i="213"/>
  <c r="T22" i="213"/>
  <c r="T29" i="213"/>
  <c r="T36" i="213"/>
  <c r="Q54" i="213"/>
  <c r="T57" i="213"/>
  <c r="T13" i="214"/>
  <c r="T21" i="214"/>
  <c r="T40" i="214"/>
  <c r="T51" i="214"/>
  <c r="T62" i="214"/>
  <c r="T18" i="216"/>
  <c r="Q27" i="217"/>
  <c r="P54" i="218"/>
  <c r="Q60" i="219"/>
  <c r="T37" i="221"/>
  <c r="T53" i="221"/>
  <c r="U33" i="223"/>
  <c r="U41" i="223"/>
  <c r="T50" i="224"/>
  <c r="Q54" i="224"/>
  <c r="T57" i="226"/>
  <c r="Q9" i="227"/>
  <c r="T38" i="228"/>
  <c r="T46" i="228"/>
  <c r="Q54" i="229"/>
  <c r="P54" i="233"/>
  <c r="T60" i="233"/>
  <c r="U24" i="236"/>
  <c r="T24" i="236"/>
  <c r="U39" i="236"/>
  <c r="T39" i="236"/>
  <c r="U40" i="237"/>
  <c r="T40" i="237"/>
  <c r="T29" i="207"/>
  <c r="T37" i="207"/>
  <c r="T44" i="207"/>
  <c r="Q60" i="207"/>
  <c r="Q54" i="208"/>
  <c r="T11" i="210"/>
  <c r="T18" i="210"/>
  <c r="U23" i="210"/>
  <c r="U40" i="210"/>
  <c r="T46" i="210"/>
  <c r="T14" i="211"/>
  <c r="T22" i="211"/>
  <c r="T34" i="211"/>
  <c r="T16" i="212"/>
  <c r="T24" i="212"/>
  <c r="T31" i="212"/>
  <c r="T57" i="212"/>
  <c r="T28" i="213"/>
  <c r="T56" i="213"/>
  <c r="T12" i="214"/>
  <c r="T20" i="214"/>
  <c r="T50" i="214"/>
  <c r="T11" i="215"/>
  <c r="T18" i="215"/>
  <c r="U48" i="215"/>
  <c r="T14" i="216"/>
  <c r="T26" i="216"/>
  <c r="T28" i="216"/>
  <c r="T37" i="216"/>
  <c r="T51" i="207"/>
  <c r="T16" i="208"/>
  <c r="T24" i="208"/>
  <c r="T49" i="208"/>
  <c r="T56" i="208"/>
  <c r="E60" i="208"/>
  <c r="U60" i="208" s="1"/>
  <c r="T12" i="209"/>
  <c r="T20" i="209"/>
  <c r="T32" i="209"/>
  <c r="T40" i="209"/>
  <c r="T61" i="209"/>
  <c r="T10" i="210"/>
  <c r="T44" i="210"/>
  <c r="T41" i="211"/>
  <c r="U52" i="211"/>
  <c r="T38" i="212"/>
  <c r="T35" i="213"/>
  <c r="U46" i="213"/>
  <c r="E60" i="213"/>
  <c r="U60" i="213" s="1"/>
  <c r="T61" i="214"/>
  <c r="T10" i="215"/>
  <c r="T25" i="215"/>
  <c r="U29" i="215"/>
  <c r="T47" i="215"/>
  <c r="T36" i="216"/>
  <c r="T12" i="217"/>
  <c r="T19" i="217"/>
  <c r="T29" i="217"/>
  <c r="P9" i="218"/>
  <c r="T18" i="218"/>
  <c r="Q27" i="218"/>
  <c r="T30" i="218"/>
  <c r="T37" i="218"/>
  <c r="P60" i="218"/>
  <c r="T17" i="220"/>
  <c r="U22" i="220"/>
  <c r="T25" i="220"/>
  <c r="T33" i="220"/>
  <c r="U53" i="220"/>
  <c r="T58" i="220"/>
  <c r="T62" i="220"/>
  <c r="T11" i="221"/>
  <c r="T19" i="221"/>
  <c r="T23" i="221"/>
  <c r="T41" i="221"/>
  <c r="U38" i="222"/>
  <c r="T26" i="223"/>
  <c r="T31" i="223"/>
  <c r="T39" i="223"/>
  <c r="T47" i="223"/>
  <c r="P54" i="223"/>
  <c r="Q9" i="224"/>
  <c r="U11" i="224"/>
  <c r="T15" i="224"/>
  <c r="T28" i="224"/>
  <c r="T35" i="224"/>
  <c r="T56" i="224"/>
  <c r="T33" i="225"/>
  <c r="T40" i="225"/>
  <c r="Q9" i="226"/>
  <c r="T14" i="226"/>
  <c r="T26" i="226"/>
  <c r="T28" i="226"/>
  <c r="T14" i="227"/>
  <c r="T47" i="227"/>
  <c r="T15" i="228"/>
  <c r="T58" i="228"/>
  <c r="T23" i="229"/>
  <c r="U30" i="229"/>
  <c r="T33" i="229"/>
  <c r="U38" i="229"/>
  <c r="T41" i="229"/>
  <c r="T45" i="229"/>
  <c r="T53" i="229"/>
  <c r="T22" i="230"/>
  <c r="T33" i="230"/>
  <c r="T41" i="230"/>
  <c r="E60" i="230"/>
  <c r="T14" i="231"/>
  <c r="T29" i="231"/>
  <c r="T37" i="231"/>
  <c r="T44" i="231"/>
  <c r="T52" i="231"/>
  <c r="T58" i="231"/>
  <c r="T14" i="232"/>
  <c r="T47" i="232"/>
  <c r="T11" i="233"/>
  <c r="T19" i="233"/>
  <c r="T36" i="233"/>
  <c r="P60" i="233"/>
  <c r="U14" i="234"/>
  <c r="T22" i="234"/>
  <c r="E54" i="234"/>
  <c r="U54" i="234" s="1"/>
  <c r="T57" i="234"/>
  <c r="T20" i="235"/>
  <c r="U55" i="236"/>
  <c r="T55" i="236"/>
  <c r="K59" i="242"/>
  <c r="S8" i="242"/>
  <c r="T28" i="207"/>
  <c r="T36" i="207"/>
  <c r="P54" i="207"/>
  <c r="Q9" i="208"/>
  <c r="Q9" i="209"/>
  <c r="U51" i="209"/>
  <c r="T17" i="210"/>
  <c r="U32" i="210"/>
  <c r="T13" i="211"/>
  <c r="T21" i="211"/>
  <c r="T33" i="211"/>
  <c r="T30" i="212"/>
  <c r="T55" i="213"/>
  <c r="U36" i="214"/>
  <c r="T49" i="214"/>
  <c r="T17" i="215"/>
  <c r="U32" i="215"/>
  <c r="U40" i="215"/>
  <c r="T57" i="215"/>
  <c r="U13" i="216"/>
  <c r="T25" i="216"/>
  <c r="T30" i="217"/>
  <c r="T47" i="217"/>
  <c r="P60" i="217"/>
  <c r="Q9" i="218"/>
  <c r="Q8" i="218" s="1"/>
  <c r="U14" i="218"/>
  <c r="T45" i="218"/>
  <c r="U20" i="219"/>
  <c r="U32" i="219"/>
  <c r="T33" i="219"/>
  <c r="T37" i="219"/>
  <c r="T41" i="219"/>
  <c r="U45" i="219"/>
  <c r="U52" i="219"/>
  <c r="T58" i="219"/>
  <c r="T35" i="220"/>
  <c r="T48" i="220"/>
  <c r="T61" i="220"/>
  <c r="Q27" i="222"/>
  <c r="T33" i="222"/>
  <c r="U30" i="228"/>
  <c r="P60" i="230"/>
  <c r="U14" i="231"/>
  <c r="E54" i="231"/>
  <c r="U54" i="231" s="1"/>
  <c r="T21" i="232"/>
  <c r="T33" i="232"/>
  <c r="T41" i="232"/>
  <c r="Q60" i="232"/>
  <c r="Q60" i="233"/>
  <c r="Q9" i="234"/>
  <c r="T30" i="235"/>
  <c r="U50" i="237"/>
  <c r="T50" i="237"/>
  <c r="P60" i="235"/>
  <c r="T32" i="236"/>
  <c r="T13" i="240"/>
  <c r="Q54" i="241"/>
  <c r="T56" i="241"/>
  <c r="U21" i="242"/>
  <c r="T15" i="244"/>
  <c r="P9" i="245"/>
  <c r="U23" i="245"/>
  <c r="U11" i="246"/>
  <c r="U19" i="246"/>
  <c r="T11" i="247"/>
  <c r="T19" i="247"/>
  <c r="T47" i="247"/>
  <c r="U16" i="250"/>
  <c r="U25" i="251"/>
  <c r="U34" i="251"/>
  <c r="U46" i="251"/>
  <c r="U11" i="252"/>
  <c r="U19" i="252"/>
  <c r="U28" i="252"/>
  <c r="U36" i="252"/>
  <c r="U52" i="252"/>
  <c r="U23" i="255"/>
  <c r="U32" i="255"/>
  <c r="U35" i="255"/>
  <c r="U14" i="256"/>
  <c r="U50" i="256"/>
  <c r="T13" i="257"/>
  <c r="U29" i="257"/>
  <c r="U36" i="257"/>
  <c r="E54" i="258"/>
  <c r="U54" i="258" s="1"/>
  <c r="H59" i="143"/>
  <c r="H63" i="143" s="1"/>
  <c r="F59" i="42"/>
  <c r="F63" i="42" s="1"/>
  <c r="V59" i="184"/>
  <c r="V63" i="184" s="1"/>
  <c r="S63" i="203"/>
  <c r="T58" i="235"/>
  <c r="T22" i="236"/>
  <c r="U45" i="236"/>
  <c r="P54" i="236"/>
  <c r="T57" i="236"/>
  <c r="T48" i="237"/>
  <c r="U53" i="237"/>
  <c r="T14" i="238"/>
  <c r="T22" i="238"/>
  <c r="T34" i="238"/>
  <c r="T48" i="238"/>
  <c r="E60" i="238"/>
  <c r="T16" i="239"/>
  <c r="T24" i="239"/>
  <c r="T36" i="239"/>
  <c r="T50" i="239"/>
  <c r="Q54" i="239"/>
  <c r="E60" i="239"/>
  <c r="U60" i="239" s="1"/>
  <c r="U18" i="240"/>
  <c r="T21" i="240"/>
  <c r="U26" i="240"/>
  <c r="T51" i="240"/>
  <c r="T61" i="240"/>
  <c r="T26" i="241"/>
  <c r="T28" i="241"/>
  <c r="Q60" i="241"/>
  <c r="T62" i="241"/>
  <c r="T11" i="242"/>
  <c r="T19" i="242"/>
  <c r="U25" i="242"/>
  <c r="U30" i="242"/>
  <c r="T40" i="242"/>
  <c r="T48" i="242"/>
  <c r="T16" i="243"/>
  <c r="T24" i="243"/>
  <c r="T36" i="243"/>
  <c r="T50" i="243"/>
  <c r="Q54" i="243"/>
  <c r="T13" i="244"/>
  <c r="T51" i="244"/>
  <c r="T61" i="244"/>
  <c r="T16" i="245"/>
  <c r="T24" i="245"/>
  <c r="T34" i="245"/>
  <c r="T52" i="245"/>
  <c r="T58" i="245"/>
  <c r="T17" i="246"/>
  <c r="U23" i="246"/>
  <c r="T25" i="246"/>
  <c r="T46" i="246"/>
  <c r="T53" i="246"/>
  <c r="T62" i="246"/>
  <c r="T31" i="247"/>
  <c r="T61" i="247"/>
  <c r="T13" i="248"/>
  <c r="T21" i="248"/>
  <c r="P27" i="248"/>
  <c r="Q43" i="248"/>
  <c r="T45" i="248"/>
  <c r="U50" i="248"/>
  <c r="T53" i="248"/>
  <c r="T61" i="248"/>
  <c r="T12" i="249"/>
  <c r="T20" i="249"/>
  <c r="P27" i="249"/>
  <c r="T32" i="249"/>
  <c r="T40" i="249"/>
  <c r="T56" i="249"/>
  <c r="Q27" i="250"/>
  <c r="Q43" i="250"/>
  <c r="P9" i="253"/>
  <c r="P27" i="253"/>
  <c r="P43" i="253"/>
  <c r="P42" i="253" s="1"/>
  <c r="P60" i="254"/>
  <c r="H59" i="100"/>
  <c r="H63" i="100" s="1"/>
  <c r="U48" i="236"/>
  <c r="T14" i="237"/>
  <c r="T22" i="237"/>
  <c r="T34" i="237"/>
  <c r="P9" i="239"/>
  <c r="U13" i="239"/>
  <c r="P54" i="240"/>
  <c r="U23" i="241"/>
  <c r="T13" i="242"/>
  <c r="U13" i="243"/>
  <c r="U13" i="244"/>
  <c r="P54" i="244"/>
  <c r="E54" i="245"/>
  <c r="U54" i="245" s="1"/>
  <c r="U36" i="246"/>
  <c r="U10" i="248"/>
  <c r="U34" i="248"/>
  <c r="U51" i="249"/>
  <c r="Q60" i="249"/>
  <c r="U53" i="250"/>
  <c r="T15" i="251"/>
  <c r="T52" i="251"/>
  <c r="T33" i="252"/>
  <c r="Q60" i="252"/>
  <c r="Q27" i="253"/>
  <c r="U34" i="253"/>
  <c r="U62" i="253"/>
  <c r="U17" i="254"/>
  <c r="P27" i="254"/>
  <c r="U34" i="254"/>
  <c r="U37" i="254"/>
  <c r="P54" i="254"/>
  <c r="Q60" i="254"/>
  <c r="T49" i="255"/>
  <c r="Q9" i="256"/>
  <c r="U39" i="256"/>
  <c r="U18" i="257"/>
  <c r="U21" i="257"/>
  <c r="T25" i="257"/>
  <c r="U46" i="257"/>
  <c r="U49" i="257"/>
  <c r="T53" i="257"/>
  <c r="T55" i="257"/>
  <c r="P60" i="257"/>
  <c r="T16" i="258"/>
  <c r="T37" i="258"/>
  <c r="Q60" i="258"/>
  <c r="M8" i="255"/>
  <c r="H59" i="244"/>
  <c r="H63" i="244" s="1"/>
  <c r="Q60" i="239"/>
  <c r="Q9" i="244"/>
  <c r="U45" i="252"/>
  <c r="Q27" i="254"/>
  <c r="U24" i="256"/>
  <c r="U62" i="257"/>
  <c r="P9" i="258"/>
  <c r="T23" i="258"/>
  <c r="U48" i="258"/>
  <c r="R9" i="253"/>
  <c r="N59" i="181"/>
  <c r="N63" i="181" s="1"/>
  <c r="H59" i="175"/>
  <c r="H63" i="175" s="1"/>
  <c r="U61" i="235"/>
  <c r="T32" i="237"/>
  <c r="Q9" i="248"/>
  <c r="Q9" i="251"/>
  <c r="U51" i="251"/>
  <c r="T57" i="251"/>
  <c r="U21" i="252"/>
  <c r="T24" i="252"/>
  <c r="T11" i="253"/>
  <c r="T19" i="253"/>
  <c r="T32" i="253"/>
  <c r="T41" i="253"/>
  <c r="T49" i="253"/>
  <c r="U58" i="253"/>
  <c r="T13" i="254"/>
  <c r="T20" i="254"/>
  <c r="T32" i="254"/>
  <c r="T40" i="254"/>
  <c r="T47" i="254"/>
  <c r="U39" i="255"/>
  <c r="U16" i="256"/>
  <c r="U19" i="256"/>
  <c r="T23" i="256"/>
  <c r="U31" i="256"/>
  <c r="T35" i="256"/>
  <c r="Q9" i="257"/>
  <c r="T16" i="257"/>
  <c r="U38" i="257"/>
  <c r="U41" i="257"/>
  <c r="T44" i="257"/>
  <c r="T15" i="258"/>
  <c r="T30" i="258"/>
  <c r="T36" i="258"/>
  <c r="T47" i="258"/>
  <c r="T58" i="258"/>
  <c r="N59" i="213"/>
  <c r="N63" i="213" s="1"/>
  <c r="T60" i="235"/>
  <c r="P9" i="237"/>
  <c r="U32" i="237"/>
  <c r="Q54" i="237"/>
  <c r="T46" i="238"/>
  <c r="T58" i="238"/>
  <c r="T62" i="238"/>
  <c r="U45" i="239"/>
  <c r="T48" i="239"/>
  <c r="U53" i="239"/>
  <c r="T15" i="240"/>
  <c r="T23" i="240"/>
  <c r="U46" i="240"/>
  <c r="T49" i="240"/>
  <c r="P60" i="240"/>
  <c r="T38" i="241"/>
  <c r="T44" i="241"/>
  <c r="T57" i="241"/>
  <c r="Q43" i="242"/>
  <c r="U62" i="242"/>
  <c r="U45" i="243"/>
  <c r="T48" i="243"/>
  <c r="U53" i="243"/>
  <c r="T16" i="244"/>
  <c r="U46" i="244"/>
  <c r="T49" i="244"/>
  <c r="P60" i="244"/>
  <c r="U11" i="245"/>
  <c r="Q9" i="245"/>
  <c r="T14" i="245"/>
  <c r="U19" i="245"/>
  <c r="T22" i="245"/>
  <c r="T36" i="245"/>
  <c r="T50" i="245"/>
  <c r="T30" i="246"/>
  <c r="T37" i="246"/>
  <c r="T12" i="247"/>
  <c r="T20" i="247"/>
  <c r="T29" i="247"/>
  <c r="T41" i="247"/>
  <c r="T48" i="247"/>
  <c r="P60" i="247"/>
  <c r="T47" i="248"/>
  <c r="P60" i="248"/>
  <c r="U15" i="249"/>
  <c r="T18" i="249"/>
  <c r="U23" i="249"/>
  <c r="T26" i="249"/>
  <c r="U35" i="249"/>
  <c r="T38" i="249"/>
  <c r="T58" i="249"/>
  <c r="T17" i="250"/>
  <c r="T32" i="250"/>
  <c r="T17" i="251"/>
  <c r="U30" i="251"/>
  <c r="U35" i="251"/>
  <c r="U47" i="251"/>
  <c r="T50" i="251"/>
  <c r="Q54" i="251"/>
  <c r="T12" i="252"/>
  <c r="P9" i="252"/>
  <c r="T20" i="252"/>
  <c r="U29" i="252"/>
  <c r="U37" i="252"/>
  <c r="U53" i="252"/>
  <c r="T40" i="253"/>
  <c r="T48" i="253"/>
  <c r="T57" i="253"/>
  <c r="T12" i="254"/>
  <c r="T61" i="254"/>
  <c r="U13" i="255"/>
  <c r="U24" i="255"/>
  <c r="U11" i="256"/>
  <c r="T15" i="256"/>
  <c r="T22" i="256"/>
  <c r="U32" i="256"/>
  <c r="T34" i="256"/>
  <c r="T41" i="256"/>
  <c r="U47" i="256"/>
  <c r="T51" i="256"/>
  <c r="T23" i="257"/>
  <c r="U30" i="257"/>
  <c r="Q27" i="257"/>
  <c r="U33" i="257"/>
  <c r="T37" i="257"/>
  <c r="T51" i="257"/>
  <c r="U10" i="258"/>
  <c r="T29" i="258"/>
  <c r="T46" i="258"/>
  <c r="T53" i="258"/>
  <c r="R9" i="256"/>
  <c r="F59" i="213"/>
  <c r="F63" i="213" s="1"/>
  <c r="H59" i="123"/>
  <c r="H63" i="123" s="1"/>
  <c r="O59" i="106"/>
  <c r="O63" i="106" s="1"/>
  <c r="U36" i="236"/>
  <c r="Q9" i="237"/>
  <c r="E60" i="237"/>
  <c r="U60" i="237" s="1"/>
  <c r="P9" i="241"/>
  <c r="Q27" i="241"/>
  <c r="P27" i="242"/>
  <c r="Q54" i="246"/>
  <c r="P54" i="247"/>
  <c r="U10" i="250"/>
  <c r="U25" i="250"/>
  <c r="U32" i="250"/>
  <c r="T40" i="250"/>
  <c r="T47" i="250"/>
  <c r="U31" i="251"/>
  <c r="T56" i="251"/>
  <c r="T25" i="252"/>
  <c r="U30" i="252"/>
  <c r="U46" i="252"/>
  <c r="T58" i="252"/>
  <c r="U18" i="253"/>
  <c r="U26" i="253"/>
  <c r="T31" i="253"/>
  <c r="T19" i="254"/>
  <c r="T31" i="254"/>
  <c r="T39" i="254"/>
  <c r="U16" i="255"/>
  <c r="U19" i="255"/>
  <c r="U31" i="255"/>
  <c r="U56" i="256"/>
  <c r="T62" i="256"/>
  <c r="P9" i="257"/>
  <c r="T15" i="257"/>
  <c r="U58" i="257"/>
  <c r="T57" i="258"/>
  <c r="S9" i="253"/>
  <c r="H59" i="127"/>
  <c r="H63" i="127" s="1"/>
  <c r="O59" i="110"/>
  <c r="O63" i="110" s="1"/>
  <c r="S63" i="193"/>
  <c r="O59" i="184"/>
  <c r="O63" i="184" s="1"/>
  <c r="S63" i="150"/>
  <c r="G59" i="118"/>
  <c r="G63" i="118" s="1"/>
  <c r="G59" i="115"/>
  <c r="G63" i="115" s="1"/>
  <c r="O59" i="114"/>
  <c r="O63" i="114" s="1"/>
  <c r="F59" i="87"/>
  <c r="F63" i="87" s="1"/>
  <c r="O59" i="84"/>
  <c r="O63" i="84" s="1"/>
  <c r="O59" i="61"/>
  <c r="O63" i="61" s="1"/>
  <c r="G59" i="22"/>
  <c r="G63" i="22" s="1"/>
  <c r="O59" i="152"/>
  <c r="O63" i="152" s="1"/>
  <c r="N59" i="109"/>
  <c r="N63" i="109" s="1"/>
  <c r="O59" i="49"/>
  <c r="O63" i="49" s="1"/>
  <c r="G59" i="156"/>
  <c r="G63" i="156" s="1"/>
  <c r="S63" i="155"/>
  <c r="G59" i="119"/>
  <c r="G63" i="119" s="1"/>
  <c r="N59" i="104"/>
  <c r="N63" i="104" s="1"/>
  <c r="H59" i="90"/>
  <c r="H63" i="90" s="1"/>
  <c r="C8" i="239"/>
  <c r="C59" i="239" s="1"/>
  <c r="C63" i="239" s="1"/>
  <c r="R9" i="226"/>
  <c r="G59" i="124"/>
  <c r="G63" i="124" s="1"/>
  <c r="N59" i="119"/>
  <c r="N63" i="119" s="1"/>
  <c r="F59" i="117"/>
  <c r="F63" i="117" s="1"/>
  <c r="G59" i="108"/>
  <c r="G63" i="108" s="1"/>
  <c r="G59" i="102"/>
  <c r="G63" i="102" s="1"/>
  <c r="O59" i="102"/>
  <c r="O63" i="102" s="1"/>
  <c r="H59" i="53"/>
  <c r="H63" i="53" s="1"/>
  <c r="H59" i="51"/>
  <c r="H63" i="51" s="1"/>
  <c r="O59" i="176"/>
  <c r="O63" i="176" s="1"/>
  <c r="H59" i="156"/>
  <c r="H63" i="156" s="1"/>
  <c r="N59" i="149"/>
  <c r="N63" i="149" s="1"/>
  <c r="H59" i="102"/>
  <c r="H63" i="102" s="1"/>
  <c r="O59" i="86"/>
  <c r="O63" i="86" s="1"/>
  <c r="S63" i="221"/>
  <c r="H59" i="176"/>
  <c r="H63" i="176" s="1"/>
  <c r="R9" i="162"/>
  <c r="O59" i="113"/>
  <c r="O63" i="113" s="1"/>
  <c r="H59" i="80"/>
  <c r="H63" i="80" s="1"/>
  <c r="G59" i="78"/>
  <c r="G63" i="78" s="1"/>
  <c r="S63" i="243"/>
  <c r="G59" i="164"/>
  <c r="G63" i="164" s="1"/>
  <c r="O59" i="164"/>
  <c r="O63" i="164" s="1"/>
  <c r="O59" i="117"/>
  <c r="O63" i="117" s="1"/>
  <c r="F59" i="106"/>
  <c r="F63" i="106" s="1"/>
  <c r="H59" i="93"/>
  <c r="H63" i="93" s="1"/>
  <c r="F59" i="91"/>
  <c r="F63" i="91" s="1"/>
  <c r="N59" i="91"/>
  <c r="N63" i="91" s="1"/>
  <c r="G59" i="69"/>
  <c r="G63" i="69" s="1"/>
  <c r="H59" i="57"/>
  <c r="H63" i="57" s="1"/>
  <c r="F59" i="56"/>
  <c r="F63" i="56" s="1"/>
  <c r="O59" i="95"/>
  <c r="O63" i="95" s="1"/>
  <c r="H59" i="91"/>
  <c r="H63" i="91" s="1"/>
  <c r="G59" i="81"/>
  <c r="G63" i="81" s="1"/>
  <c r="F59" i="71"/>
  <c r="F63" i="71" s="1"/>
  <c r="H59" i="64"/>
  <c r="H63" i="64" s="1"/>
  <c r="N59" i="40"/>
  <c r="N63" i="40" s="1"/>
  <c r="H59" i="37"/>
  <c r="H63" i="37" s="1"/>
  <c r="V59" i="75"/>
  <c r="V63" i="75" s="1"/>
  <c r="B8" i="252"/>
  <c r="B59" i="252" s="1"/>
  <c r="B63" i="252" s="1"/>
  <c r="R27" i="247"/>
  <c r="R27" i="239"/>
  <c r="K8" i="236"/>
  <c r="R27" i="231"/>
  <c r="R27" i="223"/>
  <c r="O59" i="111"/>
  <c r="O63" i="111" s="1"/>
  <c r="G59" i="94"/>
  <c r="G63" i="94" s="1"/>
  <c r="G59" i="74"/>
  <c r="G63" i="74" s="1"/>
  <c r="G59" i="71"/>
  <c r="G63" i="71" s="1"/>
  <c r="F59" i="69"/>
  <c r="F63" i="69" s="1"/>
  <c r="F59" i="61"/>
  <c r="F63" i="61" s="1"/>
  <c r="O59" i="56"/>
  <c r="O63" i="56" s="1"/>
  <c r="N59" i="44"/>
  <c r="N63" i="44" s="1"/>
  <c r="W59" i="161"/>
  <c r="W63" i="161" s="1"/>
  <c r="W59" i="34"/>
  <c r="W63" i="34" s="1"/>
  <c r="I8" i="253"/>
  <c r="I59" i="253" s="1"/>
  <c r="I63" i="253" s="1"/>
  <c r="I8" i="221"/>
  <c r="I59" i="221" s="1"/>
  <c r="I63" i="221" s="1"/>
  <c r="C8" i="220"/>
  <c r="C59" i="220" s="1"/>
  <c r="C63" i="220" s="1"/>
  <c r="C8" i="204"/>
  <c r="C59" i="204" s="1"/>
  <c r="C63" i="204" s="1"/>
  <c r="I8" i="189"/>
  <c r="I59" i="189" s="1"/>
  <c r="I63" i="189" s="1"/>
  <c r="C8" i="188"/>
  <c r="C59" i="188" s="1"/>
  <c r="C63" i="188" s="1"/>
  <c r="C8" i="223"/>
  <c r="C59" i="223" s="1"/>
  <c r="C63" i="223" s="1"/>
  <c r="H59" i="120"/>
  <c r="H63" i="120" s="1"/>
  <c r="F59" i="114"/>
  <c r="F63" i="114" s="1"/>
  <c r="G59" i="105"/>
  <c r="G63" i="105" s="1"/>
  <c r="G59" i="99"/>
  <c r="G63" i="99" s="1"/>
  <c r="G59" i="98"/>
  <c r="G63" i="98" s="1"/>
  <c r="F59" i="94"/>
  <c r="F63" i="94" s="1"/>
  <c r="N59" i="93"/>
  <c r="N63" i="93" s="1"/>
  <c r="G59" i="92"/>
  <c r="G63" i="92" s="1"/>
  <c r="G59" i="82"/>
  <c r="G63" i="82" s="1"/>
  <c r="N59" i="82"/>
  <c r="N63" i="82" s="1"/>
  <c r="O59" i="81"/>
  <c r="O63" i="81" s="1"/>
  <c r="G59" i="60"/>
  <c r="G63" i="60" s="1"/>
  <c r="H59" i="60"/>
  <c r="H63" i="60" s="1"/>
  <c r="H59" i="30"/>
  <c r="H63" i="30" s="1"/>
  <c r="H59" i="106"/>
  <c r="H63" i="106" s="1"/>
  <c r="H59" i="97"/>
  <c r="H63" i="97" s="1"/>
  <c r="H59" i="86"/>
  <c r="H63" i="86" s="1"/>
  <c r="H59" i="82"/>
  <c r="H63" i="82" s="1"/>
  <c r="N59" i="52"/>
  <c r="N63" i="52" s="1"/>
  <c r="G59" i="35"/>
  <c r="G63" i="35" s="1"/>
  <c r="N59" i="34"/>
  <c r="N63" i="34" s="1"/>
  <c r="G59" i="30"/>
  <c r="G63" i="30" s="1"/>
  <c r="W59" i="9"/>
  <c r="W63" i="9" s="1"/>
  <c r="N59" i="115"/>
  <c r="N63" i="115" s="1"/>
  <c r="F59" i="111"/>
  <c r="F63" i="111" s="1"/>
  <c r="N59" i="99"/>
  <c r="N63" i="99" s="1"/>
  <c r="O59" i="78"/>
  <c r="O63" i="78" s="1"/>
  <c r="F59" i="75"/>
  <c r="F63" i="75" s="1"/>
  <c r="N59" i="72"/>
  <c r="N63" i="72" s="1"/>
  <c r="N59" i="65"/>
  <c r="N63" i="65" s="1"/>
  <c r="N59" i="48"/>
  <c r="N63" i="48" s="1"/>
  <c r="N59" i="47"/>
  <c r="N63" i="47" s="1"/>
  <c r="O59" i="34"/>
  <c r="O63" i="34" s="1"/>
  <c r="H59" i="107"/>
  <c r="H63" i="107" s="1"/>
  <c r="N59" i="101"/>
  <c r="N63" i="101" s="1"/>
  <c r="N59" i="70"/>
  <c r="N63" i="70" s="1"/>
  <c r="O59" i="63"/>
  <c r="O63" i="63" s="1"/>
  <c r="G59" i="62"/>
  <c r="G63" i="62" s="1"/>
  <c r="O59" i="58"/>
  <c r="O63" i="58" s="1"/>
  <c r="G59" i="46"/>
  <c r="G63" i="46" s="1"/>
  <c r="F59" i="34"/>
  <c r="F63" i="34" s="1"/>
  <c r="W59" i="122"/>
  <c r="W63" i="122" s="1"/>
  <c r="W59" i="118"/>
  <c r="W63" i="118" s="1"/>
  <c r="N59" i="81"/>
  <c r="N63" i="81" s="1"/>
  <c r="O59" i="76"/>
  <c r="O63" i="76" s="1"/>
  <c r="H59" i="54"/>
  <c r="H63" i="54" s="1"/>
  <c r="N59" i="53"/>
  <c r="N63" i="53" s="1"/>
  <c r="G59" i="38"/>
  <c r="G63" i="38" s="1"/>
  <c r="H59" i="34"/>
  <c r="H63" i="34" s="1"/>
  <c r="H59" i="33"/>
  <c r="H63" i="33" s="1"/>
  <c r="G59" i="10"/>
  <c r="G63" i="10" s="1"/>
  <c r="V59" i="180"/>
  <c r="V63" i="180" s="1"/>
  <c r="K8" i="172"/>
  <c r="B8" i="156"/>
  <c r="B59" i="156" s="1"/>
  <c r="B63" i="156" s="1"/>
  <c r="B8" i="148"/>
  <c r="B59" i="148" s="1"/>
  <c r="B63" i="148" s="1"/>
  <c r="K8" i="148"/>
  <c r="B8" i="140"/>
  <c r="B59" i="140" s="1"/>
  <c r="B63" i="140" s="1"/>
  <c r="K8" i="140"/>
  <c r="B8" i="132"/>
  <c r="B59" i="132" s="1"/>
  <c r="B63" i="132" s="1"/>
  <c r="K8" i="132"/>
  <c r="B8" i="124"/>
  <c r="B59" i="124" s="1"/>
  <c r="B63" i="124" s="1"/>
  <c r="K8" i="124"/>
  <c r="B8" i="116"/>
  <c r="B59" i="116" s="1"/>
  <c r="B63" i="116" s="1"/>
  <c r="K8" i="116"/>
  <c r="B8" i="108"/>
  <c r="B59" i="108" s="1"/>
  <c r="B63" i="108" s="1"/>
  <c r="K8" i="108"/>
  <c r="B8" i="100"/>
  <c r="B59" i="100" s="1"/>
  <c r="B63" i="100" s="1"/>
  <c r="K8" i="100"/>
  <c r="B8" i="92"/>
  <c r="B59" i="92" s="1"/>
  <c r="B63" i="92" s="1"/>
  <c r="K8" i="92"/>
  <c r="B8" i="84"/>
  <c r="B59" i="84" s="1"/>
  <c r="B63" i="84" s="1"/>
  <c r="K8" i="84"/>
  <c r="B8" i="76"/>
  <c r="B59" i="76" s="1"/>
  <c r="B63" i="76" s="1"/>
  <c r="K8" i="76"/>
  <c r="B8" i="68"/>
  <c r="B59" i="68" s="1"/>
  <c r="B63" i="68" s="1"/>
  <c r="K8" i="68"/>
  <c r="B8" i="60"/>
  <c r="B59" i="60" s="1"/>
  <c r="B63" i="60" s="1"/>
  <c r="K8" i="60"/>
  <c r="B8" i="52"/>
  <c r="B59" i="52" s="1"/>
  <c r="B63" i="52" s="1"/>
  <c r="K8" i="52"/>
  <c r="I8" i="50"/>
  <c r="I59" i="50" s="1"/>
  <c r="I63" i="50" s="1"/>
  <c r="C8" i="49"/>
  <c r="B8" i="44"/>
  <c r="B59" i="44" s="1"/>
  <c r="B63" i="44" s="1"/>
  <c r="K8" i="44"/>
  <c r="I8" i="42"/>
  <c r="I59" i="42" s="1"/>
  <c r="I63" i="42" s="1"/>
  <c r="C8" i="41"/>
  <c r="C59" i="41" s="1"/>
  <c r="C63" i="41" s="1"/>
  <c r="B8" i="36"/>
  <c r="B59" i="36" s="1"/>
  <c r="B63" i="36" s="1"/>
  <c r="K8" i="36"/>
  <c r="I8" i="34"/>
  <c r="I59" i="34" s="1"/>
  <c r="I63" i="34" s="1"/>
  <c r="R43" i="248"/>
  <c r="J42" i="248"/>
  <c r="R42" i="248" s="1"/>
  <c r="C8" i="207"/>
  <c r="C59" i="207" s="1"/>
  <c r="C63" i="207" s="1"/>
  <c r="C8" i="191"/>
  <c r="C59" i="191" s="1"/>
  <c r="C63" i="191" s="1"/>
  <c r="C8" i="172"/>
  <c r="C59" i="172" s="1"/>
  <c r="C63" i="172" s="1"/>
  <c r="I8" i="157"/>
  <c r="I59" i="157" s="1"/>
  <c r="I63" i="157" s="1"/>
  <c r="C8" i="156"/>
  <c r="C59" i="156" s="1"/>
  <c r="C63" i="156" s="1"/>
  <c r="R27" i="154"/>
  <c r="I8" i="149"/>
  <c r="I59" i="149" s="1"/>
  <c r="I63" i="149" s="1"/>
  <c r="C8" i="148"/>
  <c r="C59" i="148" s="1"/>
  <c r="C63" i="148" s="1"/>
  <c r="R27" i="146"/>
  <c r="I8" i="141"/>
  <c r="I59" i="141" s="1"/>
  <c r="I63" i="141" s="1"/>
  <c r="C8" i="140"/>
  <c r="C59" i="140" s="1"/>
  <c r="C63" i="140" s="1"/>
  <c r="R27" i="138"/>
  <c r="I8" i="133"/>
  <c r="I59" i="133" s="1"/>
  <c r="I63" i="133" s="1"/>
  <c r="C8" i="132"/>
  <c r="C59" i="132" s="1"/>
  <c r="C63" i="132" s="1"/>
  <c r="R27" i="130"/>
  <c r="I8" i="125"/>
  <c r="I59" i="125" s="1"/>
  <c r="I63" i="125" s="1"/>
  <c r="C8" i="124"/>
  <c r="C59" i="124" s="1"/>
  <c r="C63" i="124" s="1"/>
  <c r="R27" i="122"/>
  <c r="I8" i="117"/>
  <c r="I59" i="117" s="1"/>
  <c r="I63" i="117" s="1"/>
  <c r="C8" i="116"/>
  <c r="C59" i="116" s="1"/>
  <c r="C63" i="116" s="1"/>
  <c r="R27" i="114"/>
  <c r="I8" i="109"/>
  <c r="I59" i="109" s="1"/>
  <c r="I63" i="109" s="1"/>
  <c r="C8" i="108"/>
  <c r="C59" i="108" s="1"/>
  <c r="C63" i="108" s="1"/>
  <c r="R27" i="106"/>
  <c r="I8" i="101"/>
  <c r="I59" i="101" s="1"/>
  <c r="I63" i="101" s="1"/>
  <c r="C8" i="100"/>
  <c r="C59" i="100" s="1"/>
  <c r="C63" i="100" s="1"/>
  <c r="R27" i="98"/>
  <c r="I8" i="93"/>
  <c r="I59" i="93" s="1"/>
  <c r="I63" i="93" s="1"/>
  <c r="C8" i="92"/>
  <c r="C59" i="92" s="1"/>
  <c r="C63" i="92" s="1"/>
  <c r="R27" i="90"/>
  <c r="I8" i="85"/>
  <c r="I59" i="85" s="1"/>
  <c r="I63" i="85" s="1"/>
  <c r="C8" i="84"/>
  <c r="C59" i="84" s="1"/>
  <c r="C63" i="84" s="1"/>
  <c r="R27" i="82"/>
  <c r="I8" i="77"/>
  <c r="I59" i="77" s="1"/>
  <c r="I63" i="77" s="1"/>
  <c r="C8" i="76"/>
  <c r="C59" i="76" s="1"/>
  <c r="C63" i="76" s="1"/>
  <c r="R27" i="74"/>
  <c r="I8" i="69"/>
  <c r="I59" i="69" s="1"/>
  <c r="I63" i="69" s="1"/>
  <c r="C8" i="68"/>
  <c r="C59" i="68" s="1"/>
  <c r="C63" i="68" s="1"/>
  <c r="R27" i="66"/>
  <c r="I8" i="61"/>
  <c r="I59" i="61" s="1"/>
  <c r="I63" i="61" s="1"/>
  <c r="C8" i="60"/>
  <c r="C59" i="60" s="1"/>
  <c r="C63" i="60" s="1"/>
  <c r="R27" i="58"/>
  <c r="I8" i="53"/>
  <c r="I59" i="53" s="1"/>
  <c r="I63" i="53" s="1"/>
  <c r="C8" i="52"/>
  <c r="C59" i="52" s="1"/>
  <c r="C63" i="52" s="1"/>
  <c r="B8" i="47"/>
  <c r="K8" i="47"/>
  <c r="I8" i="45"/>
  <c r="I59" i="45" s="1"/>
  <c r="I63" i="45" s="1"/>
  <c r="C8" i="44"/>
  <c r="C59" i="44" s="1"/>
  <c r="C63" i="44" s="1"/>
  <c r="B8" i="39"/>
  <c r="K8" i="39"/>
  <c r="S8" i="39" s="1"/>
  <c r="I8" i="37"/>
  <c r="I59" i="37" s="1"/>
  <c r="I63" i="37" s="1"/>
  <c r="C8" i="36"/>
  <c r="C59" i="36" s="1"/>
  <c r="C63" i="36" s="1"/>
  <c r="B8" i="31"/>
  <c r="B59" i="31" s="1"/>
  <c r="B63" i="31" s="1"/>
  <c r="K8" i="31"/>
  <c r="I8" i="29"/>
  <c r="I59" i="29" s="1"/>
  <c r="I63" i="29" s="1"/>
  <c r="C8" i="28"/>
  <c r="C59" i="28" s="1"/>
  <c r="C63" i="28" s="1"/>
  <c r="B8" i="23"/>
  <c r="K8" i="23"/>
  <c r="S8" i="23" s="1"/>
  <c r="I8" i="21"/>
  <c r="I59" i="21" s="1"/>
  <c r="I63" i="21" s="1"/>
  <c r="C8" i="20"/>
  <c r="C59" i="20" s="1"/>
  <c r="C63" i="20" s="1"/>
  <c r="B8" i="15"/>
  <c r="B59" i="15" s="1"/>
  <c r="B63" i="15" s="1"/>
  <c r="K8" i="15"/>
  <c r="I8" i="13"/>
  <c r="I59" i="13" s="1"/>
  <c r="I63" i="13" s="1"/>
  <c r="C8" i="12"/>
  <c r="C59" i="12" s="1"/>
  <c r="C63" i="12" s="1"/>
  <c r="B8" i="7"/>
  <c r="K8" i="7"/>
  <c r="I8" i="5"/>
  <c r="I59" i="5" s="1"/>
  <c r="I63" i="5" s="1"/>
  <c r="C8" i="4"/>
  <c r="C59" i="4" s="1"/>
  <c r="C63" i="4" s="1"/>
  <c r="R43" i="255"/>
  <c r="J42" i="255"/>
  <c r="R42" i="255" s="1"/>
  <c r="R43" i="239"/>
  <c r="J42" i="239"/>
  <c r="R42" i="239" s="1"/>
  <c r="R43" i="226"/>
  <c r="J42" i="226"/>
  <c r="R42" i="226" s="1"/>
  <c r="R43" i="207"/>
  <c r="J42" i="207"/>
  <c r="R42" i="207" s="1"/>
  <c r="R43" i="195"/>
  <c r="J42" i="195"/>
  <c r="R42" i="195" s="1"/>
  <c r="O59" i="75"/>
  <c r="O63" i="75" s="1"/>
  <c r="O59" i="74"/>
  <c r="O63" i="74" s="1"/>
  <c r="F59" i="52"/>
  <c r="F63" i="52" s="1"/>
  <c r="H59" i="49"/>
  <c r="H63" i="49" s="1"/>
  <c r="H59" i="41"/>
  <c r="H63" i="41" s="1"/>
  <c r="N59" i="32"/>
  <c r="N63" i="32" s="1"/>
  <c r="W59" i="49"/>
  <c r="W63" i="49" s="1"/>
  <c r="R27" i="181"/>
  <c r="C8" i="175"/>
  <c r="C59" i="175" s="1"/>
  <c r="C63" i="175" s="1"/>
  <c r="R27" i="173"/>
  <c r="R27" i="165"/>
  <c r="C8" i="159"/>
  <c r="C59" i="159" s="1"/>
  <c r="C63" i="159" s="1"/>
  <c r="C8" i="143"/>
  <c r="C59" i="143" s="1"/>
  <c r="C63" i="143" s="1"/>
  <c r="C8" i="135"/>
  <c r="C59" i="135" s="1"/>
  <c r="C63" i="135" s="1"/>
  <c r="C8" i="127"/>
  <c r="C59" i="127" s="1"/>
  <c r="C63" i="127" s="1"/>
  <c r="C8" i="119"/>
  <c r="C59" i="119" s="1"/>
  <c r="C63" i="119" s="1"/>
  <c r="C8" i="111"/>
  <c r="C59" i="111" s="1"/>
  <c r="C63" i="111" s="1"/>
  <c r="C8" i="103"/>
  <c r="C59" i="103" s="1"/>
  <c r="C63" i="103" s="1"/>
  <c r="C8" i="95"/>
  <c r="C59" i="95" s="1"/>
  <c r="C63" i="95" s="1"/>
  <c r="C8" i="87"/>
  <c r="C8" i="79"/>
  <c r="C59" i="79" s="1"/>
  <c r="C63" i="79" s="1"/>
  <c r="C8" i="71"/>
  <c r="C59" i="71" s="1"/>
  <c r="C63" i="71" s="1"/>
  <c r="C8" i="63"/>
  <c r="C59" i="63" s="1"/>
  <c r="C63" i="63" s="1"/>
  <c r="C8" i="55"/>
  <c r="C59" i="55" s="1"/>
  <c r="C63" i="55" s="1"/>
  <c r="B8" i="50"/>
  <c r="B59" i="50" s="1"/>
  <c r="B63" i="50" s="1"/>
  <c r="K8" i="50"/>
  <c r="S8" i="50" s="1"/>
  <c r="I8" i="48"/>
  <c r="C8" i="47"/>
  <c r="C59" i="47" s="1"/>
  <c r="C63" i="47" s="1"/>
  <c r="B8" i="42"/>
  <c r="B59" i="42" s="1"/>
  <c r="B63" i="42" s="1"/>
  <c r="K8" i="42"/>
  <c r="I8" i="40"/>
  <c r="I59" i="40" s="1"/>
  <c r="I63" i="40" s="1"/>
  <c r="C8" i="39"/>
  <c r="C59" i="39" s="1"/>
  <c r="C63" i="39" s="1"/>
  <c r="R43" i="186"/>
  <c r="J42" i="186"/>
  <c r="R42" i="186" s="1"/>
  <c r="H59" i="46"/>
  <c r="H63" i="46" s="1"/>
  <c r="N59" i="36"/>
  <c r="N63" i="36" s="1"/>
  <c r="N59" i="10"/>
  <c r="N63" i="10" s="1"/>
  <c r="C8" i="248"/>
  <c r="C59" i="248" s="1"/>
  <c r="C63" i="248" s="1"/>
  <c r="C8" i="232"/>
  <c r="C59" i="232" s="1"/>
  <c r="C63" i="232" s="1"/>
  <c r="I8" i="51"/>
  <c r="I59" i="51" s="1"/>
  <c r="I63" i="51" s="1"/>
  <c r="C8" i="50"/>
  <c r="C59" i="50" s="1"/>
  <c r="C63" i="50" s="1"/>
  <c r="B8" i="45"/>
  <c r="B59" i="45" s="1"/>
  <c r="B63" i="45" s="1"/>
  <c r="K8" i="45"/>
  <c r="I8" i="43"/>
  <c r="I59" i="43" s="1"/>
  <c r="I63" i="43" s="1"/>
  <c r="C8" i="42"/>
  <c r="C59" i="42" s="1"/>
  <c r="C63" i="42" s="1"/>
  <c r="B8" i="37"/>
  <c r="B59" i="37" s="1"/>
  <c r="B63" i="37" s="1"/>
  <c r="K8" i="37"/>
  <c r="I8" i="35"/>
  <c r="I59" i="35" s="1"/>
  <c r="I63" i="35" s="1"/>
  <c r="C8" i="34"/>
  <c r="C59" i="34" s="1"/>
  <c r="C63" i="34" s="1"/>
  <c r="B8" i="29"/>
  <c r="K8" i="29"/>
  <c r="S8" i="29" s="1"/>
  <c r="I8" i="27"/>
  <c r="C8" i="26"/>
  <c r="C59" i="26" s="1"/>
  <c r="C63" i="26" s="1"/>
  <c r="B8" i="21"/>
  <c r="B59" i="21" s="1"/>
  <c r="B63" i="21" s="1"/>
  <c r="K8" i="21"/>
  <c r="I8" i="19"/>
  <c r="I59" i="19" s="1"/>
  <c r="I63" i="19" s="1"/>
  <c r="C8" i="18"/>
  <c r="C59" i="18" s="1"/>
  <c r="C63" i="18" s="1"/>
  <c r="R43" i="217"/>
  <c r="J42" i="217"/>
  <c r="R42" i="217" s="1"/>
  <c r="R43" i="167"/>
  <c r="J42" i="167"/>
  <c r="R42" i="167" s="1"/>
  <c r="R43" i="157"/>
  <c r="J42" i="157"/>
  <c r="R42" i="157" s="1"/>
  <c r="R43" i="97"/>
  <c r="J42" i="97"/>
  <c r="R42" i="97" s="1"/>
  <c r="N59" i="73"/>
  <c r="N63" i="73" s="1"/>
  <c r="H59" i="67"/>
  <c r="H63" i="67" s="1"/>
  <c r="F59" i="64"/>
  <c r="F63" i="64" s="1"/>
  <c r="H59" i="43"/>
  <c r="H63" i="43" s="1"/>
  <c r="G59" i="43"/>
  <c r="G63" i="43" s="1"/>
  <c r="O59" i="43"/>
  <c r="O63" i="43" s="1"/>
  <c r="F59" i="33"/>
  <c r="F63" i="33" s="1"/>
  <c r="H59" i="31"/>
  <c r="H63" i="31" s="1"/>
  <c r="N59" i="23"/>
  <c r="N63" i="23" s="1"/>
  <c r="R27" i="241"/>
  <c r="R27" i="233"/>
  <c r="R27" i="225"/>
  <c r="C8" i="216"/>
  <c r="C59" i="216" s="1"/>
  <c r="C63" i="216" s="1"/>
  <c r="R27" i="214"/>
  <c r="R27" i="206"/>
  <c r="C8" i="200"/>
  <c r="C59" i="200" s="1"/>
  <c r="C63" i="200" s="1"/>
  <c r="R27" i="190"/>
  <c r="R27" i="179"/>
  <c r="R27" i="171"/>
  <c r="R27" i="163"/>
  <c r="R27" i="155"/>
  <c r="B8" i="152"/>
  <c r="B59" i="152" s="1"/>
  <c r="B63" i="152" s="1"/>
  <c r="B8" i="144"/>
  <c r="B59" i="144" s="1"/>
  <c r="B63" i="144" s="1"/>
  <c r="K8" i="144"/>
  <c r="B8" i="136"/>
  <c r="B59" i="136" s="1"/>
  <c r="B63" i="136" s="1"/>
  <c r="K8" i="136"/>
  <c r="B8" i="128"/>
  <c r="B59" i="128" s="1"/>
  <c r="B63" i="128" s="1"/>
  <c r="K8" i="128"/>
  <c r="B8" i="120"/>
  <c r="B59" i="120" s="1"/>
  <c r="B63" i="120" s="1"/>
  <c r="K8" i="120"/>
  <c r="B8" i="112"/>
  <c r="B59" i="112" s="1"/>
  <c r="B63" i="112" s="1"/>
  <c r="K8" i="112"/>
  <c r="B8" i="104"/>
  <c r="B59" i="104" s="1"/>
  <c r="B63" i="104" s="1"/>
  <c r="K8" i="104"/>
  <c r="B8" i="96"/>
  <c r="K8" i="96"/>
  <c r="B8" i="88"/>
  <c r="B59" i="88" s="1"/>
  <c r="B63" i="88" s="1"/>
  <c r="K8" i="88"/>
  <c r="B8" i="80"/>
  <c r="B59" i="80" s="1"/>
  <c r="B63" i="80" s="1"/>
  <c r="K8" i="80"/>
  <c r="B8" i="72"/>
  <c r="B59" i="72" s="1"/>
  <c r="B63" i="72" s="1"/>
  <c r="K8" i="72"/>
  <c r="B8" i="64"/>
  <c r="B59" i="64" s="1"/>
  <c r="B63" i="64" s="1"/>
  <c r="K8" i="64"/>
  <c r="B8" i="56"/>
  <c r="B59" i="56" s="1"/>
  <c r="B63" i="56" s="1"/>
  <c r="K8" i="56"/>
  <c r="B8" i="48"/>
  <c r="B59" i="48" s="1"/>
  <c r="B63" i="48" s="1"/>
  <c r="K8" i="48"/>
  <c r="I8" i="46"/>
  <c r="I59" i="46" s="1"/>
  <c r="I63" i="46" s="1"/>
  <c r="C8" i="45"/>
  <c r="B8" i="40"/>
  <c r="B59" i="40" s="1"/>
  <c r="B63" i="40" s="1"/>
  <c r="K8" i="40"/>
  <c r="I8" i="38"/>
  <c r="I59" i="38" s="1"/>
  <c r="I63" i="38" s="1"/>
  <c r="C8" i="37"/>
  <c r="C59" i="37" s="1"/>
  <c r="C63" i="37" s="1"/>
  <c r="R43" i="253"/>
  <c r="J42" i="253"/>
  <c r="R42" i="253" s="1"/>
  <c r="R43" i="240"/>
  <c r="J42" i="240"/>
  <c r="R42" i="240" s="1"/>
  <c r="R43" i="162"/>
  <c r="J42" i="162"/>
  <c r="R42" i="162" s="1"/>
  <c r="F59" i="67"/>
  <c r="F63" i="67" s="1"/>
  <c r="G59" i="64"/>
  <c r="G63" i="64" s="1"/>
  <c r="G59" i="51"/>
  <c r="G63" i="51" s="1"/>
  <c r="O59" i="30"/>
  <c r="O63" i="30" s="1"/>
  <c r="N59" i="29"/>
  <c r="N63" i="29" s="1"/>
  <c r="H59" i="13"/>
  <c r="H63" i="13" s="1"/>
  <c r="W59" i="26"/>
  <c r="W63" i="26" s="1"/>
  <c r="R27" i="255"/>
  <c r="R27" i="252"/>
  <c r="R27" i="244"/>
  <c r="R27" i="209"/>
  <c r="R27" i="201"/>
  <c r="R27" i="193"/>
  <c r="C8" i="184"/>
  <c r="C59" i="184" s="1"/>
  <c r="C63" i="184" s="1"/>
  <c r="R27" i="182"/>
  <c r="R27" i="174"/>
  <c r="C8" i="168"/>
  <c r="C59" i="168" s="1"/>
  <c r="C63" i="168" s="1"/>
  <c r="R27" i="166"/>
  <c r="R27" i="158"/>
  <c r="I8" i="153"/>
  <c r="I59" i="153" s="1"/>
  <c r="I63" i="153" s="1"/>
  <c r="R27" i="150"/>
  <c r="I8" i="145"/>
  <c r="I59" i="145" s="1"/>
  <c r="I63" i="145" s="1"/>
  <c r="C8" i="144"/>
  <c r="C59" i="144" s="1"/>
  <c r="C63" i="144" s="1"/>
  <c r="R27" i="142"/>
  <c r="I8" i="137"/>
  <c r="I59" i="137" s="1"/>
  <c r="I63" i="137" s="1"/>
  <c r="C8" i="136"/>
  <c r="C59" i="136" s="1"/>
  <c r="C63" i="136" s="1"/>
  <c r="I8" i="129"/>
  <c r="I59" i="129" s="1"/>
  <c r="I63" i="129" s="1"/>
  <c r="C8" i="128"/>
  <c r="C59" i="128" s="1"/>
  <c r="C63" i="128" s="1"/>
  <c r="R27" i="126"/>
  <c r="I8" i="121"/>
  <c r="I59" i="121" s="1"/>
  <c r="I63" i="121" s="1"/>
  <c r="C8" i="120"/>
  <c r="C59" i="120" s="1"/>
  <c r="C63" i="120" s="1"/>
  <c r="R27" i="118"/>
  <c r="I8" i="113"/>
  <c r="I59" i="113" s="1"/>
  <c r="I63" i="113" s="1"/>
  <c r="C8" i="112"/>
  <c r="C59" i="112" s="1"/>
  <c r="C63" i="112" s="1"/>
  <c r="I8" i="105"/>
  <c r="I59" i="105" s="1"/>
  <c r="I63" i="105" s="1"/>
  <c r="C8" i="104"/>
  <c r="C59" i="104" s="1"/>
  <c r="C63" i="104" s="1"/>
  <c r="I8" i="97"/>
  <c r="C8" i="96"/>
  <c r="C59" i="96" s="1"/>
  <c r="C63" i="96" s="1"/>
  <c r="R27" i="94"/>
  <c r="I8" i="89"/>
  <c r="I59" i="89" s="1"/>
  <c r="I63" i="89" s="1"/>
  <c r="C8" i="88"/>
  <c r="C59" i="88" s="1"/>
  <c r="C63" i="88" s="1"/>
  <c r="R27" i="86"/>
  <c r="I8" i="81"/>
  <c r="I59" i="81" s="1"/>
  <c r="I63" i="81" s="1"/>
  <c r="C8" i="80"/>
  <c r="C59" i="80" s="1"/>
  <c r="C63" i="80" s="1"/>
  <c r="I8" i="73"/>
  <c r="I59" i="73" s="1"/>
  <c r="I63" i="73" s="1"/>
  <c r="C8" i="72"/>
  <c r="C59" i="72" s="1"/>
  <c r="C63" i="72" s="1"/>
  <c r="I8" i="65"/>
  <c r="I59" i="65" s="1"/>
  <c r="I63" i="65" s="1"/>
  <c r="C8" i="64"/>
  <c r="C59" i="64" s="1"/>
  <c r="C63" i="64" s="1"/>
  <c r="R27" i="62"/>
  <c r="I8" i="57"/>
  <c r="I59" i="57" s="1"/>
  <c r="I63" i="57" s="1"/>
  <c r="C8" i="56"/>
  <c r="C59" i="56" s="1"/>
  <c r="C63" i="56" s="1"/>
  <c r="B8" i="51"/>
  <c r="K8" i="51"/>
  <c r="I8" i="49"/>
  <c r="I59" i="49" s="1"/>
  <c r="I63" i="49" s="1"/>
  <c r="C8" i="48"/>
  <c r="C59" i="48" s="1"/>
  <c r="C63" i="48" s="1"/>
  <c r="B8" i="43"/>
  <c r="B59" i="43" s="1"/>
  <c r="B63" i="43" s="1"/>
  <c r="K8" i="43"/>
  <c r="I8" i="41"/>
  <c r="I59" i="41" s="1"/>
  <c r="I63" i="41" s="1"/>
  <c r="C8" i="40"/>
  <c r="C59" i="40" s="1"/>
  <c r="C63" i="40" s="1"/>
  <c r="R43" i="218"/>
  <c r="J42" i="218"/>
  <c r="R42" i="218" s="1"/>
  <c r="C8" i="147"/>
  <c r="C59" i="147" s="1"/>
  <c r="C63" i="147" s="1"/>
  <c r="C8" i="139"/>
  <c r="C59" i="139" s="1"/>
  <c r="C63" i="139" s="1"/>
  <c r="C8" i="131"/>
  <c r="C59" i="131" s="1"/>
  <c r="C63" i="131" s="1"/>
  <c r="C8" i="123"/>
  <c r="C59" i="123" s="1"/>
  <c r="C63" i="123" s="1"/>
  <c r="C8" i="115"/>
  <c r="C59" i="115" s="1"/>
  <c r="C63" i="115" s="1"/>
  <c r="C8" i="107"/>
  <c r="C59" i="107" s="1"/>
  <c r="C63" i="107" s="1"/>
  <c r="C8" i="99"/>
  <c r="C59" i="99" s="1"/>
  <c r="C63" i="99" s="1"/>
  <c r="C8" i="91"/>
  <c r="C59" i="91" s="1"/>
  <c r="C63" i="91" s="1"/>
  <c r="C8" i="83"/>
  <c r="C59" i="83" s="1"/>
  <c r="C63" i="83" s="1"/>
  <c r="C8" i="75"/>
  <c r="C59" i="75" s="1"/>
  <c r="C63" i="75" s="1"/>
  <c r="C8" i="67"/>
  <c r="C59" i="67" s="1"/>
  <c r="C63" i="67" s="1"/>
  <c r="C8" i="59"/>
  <c r="C59" i="59" s="1"/>
  <c r="C63" i="59" s="1"/>
  <c r="I8" i="52"/>
  <c r="C8" i="51"/>
  <c r="C59" i="51" s="1"/>
  <c r="C63" i="51" s="1"/>
  <c r="B8" i="46"/>
  <c r="B59" i="46" s="1"/>
  <c r="B63" i="46" s="1"/>
  <c r="K8" i="46"/>
  <c r="I8" i="44"/>
  <c r="I59" i="44" s="1"/>
  <c r="I63" i="44" s="1"/>
  <c r="C8" i="43"/>
  <c r="C59" i="43" s="1"/>
  <c r="C63" i="43" s="1"/>
  <c r="B8" i="38"/>
  <c r="K8" i="38"/>
  <c r="I8" i="36"/>
  <c r="I59" i="36" s="1"/>
  <c r="I63" i="36" s="1"/>
  <c r="C8" i="35"/>
  <c r="C59" i="35" s="1"/>
  <c r="C63" i="35" s="1"/>
  <c r="R43" i="187"/>
  <c r="J42" i="187"/>
  <c r="R42" i="187" s="1"/>
  <c r="R43" i="163"/>
  <c r="J42" i="163"/>
  <c r="R42" i="163" s="1"/>
  <c r="N59" i="63"/>
  <c r="N63" i="63" s="1"/>
  <c r="G59" i="47"/>
  <c r="G63" i="47" s="1"/>
  <c r="O59" i="42"/>
  <c r="O63" i="42" s="1"/>
  <c r="N59" i="33"/>
  <c r="N63" i="33" s="1"/>
  <c r="F59" i="15"/>
  <c r="F63" i="15" s="1"/>
  <c r="F59" i="10"/>
  <c r="F63" i="10" s="1"/>
  <c r="W59" i="81"/>
  <c r="W63" i="81" s="1"/>
  <c r="C8" i="255"/>
  <c r="C59" i="255" s="1"/>
  <c r="C63" i="255" s="1"/>
  <c r="R27" i="253"/>
  <c r="C8" i="252"/>
  <c r="C59" i="252" s="1"/>
  <c r="C63" i="252" s="1"/>
  <c r="R27" i="250"/>
  <c r="R27" i="242"/>
  <c r="C8" i="236"/>
  <c r="C59" i="236" s="1"/>
  <c r="C63" i="236" s="1"/>
  <c r="R27" i="234"/>
  <c r="R27" i="226"/>
  <c r="B8" i="220"/>
  <c r="B59" i="220" s="1"/>
  <c r="B63" i="220" s="1"/>
  <c r="K8" i="220"/>
  <c r="R27" i="215"/>
  <c r="R27" i="207"/>
  <c r="K8" i="204"/>
  <c r="R27" i="199"/>
  <c r="R27" i="191"/>
  <c r="B8" i="188"/>
  <c r="B59" i="188" s="1"/>
  <c r="B63" i="188" s="1"/>
  <c r="K8" i="188"/>
  <c r="J8" i="156"/>
  <c r="J8" i="148"/>
  <c r="J8" i="140"/>
  <c r="J8" i="132"/>
  <c r="J8" i="124"/>
  <c r="J8" i="116"/>
  <c r="R8" i="116" s="1"/>
  <c r="J8" i="108"/>
  <c r="J8" i="100"/>
  <c r="J8" i="92"/>
  <c r="J8" i="84"/>
  <c r="J8" i="76"/>
  <c r="J8" i="68"/>
  <c r="J8" i="60"/>
  <c r="R8" i="60" s="1"/>
  <c r="J8" i="52"/>
  <c r="R8" i="52" s="1"/>
  <c r="B8" i="49"/>
  <c r="B59" i="49" s="1"/>
  <c r="B63" i="49" s="1"/>
  <c r="K8" i="49"/>
  <c r="I8" i="47"/>
  <c r="I59" i="47" s="1"/>
  <c r="I63" i="47" s="1"/>
  <c r="C8" i="46"/>
  <c r="C59" i="46" s="1"/>
  <c r="C63" i="46" s="1"/>
  <c r="J8" i="44"/>
  <c r="B8" i="41"/>
  <c r="B59" i="41" s="1"/>
  <c r="B63" i="41" s="1"/>
  <c r="K8" i="41"/>
  <c r="I8" i="39"/>
  <c r="I59" i="39" s="1"/>
  <c r="I63" i="39" s="1"/>
  <c r="C8" i="38"/>
  <c r="J8" i="36"/>
  <c r="R43" i="251"/>
  <c r="J42" i="251"/>
  <c r="R42" i="251" s="1"/>
  <c r="R43" i="225"/>
  <c r="J42" i="225"/>
  <c r="R42" i="225" s="1"/>
  <c r="R43" i="169"/>
  <c r="J42" i="169"/>
  <c r="R42" i="169" s="1"/>
  <c r="B8" i="34"/>
  <c r="B59" i="34" s="1"/>
  <c r="B63" i="34" s="1"/>
  <c r="K8" i="34"/>
  <c r="I8" i="32"/>
  <c r="I59" i="32" s="1"/>
  <c r="I63" i="32" s="1"/>
  <c r="C8" i="31"/>
  <c r="C59" i="31" s="1"/>
  <c r="C63" i="31" s="1"/>
  <c r="B8" i="26"/>
  <c r="K8" i="26"/>
  <c r="I8" i="24"/>
  <c r="I59" i="24" s="1"/>
  <c r="I63" i="24" s="1"/>
  <c r="C8" i="23"/>
  <c r="C59" i="23" s="1"/>
  <c r="C63" i="23" s="1"/>
  <c r="B8" i="18"/>
  <c r="B59" i="18" s="1"/>
  <c r="B63" i="18" s="1"/>
  <c r="K8" i="18"/>
  <c r="I8" i="16"/>
  <c r="I59" i="16" s="1"/>
  <c r="I63" i="16" s="1"/>
  <c r="C8" i="15"/>
  <c r="C59" i="15" s="1"/>
  <c r="C63" i="15" s="1"/>
  <c r="B8" i="10"/>
  <c r="B59" i="10" s="1"/>
  <c r="B63" i="10" s="1"/>
  <c r="K8" i="10"/>
  <c r="I8" i="8"/>
  <c r="I59" i="8" s="1"/>
  <c r="I63" i="8" s="1"/>
  <c r="C8" i="7"/>
  <c r="C59" i="7" s="1"/>
  <c r="C63" i="7" s="1"/>
  <c r="B8" i="2"/>
  <c r="K8" i="2"/>
  <c r="J42" i="222"/>
  <c r="R42" i="222" s="1"/>
  <c r="J42" i="215"/>
  <c r="R42" i="215" s="1"/>
  <c r="R43" i="15"/>
  <c r="J42" i="15"/>
  <c r="R42" i="15" s="1"/>
  <c r="B8" i="13"/>
  <c r="B59" i="13" s="1"/>
  <c r="B63" i="13" s="1"/>
  <c r="K8" i="13"/>
  <c r="I8" i="11"/>
  <c r="I59" i="11" s="1"/>
  <c r="I63" i="11" s="1"/>
  <c r="C8" i="10"/>
  <c r="C59" i="10" s="1"/>
  <c r="C63" i="10" s="1"/>
  <c r="B8" i="5"/>
  <c r="K8" i="5"/>
  <c r="I8" i="3"/>
  <c r="I59" i="3" s="1"/>
  <c r="I63" i="3" s="1"/>
  <c r="C8" i="2"/>
  <c r="C59" i="2" s="1"/>
  <c r="C63" i="2" s="1"/>
  <c r="J42" i="241"/>
  <c r="R42" i="241" s="1"/>
  <c r="J42" i="233"/>
  <c r="R42" i="233" s="1"/>
  <c r="J42" i="231"/>
  <c r="R42" i="231" s="1"/>
  <c r="J42" i="193"/>
  <c r="R42" i="193" s="1"/>
  <c r="R43" i="83"/>
  <c r="J42" i="83"/>
  <c r="R42" i="83" s="1"/>
  <c r="R43" i="24"/>
  <c r="J42" i="24"/>
  <c r="R42" i="24" s="1"/>
  <c r="B8" i="32"/>
  <c r="B59" i="32" s="1"/>
  <c r="B63" i="32" s="1"/>
  <c r="K8" i="32"/>
  <c r="I8" i="30"/>
  <c r="I59" i="30" s="1"/>
  <c r="I63" i="30" s="1"/>
  <c r="C8" i="29"/>
  <c r="B8" i="24"/>
  <c r="B59" i="24" s="1"/>
  <c r="B63" i="24" s="1"/>
  <c r="K8" i="24"/>
  <c r="S8" i="24" s="1"/>
  <c r="I8" i="22"/>
  <c r="I59" i="22" s="1"/>
  <c r="I63" i="22" s="1"/>
  <c r="C8" i="21"/>
  <c r="C59" i="21" s="1"/>
  <c r="C63" i="21" s="1"/>
  <c r="B8" i="16"/>
  <c r="B59" i="16" s="1"/>
  <c r="B63" i="16" s="1"/>
  <c r="K8" i="16"/>
  <c r="I8" i="14"/>
  <c r="I59" i="14" s="1"/>
  <c r="I63" i="14" s="1"/>
  <c r="C8" i="13"/>
  <c r="C59" i="13" s="1"/>
  <c r="C63" i="13" s="1"/>
  <c r="B8" i="8"/>
  <c r="K8" i="8"/>
  <c r="I8" i="6"/>
  <c r="I59" i="6" s="1"/>
  <c r="I63" i="6" s="1"/>
  <c r="C8" i="5"/>
  <c r="C59" i="5" s="1"/>
  <c r="C63" i="5" s="1"/>
  <c r="J42" i="232"/>
  <c r="R42" i="232" s="1"/>
  <c r="J42" i="189"/>
  <c r="R42" i="189" s="1"/>
  <c r="J42" i="165"/>
  <c r="R42" i="165" s="1"/>
  <c r="R43" i="115"/>
  <c r="J42" i="115"/>
  <c r="R42" i="115" s="1"/>
  <c r="B8" i="35"/>
  <c r="B59" i="35" s="1"/>
  <c r="B63" i="35" s="1"/>
  <c r="K8" i="35"/>
  <c r="I8" i="33"/>
  <c r="I59" i="33" s="1"/>
  <c r="I63" i="33" s="1"/>
  <c r="C8" i="32"/>
  <c r="C59" i="32" s="1"/>
  <c r="C63" i="32" s="1"/>
  <c r="B8" i="27"/>
  <c r="B59" i="27" s="1"/>
  <c r="B63" i="27" s="1"/>
  <c r="K8" i="27"/>
  <c r="I8" i="25"/>
  <c r="I59" i="25" s="1"/>
  <c r="I63" i="25" s="1"/>
  <c r="C8" i="24"/>
  <c r="C59" i="24" s="1"/>
  <c r="C63" i="24" s="1"/>
  <c r="B8" i="19"/>
  <c r="B59" i="19" s="1"/>
  <c r="B63" i="19" s="1"/>
  <c r="K8" i="19"/>
  <c r="I8" i="17"/>
  <c r="I59" i="17" s="1"/>
  <c r="I63" i="17" s="1"/>
  <c r="C8" i="16"/>
  <c r="C59" i="16" s="1"/>
  <c r="C63" i="16" s="1"/>
  <c r="B8" i="11"/>
  <c r="B59" i="11" s="1"/>
  <c r="B63" i="11" s="1"/>
  <c r="K8" i="11"/>
  <c r="I8" i="9"/>
  <c r="I59" i="9" s="1"/>
  <c r="I63" i="9" s="1"/>
  <c r="C8" i="8"/>
  <c r="C59" i="8" s="1"/>
  <c r="C63" i="8" s="1"/>
  <c r="B8" i="3"/>
  <c r="K8" i="3"/>
  <c r="J42" i="185"/>
  <c r="R42" i="185" s="1"/>
  <c r="J42" i="174"/>
  <c r="R42" i="174" s="1"/>
  <c r="J42" i="166"/>
  <c r="R42" i="166" s="1"/>
  <c r="R43" i="155"/>
  <c r="J42" i="155"/>
  <c r="R42" i="155" s="1"/>
  <c r="R43" i="125"/>
  <c r="J42" i="125"/>
  <c r="R42" i="125" s="1"/>
  <c r="R43" i="51"/>
  <c r="J42" i="51"/>
  <c r="R42" i="51" s="1"/>
  <c r="B8" i="30"/>
  <c r="K8" i="30"/>
  <c r="I8" i="28"/>
  <c r="I59" i="28" s="1"/>
  <c r="I63" i="28" s="1"/>
  <c r="C8" i="27"/>
  <c r="C59" i="27" s="1"/>
  <c r="C63" i="27" s="1"/>
  <c r="B8" i="22"/>
  <c r="B59" i="22" s="1"/>
  <c r="B63" i="22" s="1"/>
  <c r="K8" i="22"/>
  <c r="I8" i="20"/>
  <c r="I59" i="20" s="1"/>
  <c r="I63" i="20" s="1"/>
  <c r="C8" i="19"/>
  <c r="B8" i="14"/>
  <c r="B59" i="14" s="1"/>
  <c r="B63" i="14" s="1"/>
  <c r="K8" i="14"/>
  <c r="I8" i="12"/>
  <c r="I59" i="12" s="1"/>
  <c r="I63" i="12" s="1"/>
  <c r="C8" i="11"/>
  <c r="C59" i="11" s="1"/>
  <c r="C63" i="11" s="1"/>
  <c r="B8" i="6"/>
  <c r="K8" i="6"/>
  <c r="I8" i="4"/>
  <c r="I59" i="4" s="1"/>
  <c r="I63" i="4" s="1"/>
  <c r="C8" i="3"/>
  <c r="C59" i="3" s="1"/>
  <c r="C63" i="3" s="1"/>
  <c r="W8" i="252"/>
  <c r="W59" i="252" s="1"/>
  <c r="W63" i="252" s="1"/>
  <c r="W8" i="236"/>
  <c r="W59" i="236" s="1"/>
  <c r="W63" i="236" s="1"/>
  <c r="W8" i="220"/>
  <c r="W59" i="220" s="1"/>
  <c r="W63" i="220" s="1"/>
  <c r="W8" i="212"/>
  <c r="W59" i="212" s="1"/>
  <c r="W63" i="212" s="1"/>
  <c r="W8" i="196"/>
  <c r="W59" i="196" s="1"/>
  <c r="W63" i="196" s="1"/>
  <c r="W8" i="184"/>
  <c r="W59" i="184" s="1"/>
  <c r="W63" i="184" s="1"/>
  <c r="W8" i="180"/>
  <c r="W59" i="180" s="1"/>
  <c r="W63" i="180" s="1"/>
  <c r="W8" i="92"/>
  <c r="W59" i="92" s="1"/>
  <c r="W63" i="92" s="1"/>
  <c r="W8" i="84"/>
  <c r="W59" i="84" s="1"/>
  <c r="W63" i="84" s="1"/>
  <c r="W8" i="72"/>
  <c r="W59" i="72" s="1"/>
  <c r="W63" i="72" s="1"/>
  <c r="W8" i="60"/>
  <c r="W59" i="60" s="1"/>
  <c r="W63" i="60" s="1"/>
  <c r="W8" i="52"/>
  <c r="W59" i="52" s="1"/>
  <c r="W63" i="52" s="1"/>
  <c r="W8" i="48"/>
  <c r="W59" i="48" s="1"/>
  <c r="W63" i="48" s="1"/>
  <c r="W8" i="44"/>
  <c r="W59" i="44" s="1"/>
  <c r="W63" i="44" s="1"/>
  <c r="W8" i="20"/>
  <c r="W59" i="20" s="1"/>
  <c r="W63" i="20" s="1"/>
  <c r="W8" i="12"/>
  <c r="W59" i="12" s="1"/>
  <c r="W63" i="12" s="1"/>
  <c r="W8" i="8"/>
  <c r="W59" i="8" s="1"/>
  <c r="W63" i="8" s="1"/>
  <c r="B8" i="33"/>
  <c r="B59" i="33" s="1"/>
  <c r="B63" i="33" s="1"/>
  <c r="K8" i="33"/>
  <c r="I8" i="31"/>
  <c r="I59" i="31" s="1"/>
  <c r="I63" i="31" s="1"/>
  <c r="C8" i="30"/>
  <c r="C59" i="30" s="1"/>
  <c r="C63" i="30" s="1"/>
  <c r="J8" i="28"/>
  <c r="B8" i="25"/>
  <c r="B59" i="25" s="1"/>
  <c r="B63" i="25" s="1"/>
  <c r="K8" i="25"/>
  <c r="I8" i="23"/>
  <c r="I59" i="23" s="1"/>
  <c r="I63" i="23" s="1"/>
  <c r="C8" i="22"/>
  <c r="C59" i="22" s="1"/>
  <c r="C63" i="22" s="1"/>
  <c r="J8" i="20"/>
  <c r="B8" i="17"/>
  <c r="B59" i="17" s="1"/>
  <c r="B63" i="17" s="1"/>
  <c r="K8" i="17"/>
  <c r="I8" i="15"/>
  <c r="I59" i="15" s="1"/>
  <c r="I63" i="15" s="1"/>
  <c r="C8" i="14"/>
  <c r="C59" i="14" s="1"/>
  <c r="C63" i="14" s="1"/>
  <c r="J8" i="12"/>
  <c r="B8" i="9"/>
  <c r="B59" i="9" s="1"/>
  <c r="B63" i="9" s="1"/>
  <c r="K8" i="9"/>
  <c r="I8" i="7"/>
  <c r="I59" i="7" s="1"/>
  <c r="I63" i="7" s="1"/>
  <c r="C8" i="6"/>
  <c r="C59" i="6" s="1"/>
  <c r="C63" i="6" s="1"/>
  <c r="J8" i="4"/>
  <c r="V8" i="195"/>
  <c r="V59" i="195" s="1"/>
  <c r="V63" i="195" s="1"/>
  <c r="V8" i="115"/>
  <c r="V59" i="115" s="1"/>
  <c r="V63" i="115" s="1"/>
  <c r="V8" i="67"/>
  <c r="V59" i="67" s="1"/>
  <c r="V63" i="67" s="1"/>
  <c r="V8" i="59"/>
  <c r="V59" i="59" s="1"/>
  <c r="V63" i="59" s="1"/>
  <c r="V8" i="27"/>
  <c r="V59" i="27" s="1"/>
  <c r="V63" i="27" s="1"/>
  <c r="J42" i="219"/>
  <c r="R42" i="219" s="1"/>
  <c r="J42" i="175"/>
  <c r="R42" i="175" s="1"/>
  <c r="J42" i="170"/>
  <c r="R42" i="170" s="1"/>
  <c r="R43" i="148"/>
  <c r="J42" i="148"/>
  <c r="R42" i="148" s="1"/>
  <c r="R43" i="65"/>
  <c r="J42" i="65"/>
  <c r="R42" i="65" s="1"/>
  <c r="R43" i="58"/>
  <c r="J42" i="58"/>
  <c r="R42" i="58" s="1"/>
  <c r="R43" i="33"/>
  <c r="J42" i="33"/>
  <c r="R42" i="33" s="1"/>
  <c r="C8" i="33"/>
  <c r="C59" i="33" s="1"/>
  <c r="C63" i="33" s="1"/>
  <c r="B8" i="28"/>
  <c r="B59" i="28" s="1"/>
  <c r="B63" i="28" s="1"/>
  <c r="K8" i="28"/>
  <c r="I8" i="26"/>
  <c r="I59" i="26" s="1"/>
  <c r="I63" i="26" s="1"/>
  <c r="C8" i="25"/>
  <c r="C59" i="25" s="1"/>
  <c r="C63" i="25" s="1"/>
  <c r="B8" i="20"/>
  <c r="B59" i="20" s="1"/>
  <c r="B63" i="20" s="1"/>
  <c r="K8" i="20"/>
  <c r="I8" i="18"/>
  <c r="I59" i="18" s="1"/>
  <c r="I63" i="18" s="1"/>
  <c r="C8" i="17"/>
  <c r="C59" i="17" s="1"/>
  <c r="C63" i="17" s="1"/>
  <c r="B8" i="12"/>
  <c r="B59" i="12" s="1"/>
  <c r="B63" i="12" s="1"/>
  <c r="K8" i="12"/>
  <c r="I8" i="10"/>
  <c r="I59" i="10" s="1"/>
  <c r="I63" i="10" s="1"/>
  <c r="C8" i="9"/>
  <c r="C59" i="9" s="1"/>
  <c r="C63" i="9" s="1"/>
  <c r="B8" i="4"/>
  <c r="K8" i="4"/>
  <c r="I8" i="2"/>
  <c r="W8" i="171"/>
  <c r="W59" i="171" s="1"/>
  <c r="W63" i="171" s="1"/>
  <c r="W8" i="155"/>
  <c r="W59" i="155" s="1"/>
  <c r="W63" i="155" s="1"/>
  <c r="W8" i="151"/>
  <c r="W59" i="151" s="1"/>
  <c r="W63" i="151" s="1"/>
  <c r="W8" i="139"/>
  <c r="W59" i="139" s="1"/>
  <c r="W63" i="139" s="1"/>
  <c r="W8" i="135"/>
  <c r="W59" i="135" s="1"/>
  <c r="W63" i="135" s="1"/>
  <c r="W8" i="119"/>
  <c r="W59" i="119" s="1"/>
  <c r="W63" i="119" s="1"/>
  <c r="W8" i="103"/>
  <c r="W59" i="103" s="1"/>
  <c r="W63" i="103" s="1"/>
  <c r="W8" i="87"/>
  <c r="W59" i="87" s="1"/>
  <c r="W63" i="87" s="1"/>
  <c r="W8" i="79"/>
  <c r="W59" i="79" s="1"/>
  <c r="W63" i="79" s="1"/>
  <c r="W8" i="67"/>
  <c r="W59" i="67" s="1"/>
  <c r="W63" i="67" s="1"/>
  <c r="W8" i="55"/>
  <c r="W59" i="55" s="1"/>
  <c r="W63" i="55" s="1"/>
  <c r="W8" i="35"/>
  <c r="W59" i="35" s="1"/>
  <c r="W63" i="35" s="1"/>
  <c r="W8" i="15"/>
  <c r="W8" i="3"/>
  <c r="W59" i="3" s="1"/>
  <c r="W63" i="3" s="1"/>
  <c r="J42" i="203"/>
  <c r="R42" i="203" s="1"/>
  <c r="J42" i="202"/>
  <c r="R42" i="202" s="1"/>
  <c r="R43" i="142"/>
  <c r="J42" i="142"/>
  <c r="R42" i="142" s="1"/>
  <c r="R43" i="43"/>
  <c r="J42" i="43"/>
  <c r="R42" i="43" s="1"/>
  <c r="J42" i="143"/>
  <c r="R42" i="143" s="1"/>
  <c r="J42" i="132"/>
  <c r="R42" i="132" s="1"/>
  <c r="J42" i="49"/>
  <c r="R42" i="49" s="1"/>
  <c r="J42" i="26"/>
  <c r="R42" i="26" s="1"/>
  <c r="J42" i="116"/>
  <c r="R42" i="116" s="1"/>
  <c r="J42" i="84"/>
  <c r="R42" i="84" s="1"/>
  <c r="J42" i="74"/>
  <c r="R42" i="74" s="1"/>
  <c r="R43" i="22"/>
  <c r="J42" i="22"/>
  <c r="R42" i="22" s="1"/>
  <c r="J42" i="120"/>
  <c r="R42" i="120" s="1"/>
  <c r="J42" i="152"/>
  <c r="R42" i="152" s="1"/>
  <c r="J42" i="100"/>
  <c r="R42" i="100" s="1"/>
  <c r="J42" i="68"/>
  <c r="R42" i="68" s="1"/>
  <c r="F42" i="177"/>
  <c r="N42" i="177"/>
  <c r="H42" i="171"/>
  <c r="H59" i="171" s="1"/>
  <c r="H63" i="171" s="1"/>
  <c r="H42" i="163"/>
  <c r="H59" i="163" s="1"/>
  <c r="H63" i="163" s="1"/>
  <c r="F42" i="161"/>
  <c r="F59" i="161" s="1"/>
  <c r="F63" i="161" s="1"/>
  <c r="N42" i="161"/>
  <c r="N59" i="161" s="1"/>
  <c r="N63" i="161" s="1"/>
  <c r="H42" i="155"/>
  <c r="H59" i="155" s="1"/>
  <c r="H63" i="155" s="1"/>
  <c r="H42" i="147"/>
  <c r="H59" i="147" s="1"/>
  <c r="H63" i="147" s="1"/>
  <c r="F42" i="145"/>
  <c r="F59" i="145" s="1"/>
  <c r="F63" i="145" s="1"/>
  <c r="N42" i="145"/>
  <c r="N59" i="145" s="1"/>
  <c r="N63" i="145" s="1"/>
  <c r="H42" i="139"/>
  <c r="H59" i="139" s="1"/>
  <c r="H63" i="139" s="1"/>
  <c r="H42" i="131"/>
  <c r="H59" i="131" s="1"/>
  <c r="H63" i="131" s="1"/>
  <c r="F42" i="129"/>
  <c r="F59" i="129" s="1"/>
  <c r="F63" i="129" s="1"/>
  <c r="N42" i="129"/>
  <c r="N59" i="129" s="1"/>
  <c r="N63" i="129" s="1"/>
  <c r="H42" i="123"/>
  <c r="G42" i="118"/>
  <c r="O42" i="118"/>
  <c r="O59" i="118" s="1"/>
  <c r="O63" i="118" s="1"/>
  <c r="H42" i="115"/>
  <c r="H59" i="115" s="1"/>
  <c r="H63" i="115" s="1"/>
  <c r="F42" i="113"/>
  <c r="F59" i="113" s="1"/>
  <c r="F63" i="113" s="1"/>
  <c r="N42" i="113"/>
  <c r="N59" i="113" s="1"/>
  <c r="N63" i="113" s="1"/>
  <c r="G42" i="110"/>
  <c r="G59" i="110" s="1"/>
  <c r="G63" i="110" s="1"/>
  <c r="O42" i="110"/>
  <c r="H42" i="107"/>
  <c r="F42" i="105"/>
  <c r="F59" i="105" s="1"/>
  <c r="F63" i="105" s="1"/>
  <c r="N42" i="105"/>
  <c r="N59" i="105" s="1"/>
  <c r="N63" i="105" s="1"/>
  <c r="G42" i="102"/>
  <c r="O42" i="102"/>
  <c r="H42" i="99"/>
  <c r="H59" i="99" s="1"/>
  <c r="H63" i="99" s="1"/>
  <c r="F42" i="97"/>
  <c r="F59" i="97" s="1"/>
  <c r="F63" i="97" s="1"/>
  <c r="N42" i="97"/>
  <c r="N59" i="97" s="1"/>
  <c r="N63" i="97" s="1"/>
  <c r="G42" i="94"/>
  <c r="O42" i="94"/>
  <c r="O59" i="94" s="1"/>
  <c r="O63" i="94" s="1"/>
  <c r="H42" i="91"/>
  <c r="F42" i="89"/>
  <c r="F59" i="89" s="1"/>
  <c r="F63" i="89" s="1"/>
  <c r="N42" i="89"/>
  <c r="N59" i="89" s="1"/>
  <c r="N63" i="89" s="1"/>
  <c r="G42" i="86"/>
  <c r="G59" i="86" s="1"/>
  <c r="G63" i="86" s="1"/>
  <c r="O42" i="86"/>
  <c r="H42" i="83"/>
  <c r="H59" i="83" s="1"/>
  <c r="H63" i="83" s="1"/>
  <c r="F42" i="81"/>
  <c r="F59" i="81" s="1"/>
  <c r="F63" i="81" s="1"/>
  <c r="N42" i="81"/>
  <c r="G42" i="78"/>
  <c r="O42" i="78"/>
  <c r="H42" i="75"/>
  <c r="H59" i="75" s="1"/>
  <c r="H63" i="75" s="1"/>
  <c r="F42" i="73"/>
  <c r="F59" i="73" s="1"/>
  <c r="F63" i="73" s="1"/>
  <c r="N42" i="73"/>
  <c r="G42" i="70"/>
  <c r="G59" i="70" s="1"/>
  <c r="G63" i="70" s="1"/>
  <c r="O42" i="70"/>
  <c r="O59" i="70" s="1"/>
  <c r="O63" i="70" s="1"/>
  <c r="H42" i="67"/>
  <c r="F42" i="65"/>
  <c r="F59" i="65" s="1"/>
  <c r="F63" i="65" s="1"/>
  <c r="N42" i="65"/>
  <c r="G42" i="62"/>
  <c r="O42" i="62"/>
  <c r="O59" i="62" s="1"/>
  <c r="O63" i="62" s="1"/>
  <c r="H42" i="59"/>
  <c r="H59" i="59" s="1"/>
  <c r="H63" i="59" s="1"/>
  <c r="F42" i="57"/>
  <c r="F59" i="57" s="1"/>
  <c r="F63" i="57" s="1"/>
  <c r="N42" i="57"/>
  <c r="N59" i="57" s="1"/>
  <c r="N63" i="57" s="1"/>
  <c r="G42" i="54"/>
  <c r="G59" i="54" s="1"/>
  <c r="G63" i="54" s="1"/>
  <c r="O42" i="54"/>
  <c r="O59" i="54" s="1"/>
  <c r="O63" i="54" s="1"/>
  <c r="H42" i="51"/>
  <c r="F42" i="49"/>
  <c r="N42" i="49"/>
  <c r="N59" i="49" s="1"/>
  <c r="N63" i="49" s="1"/>
  <c r="G42" i="46"/>
  <c r="O42" i="46"/>
  <c r="O59" i="46" s="1"/>
  <c r="O63" i="46" s="1"/>
  <c r="H42" i="43"/>
  <c r="F42" i="41"/>
  <c r="F59" i="41" s="1"/>
  <c r="F63" i="41" s="1"/>
  <c r="N42" i="41"/>
  <c r="N59" i="41" s="1"/>
  <c r="N63" i="41" s="1"/>
  <c r="G42" i="38"/>
  <c r="O42" i="38"/>
  <c r="O59" i="38" s="1"/>
  <c r="O63" i="38" s="1"/>
  <c r="H42" i="35"/>
  <c r="H59" i="35" s="1"/>
  <c r="H63" i="35" s="1"/>
  <c r="F42" i="33"/>
  <c r="N42" i="33"/>
  <c r="G42" i="30"/>
  <c r="O42" i="30"/>
  <c r="H42" i="27"/>
  <c r="H59" i="27" s="1"/>
  <c r="H63" i="27" s="1"/>
  <c r="G42" i="22"/>
  <c r="O42" i="22"/>
  <c r="O59" i="22" s="1"/>
  <c r="O63" i="22" s="1"/>
  <c r="G42" i="14"/>
  <c r="G59" i="14" s="1"/>
  <c r="G63" i="14" s="1"/>
  <c r="O42" i="14"/>
  <c r="O59" i="14" s="1"/>
  <c r="O63" i="14" s="1"/>
  <c r="O42" i="6"/>
  <c r="O59" i="6" s="1"/>
  <c r="O63" i="6" s="1"/>
  <c r="H42" i="247"/>
  <c r="H42" i="231"/>
  <c r="H59" i="231" s="1"/>
  <c r="H63" i="231" s="1"/>
  <c r="H42" i="215"/>
  <c r="H59" i="215" s="1"/>
  <c r="H63" i="215" s="1"/>
  <c r="F42" i="213"/>
  <c r="N42" i="213"/>
  <c r="H42" i="199"/>
  <c r="H59" i="199" s="1"/>
  <c r="H63" i="199" s="1"/>
  <c r="H42" i="183"/>
  <c r="H59" i="183" s="1"/>
  <c r="H63" i="183" s="1"/>
  <c r="F42" i="181"/>
  <c r="F59" i="181" s="1"/>
  <c r="F63" i="181" s="1"/>
  <c r="N42" i="181"/>
  <c r="H42" i="175"/>
  <c r="H42" i="167"/>
  <c r="H59" i="167" s="1"/>
  <c r="H63" i="167" s="1"/>
  <c r="H42" i="159"/>
  <c r="H59" i="159" s="1"/>
  <c r="H63" i="159" s="1"/>
  <c r="H42" i="151"/>
  <c r="F42" i="149"/>
  <c r="F59" i="149" s="1"/>
  <c r="F63" i="149" s="1"/>
  <c r="N42" i="149"/>
  <c r="H42" i="143"/>
  <c r="H42" i="135"/>
  <c r="H42" i="127"/>
  <c r="H42" i="119"/>
  <c r="H59" i="119" s="1"/>
  <c r="H63" i="119" s="1"/>
  <c r="F42" i="117"/>
  <c r="N42" i="117"/>
  <c r="N59" i="117" s="1"/>
  <c r="N63" i="117" s="1"/>
  <c r="G42" i="114"/>
  <c r="G59" i="114" s="1"/>
  <c r="G63" i="114" s="1"/>
  <c r="O42" i="114"/>
  <c r="H42" i="111"/>
  <c r="H59" i="111" s="1"/>
  <c r="H63" i="111" s="1"/>
  <c r="F42" i="109"/>
  <c r="F59" i="109" s="1"/>
  <c r="F63" i="109" s="1"/>
  <c r="N42" i="109"/>
  <c r="G42" i="106"/>
  <c r="G59" i="106" s="1"/>
  <c r="G63" i="106" s="1"/>
  <c r="O42" i="106"/>
  <c r="H42" i="103"/>
  <c r="H59" i="103" s="1"/>
  <c r="H63" i="103" s="1"/>
  <c r="F42" i="101"/>
  <c r="F59" i="101" s="1"/>
  <c r="F63" i="101" s="1"/>
  <c r="N42" i="101"/>
  <c r="G42" i="98"/>
  <c r="O42" i="98"/>
  <c r="O59" i="98" s="1"/>
  <c r="O63" i="98" s="1"/>
  <c r="H42" i="95"/>
  <c r="H59" i="95" s="1"/>
  <c r="H63" i="95" s="1"/>
  <c r="F42" i="93"/>
  <c r="F59" i="93" s="1"/>
  <c r="F63" i="93" s="1"/>
  <c r="N42" i="93"/>
  <c r="G42" i="90"/>
  <c r="G59" i="90" s="1"/>
  <c r="G63" i="90" s="1"/>
  <c r="O42" i="90"/>
  <c r="O59" i="90" s="1"/>
  <c r="O63" i="90" s="1"/>
  <c r="H42" i="87"/>
  <c r="F42" i="85"/>
  <c r="F59" i="85" s="1"/>
  <c r="F63" i="85" s="1"/>
  <c r="N42" i="85"/>
  <c r="N59" i="85" s="1"/>
  <c r="N63" i="85" s="1"/>
  <c r="G42" i="82"/>
  <c r="O42" i="82"/>
  <c r="O59" i="82" s="1"/>
  <c r="O63" i="82" s="1"/>
  <c r="H42" i="79"/>
  <c r="H59" i="79" s="1"/>
  <c r="H63" i="79" s="1"/>
  <c r="F42" i="77"/>
  <c r="F59" i="77" s="1"/>
  <c r="F63" i="77" s="1"/>
  <c r="N42" i="77"/>
  <c r="N59" i="77" s="1"/>
  <c r="N63" i="77" s="1"/>
  <c r="G42" i="74"/>
  <c r="O42" i="74"/>
  <c r="H42" i="71"/>
  <c r="F42" i="69"/>
  <c r="N42" i="69"/>
  <c r="N59" i="69" s="1"/>
  <c r="N63" i="69" s="1"/>
  <c r="G42" i="66"/>
  <c r="G59" i="66" s="1"/>
  <c r="G63" i="66" s="1"/>
  <c r="O42" i="66"/>
  <c r="O59" i="66" s="1"/>
  <c r="O63" i="66" s="1"/>
  <c r="H42" i="63"/>
  <c r="H59" i="63" s="1"/>
  <c r="H63" i="63" s="1"/>
  <c r="F42" i="61"/>
  <c r="N42" i="61"/>
  <c r="N59" i="61" s="1"/>
  <c r="N63" i="61" s="1"/>
  <c r="G42" i="58"/>
  <c r="G59" i="58" s="1"/>
  <c r="G63" i="58" s="1"/>
  <c r="O42" i="58"/>
  <c r="H42" i="55"/>
  <c r="H59" i="55" s="1"/>
  <c r="H63" i="55" s="1"/>
  <c r="F42" i="53"/>
  <c r="F59" i="53" s="1"/>
  <c r="F63" i="53" s="1"/>
  <c r="N42" i="53"/>
  <c r="G42" i="50"/>
  <c r="G59" i="50" s="1"/>
  <c r="G63" i="50" s="1"/>
  <c r="O42" i="50"/>
  <c r="O59" i="50" s="1"/>
  <c r="O63" i="50" s="1"/>
  <c r="H42" i="47"/>
  <c r="H59" i="47" s="1"/>
  <c r="H63" i="47" s="1"/>
  <c r="F42" i="45"/>
  <c r="F59" i="45" s="1"/>
  <c r="F63" i="45" s="1"/>
  <c r="N42" i="45"/>
  <c r="N59" i="45" s="1"/>
  <c r="N63" i="45" s="1"/>
  <c r="G42" i="42"/>
  <c r="G59" i="42" s="1"/>
  <c r="G63" i="42" s="1"/>
  <c r="O42" i="42"/>
  <c r="H42" i="39"/>
  <c r="F42" i="37"/>
  <c r="F59" i="37" s="1"/>
  <c r="F63" i="37" s="1"/>
  <c r="N42" i="37"/>
  <c r="N59" i="37" s="1"/>
  <c r="N63" i="37" s="1"/>
  <c r="G42" i="34"/>
  <c r="G59" i="34" s="1"/>
  <c r="G63" i="34" s="1"/>
  <c r="O42" i="34"/>
  <c r="H42" i="31"/>
  <c r="F42" i="29"/>
  <c r="F59" i="29" s="1"/>
  <c r="F63" i="29" s="1"/>
  <c r="N42" i="29"/>
  <c r="M42" i="24"/>
  <c r="M59" i="24" s="1"/>
  <c r="M63" i="24" s="1"/>
  <c r="G42" i="18"/>
  <c r="G59" i="18" s="1"/>
  <c r="G63" i="18" s="1"/>
  <c r="O42" i="18"/>
  <c r="O59" i="18" s="1"/>
  <c r="O63" i="18" s="1"/>
  <c r="G42" i="10"/>
  <c r="O42" i="10"/>
  <c r="O59" i="10" s="1"/>
  <c r="O63" i="10" s="1"/>
  <c r="O42" i="2"/>
  <c r="O59" i="2" s="1"/>
  <c r="O63" i="2" s="1"/>
  <c r="G42" i="117"/>
  <c r="G59" i="117" s="1"/>
  <c r="G63" i="117" s="1"/>
  <c r="O42" i="117"/>
  <c r="H42" i="114"/>
  <c r="H59" i="114" s="1"/>
  <c r="H63" i="114" s="1"/>
  <c r="F42" i="112"/>
  <c r="F59" i="112" s="1"/>
  <c r="F63" i="112" s="1"/>
  <c r="N42" i="112"/>
  <c r="N59" i="112" s="1"/>
  <c r="N63" i="112" s="1"/>
  <c r="G42" i="109"/>
  <c r="G59" i="109" s="1"/>
  <c r="G63" i="109" s="1"/>
  <c r="O42" i="109"/>
  <c r="O59" i="109" s="1"/>
  <c r="O63" i="109" s="1"/>
  <c r="H42" i="106"/>
  <c r="F42" i="104"/>
  <c r="F59" i="104" s="1"/>
  <c r="F63" i="104" s="1"/>
  <c r="N42" i="104"/>
  <c r="G42" i="101"/>
  <c r="G59" i="101" s="1"/>
  <c r="G63" i="101" s="1"/>
  <c r="O42" i="101"/>
  <c r="O59" i="101" s="1"/>
  <c r="O63" i="101" s="1"/>
  <c r="H42" i="98"/>
  <c r="H59" i="98" s="1"/>
  <c r="H63" i="98" s="1"/>
  <c r="F42" i="96"/>
  <c r="F59" i="96" s="1"/>
  <c r="F63" i="96" s="1"/>
  <c r="N42" i="96"/>
  <c r="N59" i="96" s="1"/>
  <c r="N63" i="96" s="1"/>
  <c r="G42" i="93"/>
  <c r="G59" i="93" s="1"/>
  <c r="G63" i="93" s="1"/>
  <c r="O42" i="93"/>
  <c r="O59" i="93" s="1"/>
  <c r="O63" i="93" s="1"/>
  <c r="H42" i="90"/>
  <c r="F42" i="88"/>
  <c r="F59" i="88" s="1"/>
  <c r="F63" i="88" s="1"/>
  <c r="N42" i="88"/>
  <c r="N59" i="88" s="1"/>
  <c r="N63" i="88" s="1"/>
  <c r="G42" i="85"/>
  <c r="G59" i="85" s="1"/>
  <c r="G63" i="85" s="1"/>
  <c r="O42" i="85"/>
  <c r="O59" i="85" s="1"/>
  <c r="O63" i="85" s="1"/>
  <c r="H42" i="82"/>
  <c r="F42" i="80"/>
  <c r="F59" i="80" s="1"/>
  <c r="F63" i="80" s="1"/>
  <c r="N42" i="80"/>
  <c r="N59" i="80" s="1"/>
  <c r="N63" i="80" s="1"/>
  <c r="G42" i="77"/>
  <c r="G59" i="77" s="1"/>
  <c r="G63" i="77" s="1"/>
  <c r="O42" i="77"/>
  <c r="O59" i="77" s="1"/>
  <c r="O63" i="77" s="1"/>
  <c r="H42" i="74"/>
  <c r="H59" i="74" s="1"/>
  <c r="H63" i="74" s="1"/>
  <c r="F42" i="72"/>
  <c r="F59" i="72" s="1"/>
  <c r="F63" i="72" s="1"/>
  <c r="N42" i="72"/>
  <c r="G42" i="69"/>
  <c r="O42" i="69"/>
  <c r="O59" i="69" s="1"/>
  <c r="O63" i="69" s="1"/>
  <c r="H42" i="66"/>
  <c r="H59" i="66" s="1"/>
  <c r="H63" i="66" s="1"/>
  <c r="F42" i="64"/>
  <c r="N42" i="64"/>
  <c r="N59" i="64" s="1"/>
  <c r="N63" i="64" s="1"/>
  <c r="G42" i="61"/>
  <c r="G59" i="61" s="1"/>
  <c r="G63" i="61" s="1"/>
  <c r="O42" i="61"/>
  <c r="H42" i="58"/>
  <c r="H59" i="58" s="1"/>
  <c r="H63" i="58" s="1"/>
  <c r="F42" i="56"/>
  <c r="N42" i="56"/>
  <c r="N59" i="56" s="1"/>
  <c r="N63" i="56" s="1"/>
  <c r="G42" i="53"/>
  <c r="G59" i="53" s="1"/>
  <c r="G63" i="53" s="1"/>
  <c r="O42" i="53"/>
  <c r="O59" i="53" s="1"/>
  <c r="O63" i="53" s="1"/>
  <c r="H42" i="50"/>
  <c r="H59" i="50" s="1"/>
  <c r="H63" i="50" s="1"/>
  <c r="F42" i="48"/>
  <c r="F59" i="48" s="1"/>
  <c r="F63" i="48" s="1"/>
  <c r="N42" i="48"/>
  <c r="G42" i="45"/>
  <c r="G59" i="45" s="1"/>
  <c r="G63" i="45" s="1"/>
  <c r="O42" i="45"/>
  <c r="O59" i="45" s="1"/>
  <c r="O63" i="45" s="1"/>
  <c r="H42" i="42"/>
  <c r="H59" i="42" s="1"/>
  <c r="H63" i="42" s="1"/>
  <c r="F42" i="40"/>
  <c r="F59" i="40" s="1"/>
  <c r="F63" i="40" s="1"/>
  <c r="N42" i="40"/>
  <c r="G42" i="37"/>
  <c r="G59" i="37" s="1"/>
  <c r="G63" i="37" s="1"/>
  <c r="O42" i="37"/>
  <c r="O59" i="37" s="1"/>
  <c r="O63" i="37" s="1"/>
  <c r="H42" i="34"/>
  <c r="F42" i="32"/>
  <c r="F59" i="32" s="1"/>
  <c r="F63" i="32" s="1"/>
  <c r="N42" i="32"/>
  <c r="G42" i="29"/>
  <c r="G59" i="29" s="1"/>
  <c r="G63" i="29" s="1"/>
  <c r="O42" i="29"/>
  <c r="O59" i="29" s="1"/>
  <c r="O63" i="29" s="1"/>
  <c r="H42" i="18"/>
  <c r="H42" i="10"/>
  <c r="H59" i="10" s="1"/>
  <c r="H63" i="10" s="1"/>
  <c r="G42" i="184"/>
  <c r="G59" i="184" s="1"/>
  <c r="G63" i="184" s="1"/>
  <c r="O42" i="184"/>
  <c r="G42" i="176"/>
  <c r="G59" i="176" s="1"/>
  <c r="G63" i="176" s="1"/>
  <c r="O42" i="176"/>
  <c r="G42" i="168"/>
  <c r="O42" i="168"/>
  <c r="G42" i="160"/>
  <c r="G59" i="160" s="1"/>
  <c r="G63" i="160" s="1"/>
  <c r="O42" i="160"/>
  <c r="O59" i="160" s="1"/>
  <c r="O63" i="160" s="1"/>
  <c r="G42" i="152"/>
  <c r="G59" i="152" s="1"/>
  <c r="G63" i="152" s="1"/>
  <c r="O42" i="152"/>
  <c r="G42" i="144"/>
  <c r="G59" i="144" s="1"/>
  <c r="G63" i="144" s="1"/>
  <c r="O42" i="144"/>
  <c r="O59" i="144" s="1"/>
  <c r="O63" i="144" s="1"/>
  <c r="G42" i="136"/>
  <c r="G59" i="136" s="1"/>
  <c r="G63" i="136" s="1"/>
  <c r="O42" i="136"/>
  <c r="O59" i="136" s="1"/>
  <c r="O63" i="136" s="1"/>
  <c r="G42" i="128"/>
  <c r="G59" i="128" s="1"/>
  <c r="G63" i="128" s="1"/>
  <c r="O42" i="128"/>
  <c r="O59" i="128" s="1"/>
  <c r="O63" i="128" s="1"/>
  <c r="G42" i="120"/>
  <c r="G59" i="120" s="1"/>
  <c r="G63" i="120" s="1"/>
  <c r="O42" i="120"/>
  <c r="O59" i="120" s="1"/>
  <c r="O63" i="120" s="1"/>
  <c r="H42" i="117"/>
  <c r="H59" i="117" s="1"/>
  <c r="H63" i="117" s="1"/>
  <c r="F42" i="115"/>
  <c r="F59" i="115" s="1"/>
  <c r="F63" i="115" s="1"/>
  <c r="N42" i="115"/>
  <c r="G42" i="112"/>
  <c r="G59" i="112" s="1"/>
  <c r="G63" i="112" s="1"/>
  <c r="O42" i="112"/>
  <c r="O59" i="112" s="1"/>
  <c r="O63" i="112" s="1"/>
  <c r="H42" i="109"/>
  <c r="H59" i="109" s="1"/>
  <c r="H63" i="109" s="1"/>
  <c r="F42" i="107"/>
  <c r="F59" i="107" s="1"/>
  <c r="F63" i="107" s="1"/>
  <c r="N42" i="107"/>
  <c r="N59" i="107" s="1"/>
  <c r="N63" i="107" s="1"/>
  <c r="G42" i="104"/>
  <c r="O42" i="104"/>
  <c r="H42" i="101"/>
  <c r="H59" i="101" s="1"/>
  <c r="H63" i="101" s="1"/>
  <c r="F42" i="99"/>
  <c r="F59" i="99" s="1"/>
  <c r="F63" i="99" s="1"/>
  <c r="N42" i="99"/>
  <c r="G42" i="96"/>
  <c r="G59" i="96" s="1"/>
  <c r="G63" i="96" s="1"/>
  <c r="O42" i="96"/>
  <c r="O59" i="96" s="1"/>
  <c r="O63" i="96" s="1"/>
  <c r="H42" i="93"/>
  <c r="F42" i="91"/>
  <c r="N42" i="91"/>
  <c r="G42" i="88"/>
  <c r="O42" i="88"/>
  <c r="H42" i="85"/>
  <c r="H59" i="85" s="1"/>
  <c r="H63" i="85" s="1"/>
  <c r="F42" i="83"/>
  <c r="F59" i="83" s="1"/>
  <c r="F63" i="83" s="1"/>
  <c r="N42" i="83"/>
  <c r="N59" i="83" s="1"/>
  <c r="N63" i="83" s="1"/>
  <c r="G42" i="80"/>
  <c r="G59" i="80" s="1"/>
  <c r="G63" i="80" s="1"/>
  <c r="O42" i="80"/>
  <c r="O59" i="80" s="1"/>
  <c r="O63" i="80" s="1"/>
  <c r="H42" i="77"/>
  <c r="H59" i="77" s="1"/>
  <c r="H63" i="77" s="1"/>
  <c r="F42" i="75"/>
  <c r="N42" i="75"/>
  <c r="N59" i="75" s="1"/>
  <c r="N63" i="75" s="1"/>
  <c r="G42" i="72"/>
  <c r="G59" i="72" s="1"/>
  <c r="G63" i="72" s="1"/>
  <c r="O42" i="72"/>
  <c r="O59" i="72" s="1"/>
  <c r="O63" i="72" s="1"/>
  <c r="H42" i="69"/>
  <c r="H59" i="69" s="1"/>
  <c r="H63" i="69" s="1"/>
  <c r="F42" i="67"/>
  <c r="N42" i="67"/>
  <c r="N59" i="67" s="1"/>
  <c r="N63" i="67" s="1"/>
  <c r="G42" i="64"/>
  <c r="O42" i="64"/>
  <c r="O59" i="64" s="1"/>
  <c r="O63" i="64" s="1"/>
  <c r="H42" i="61"/>
  <c r="H59" i="61" s="1"/>
  <c r="H63" i="61" s="1"/>
  <c r="F42" i="59"/>
  <c r="F59" i="59" s="1"/>
  <c r="F63" i="59" s="1"/>
  <c r="N42" i="59"/>
  <c r="N59" i="59" s="1"/>
  <c r="N63" i="59" s="1"/>
  <c r="G42" i="56"/>
  <c r="G59" i="56" s="1"/>
  <c r="G63" i="56" s="1"/>
  <c r="O42" i="56"/>
  <c r="H42" i="53"/>
  <c r="F42" i="51"/>
  <c r="F59" i="51" s="1"/>
  <c r="F63" i="51" s="1"/>
  <c r="N42" i="51"/>
  <c r="N59" i="51" s="1"/>
  <c r="N63" i="51" s="1"/>
  <c r="G42" i="48"/>
  <c r="G59" i="48" s="1"/>
  <c r="G63" i="48" s="1"/>
  <c r="O42" i="48"/>
  <c r="O59" i="48" s="1"/>
  <c r="O63" i="48" s="1"/>
  <c r="H42" i="45"/>
  <c r="H59" i="45" s="1"/>
  <c r="H63" i="45" s="1"/>
  <c r="F42" i="43"/>
  <c r="F59" i="43" s="1"/>
  <c r="F63" i="43" s="1"/>
  <c r="N42" i="43"/>
  <c r="N59" i="43" s="1"/>
  <c r="N63" i="43" s="1"/>
  <c r="G42" i="40"/>
  <c r="G59" i="40" s="1"/>
  <c r="G63" i="40" s="1"/>
  <c r="O42" i="40"/>
  <c r="H42" i="37"/>
  <c r="F42" i="35"/>
  <c r="F59" i="35" s="1"/>
  <c r="F63" i="35" s="1"/>
  <c r="N42" i="35"/>
  <c r="N59" i="35" s="1"/>
  <c r="N63" i="35" s="1"/>
  <c r="G42" i="32"/>
  <c r="G59" i="32" s="1"/>
  <c r="G63" i="32" s="1"/>
  <c r="O42" i="32"/>
  <c r="O59" i="32" s="1"/>
  <c r="O63" i="32" s="1"/>
  <c r="H42" i="29"/>
  <c r="H59" i="29" s="1"/>
  <c r="H63" i="29" s="1"/>
  <c r="H42" i="21"/>
  <c r="F42" i="19"/>
  <c r="F59" i="19" s="1"/>
  <c r="F63" i="19" s="1"/>
  <c r="N42" i="19"/>
  <c r="N59" i="19" s="1"/>
  <c r="N63" i="19" s="1"/>
  <c r="H42" i="13"/>
  <c r="F42" i="11"/>
  <c r="F59" i="11" s="1"/>
  <c r="F63" i="11" s="1"/>
  <c r="N42" i="11"/>
  <c r="N59" i="11" s="1"/>
  <c r="N63" i="11" s="1"/>
  <c r="H42" i="5"/>
  <c r="H59" i="5" s="1"/>
  <c r="H63" i="5" s="1"/>
  <c r="W42" i="126"/>
  <c r="W59" i="126" s="1"/>
  <c r="W63" i="126" s="1"/>
  <c r="W42" i="122"/>
  <c r="W42" i="118"/>
  <c r="V42" i="99"/>
  <c r="V59" i="99" s="1"/>
  <c r="V63" i="99" s="1"/>
  <c r="V42" i="95"/>
  <c r="V59" i="95" s="1"/>
  <c r="V63" i="95" s="1"/>
  <c r="W42" i="66"/>
  <c r="W59" i="66" s="1"/>
  <c r="W63" i="66" s="1"/>
  <c r="V42" i="55"/>
  <c r="V59" i="55" s="1"/>
  <c r="V63" i="55" s="1"/>
  <c r="V42" i="31"/>
  <c r="V59" i="31" s="1"/>
  <c r="V63" i="31" s="1"/>
  <c r="V42" i="27"/>
  <c r="H42" i="176"/>
  <c r="H42" i="168"/>
  <c r="H59" i="168" s="1"/>
  <c r="H63" i="168" s="1"/>
  <c r="H42" i="160"/>
  <c r="H59" i="160" s="1"/>
  <c r="H63" i="160" s="1"/>
  <c r="H42" i="152"/>
  <c r="H59" i="152" s="1"/>
  <c r="H63" i="152" s="1"/>
  <c r="H42" i="144"/>
  <c r="H59" i="144" s="1"/>
  <c r="H63" i="144" s="1"/>
  <c r="H42" i="136"/>
  <c r="H59" i="136" s="1"/>
  <c r="H63" i="136" s="1"/>
  <c r="H42" i="128"/>
  <c r="H59" i="128" s="1"/>
  <c r="H63" i="128" s="1"/>
  <c r="H42" i="120"/>
  <c r="F42" i="118"/>
  <c r="N42" i="118"/>
  <c r="N59" i="118" s="1"/>
  <c r="N63" i="118" s="1"/>
  <c r="G42" i="115"/>
  <c r="O42" i="115"/>
  <c r="O59" i="115" s="1"/>
  <c r="O63" i="115" s="1"/>
  <c r="H42" i="112"/>
  <c r="H59" i="112" s="1"/>
  <c r="H63" i="112" s="1"/>
  <c r="F42" i="110"/>
  <c r="F59" i="110" s="1"/>
  <c r="F63" i="110" s="1"/>
  <c r="N42" i="110"/>
  <c r="N59" i="110" s="1"/>
  <c r="N63" i="110" s="1"/>
  <c r="G42" i="107"/>
  <c r="G59" i="107" s="1"/>
  <c r="G63" i="107" s="1"/>
  <c r="O42" i="107"/>
  <c r="O59" i="107" s="1"/>
  <c r="O63" i="107" s="1"/>
  <c r="H42" i="104"/>
  <c r="H59" i="104" s="1"/>
  <c r="H63" i="104" s="1"/>
  <c r="F42" i="102"/>
  <c r="F59" i="102" s="1"/>
  <c r="F63" i="102" s="1"/>
  <c r="N42" i="102"/>
  <c r="N59" i="102" s="1"/>
  <c r="N63" i="102" s="1"/>
  <c r="G42" i="99"/>
  <c r="O42" i="99"/>
  <c r="O59" i="99" s="1"/>
  <c r="O63" i="99" s="1"/>
  <c r="H42" i="96"/>
  <c r="H59" i="96" s="1"/>
  <c r="H63" i="96" s="1"/>
  <c r="F42" i="94"/>
  <c r="N42" i="94"/>
  <c r="N59" i="94" s="1"/>
  <c r="N63" i="94" s="1"/>
  <c r="G42" i="91"/>
  <c r="G59" i="91" s="1"/>
  <c r="G63" i="91" s="1"/>
  <c r="O42" i="91"/>
  <c r="O59" i="91" s="1"/>
  <c r="O63" i="91" s="1"/>
  <c r="H42" i="88"/>
  <c r="H59" i="88" s="1"/>
  <c r="H63" i="88" s="1"/>
  <c r="F42" i="86"/>
  <c r="F59" i="86" s="1"/>
  <c r="F63" i="86" s="1"/>
  <c r="N42" i="86"/>
  <c r="N59" i="86" s="1"/>
  <c r="N63" i="86" s="1"/>
  <c r="G42" i="83"/>
  <c r="G59" i="83" s="1"/>
  <c r="G63" i="83" s="1"/>
  <c r="O42" i="83"/>
  <c r="O59" i="83" s="1"/>
  <c r="O63" i="83" s="1"/>
  <c r="H42" i="80"/>
  <c r="F42" i="78"/>
  <c r="F59" i="78" s="1"/>
  <c r="F63" i="78" s="1"/>
  <c r="N42" i="78"/>
  <c r="N59" i="78" s="1"/>
  <c r="N63" i="78" s="1"/>
  <c r="G42" i="75"/>
  <c r="G59" i="75" s="1"/>
  <c r="G63" i="75" s="1"/>
  <c r="O42" i="75"/>
  <c r="H42" i="72"/>
  <c r="H59" i="72" s="1"/>
  <c r="H63" i="72" s="1"/>
  <c r="F42" i="70"/>
  <c r="F59" i="70" s="1"/>
  <c r="F63" i="70" s="1"/>
  <c r="N42" i="70"/>
  <c r="G42" i="67"/>
  <c r="G59" i="67" s="1"/>
  <c r="G63" i="67" s="1"/>
  <c r="O42" i="67"/>
  <c r="O59" i="67" s="1"/>
  <c r="O63" i="67" s="1"/>
  <c r="H42" i="64"/>
  <c r="F42" i="62"/>
  <c r="F59" i="62" s="1"/>
  <c r="F63" i="62" s="1"/>
  <c r="N42" i="62"/>
  <c r="N59" i="62" s="1"/>
  <c r="N63" i="62" s="1"/>
  <c r="G42" i="59"/>
  <c r="G59" i="59" s="1"/>
  <c r="G63" i="59" s="1"/>
  <c r="O42" i="59"/>
  <c r="O59" i="59" s="1"/>
  <c r="O63" i="59" s="1"/>
  <c r="H42" i="56"/>
  <c r="H59" i="56" s="1"/>
  <c r="H63" i="56" s="1"/>
  <c r="F42" i="54"/>
  <c r="F59" i="54" s="1"/>
  <c r="F63" i="54" s="1"/>
  <c r="N42" i="54"/>
  <c r="N59" i="54" s="1"/>
  <c r="N63" i="54" s="1"/>
  <c r="G42" i="51"/>
  <c r="O42" i="51"/>
  <c r="O59" i="51" s="1"/>
  <c r="O63" i="51" s="1"/>
  <c r="H42" i="48"/>
  <c r="H59" i="48" s="1"/>
  <c r="H63" i="48" s="1"/>
  <c r="F42" i="46"/>
  <c r="F59" i="46" s="1"/>
  <c r="F63" i="46" s="1"/>
  <c r="N42" i="46"/>
  <c r="N59" i="46" s="1"/>
  <c r="N63" i="46" s="1"/>
  <c r="G42" i="43"/>
  <c r="O42" i="43"/>
  <c r="H42" i="40"/>
  <c r="H59" i="40" s="1"/>
  <c r="H63" i="40" s="1"/>
  <c r="F42" i="38"/>
  <c r="F59" i="38" s="1"/>
  <c r="F63" i="38" s="1"/>
  <c r="N42" i="38"/>
  <c r="N59" i="38" s="1"/>
  <c r="N63" i="38" s="1"/>
  <c r="G42" i="35"/>
  <c r="O42" i="35"/>
  <c r="O59" i="35" s="1"/>
  <c r="O63" i="35" s="1"/>
  <c r="H42" i="32"/>
  <c r="H59" i="32" s="1"/>
  <c r="H63" i="32" s="1"/>
  <c r="F42" i="30"/>
  <c r="F59" i="30" s="1"/>
  <c r="F63" i="30" s="1"/>
  <c r="N42" i="30"/>
  <c r="N59" i="30" s="1"/>
  <c r="N63" i="30" s="1"/>
  <c r="F42" i="22"/>
  <c r="F59" i="22" s="1"/>
  <c r="F63" i="22" s="1"/>
  <c r="N42" i="22"/>
  <c r="N59" i="22" s="1"/>
  <c r="N63" i="22" s="1"/>
  <c r="F42" i="14"/>
  <c r="F59" i="14" s="1"/>
  <c r="F63" i="14" s="1"/>
  <c r="N42" i="14"/>
  <c r="N59" i="14" s="1"/>
  <c r="N63" i="14" s="1"/>
  <c r="F42" i="6"/>
  <c r="F59" i="6" s="1"/>
  <c r="F63" i="6" s="1"/>
  <c r="N42" i="6"/>
  <c r="N59" i="6" s="1"/>
  <c r="N63" i="6" s="1"/>
  <c r="W42" i="34"/>
  <c r="H42" i="118"/>
  <c r="H59" i="118" s="1"/>
  <c r="H63" i="118" s="1"/>
  <c r="F42" i="116"/>
  <c r="F59" i="116" s="1"/>
  <c r="F63" i="116" s="1"/>
  <c r="N42" i="116"/>
  <c r="N59" i="116" s="1"/>
  <c r="N63" i="116" s="1"/>
  <c r="G42" i="113"/>
  <c r="G59" i="113" s="1"/>
  <c r="G63" i="113" s="1"/>
  <c r="O42" i="113"/>
  <c r="H42" i="110"/>
  <c r="H59" i="110" s="1"/>
  <c r="H63" i="110" s="1"/>
  <c r="F42" i="108"/>
  <c r="F59" i="108" s="1"/>
  <c r="F63" i="108" s="1"/>
  <c r="N42" i="108"/>
  <c r="N59" i="108" s="1"/>
  <c r="N63" i="108" s="1"/>
  <c r="G42" i="105"/>
  <c r="O42" i="105"/>
  <c r="O59" i="105" s="1"/>
  <c r="O63" i="105" s="1"/>
  <c r="H42" i="102"/>
  <c r="F42" i="100"/>
  <c r="F59" i="100" s="1"/>
  <c r="F63" i="100" s="1"/>
  <c r="N42" i="100"/>
  <c r="N59" i="100" s="1"/>
  <c r="N63" i="100" s="1"/>
  <c r="G42" i="97"/>
  <c r="G59" i="97" s="1"/>
  <c r="G63" i="97" s="1"/>
  <c r="O42" i="97"/>
  <c r="O59" i="97" s="1"/>
  <c r="O63" i="97" s="1"/>
  <c r="H42" i="94"/>
  <c r="H59" i="94" s="1"/>
  <c r="H63" i="94" s="1"/>
  <c r="F42" i="92"/>
  <c r="F59" i="92" s="1"/>
  <c r="F63" i="92" s="1"/>
  <c r="N42" i="92"/>
  <c r="N59" i="92" s="1"/>
  <c r="N63" i="92" s="1"/>
  <c r="G42" i="89"/>
  <c r="G59" i="89" s="1"/>
  <c r="G63" i="89" s="1"/>
  <c r="O42" i="89"/>
  <c r="O59" i="89" s="1"/>
  <c r="O63" i="89" s="1"/>
  <c r="H42" i="86"/>
  <c r="F42" i="84"/>
  <c r="F59" i="84" s="1"/>
  <c r="F63" i="84" s="1"/>
  <c r="N42" i="84"/>
  <c r="N59" i="84" s="1"/>
  <c r="N63" i="84" s="1"/>
  <c r="G42" i="81"/>
  <c r="O42" i="81"/>
  <c r="H42" i="78"/>
  <c r="H59" i="78" s="1"/>
  <c r="H63" i="78" s="1"/>
  <c r="F42" i="76"/>
  <c r="F59" i="76" s="1"/>
  <c r="F63" i="76" s="1"/>
  <c r="N42" i="76"/>
  <c r="N59" i="76" s="1"/>
  <c r="N63" i="76" s="1"/>
  <c r="G42" i="73"/>
  <c r="G59" i="73" s="1"/>
  <c r="G63" i="73" s="1"/>
  <c r="O42" i="73"/>
  <c r="O59" i="73" s="1"/>
  <c r="O63" i="73" s="1"/>
  <c r="H42" i="70"/>
  <c r="H59" i="70" s="1"/>
  <c r="H63" i="70" s="1"/>
  <c r="F42" i="68"/>
  <c r="F59" i="68" s="1"/>
  <c r="F63" i="68" s="1"/>
  <c r="N42" i="68"/>
  <c r="N59" i="68" s="1"/>
  <c r="N63" i="68" s="1"/>
  <c r="G42" i="65"/>
  <c r="G59" i="65" s="1"/>
  <c r="G63" i="65" s="1"/>
  <c r="O42" i="65"/>
  <c r="O59" i="65" s="1"/>
  <c r="O63" i="65" s="1"/>
  <c r="H42" i="62"/>
  <c r="H59" i="62" s="1"/>
  <c r="H63" i="62" s="1"/>
  <c r="F42" i="60"/>
  <c r="F59" i="60" s="1"/>
  <c r="F63" i="60" s="1"/>
  <c r="N42" i="60"/>
  <c r="N59" i="60" s="1"/>
  <c r="N63" i="60" s="1"/>
  <c r="G42" i="57"/>
  <c r="G59" i="57" s="1"/>
  <c r="G63" i="57" s="1"/>
  <c r="O42" i="57"/>
  <c r="O59" i="57" s="1"/>
  <c r="O63" i="57" s="1"/>
  <c r="H42" i="54"/>
  <c r="F42" i="52"/>
  <c r="N42" i="52"/>
  <c r="G42" i="49"/>
  <c r="G59" i="49" s="1"/>
  <c r="G63" i="49" s="1"/>
  <c r="O42" i="49"/>
  <c r="H42" i="46"/>
  <c r="F42" i="44"/>
  <c r="F59" i="44" s="1"/>
  <c r="F63" i="44" s="1"/>
  <c r="N42" i="44"/>
  <c r="G42" i="41"/>
  <c r="G59" i="41" s="1"/>
  <c r="G63" i="41" s="1"/>
  <c r="O42" i="41"/>
  <c r="O59" i="41" s="1"/>
  <c r="O63" i="41" s="1"/>
  <c r="H42" i="38"/>
  <c r="H59" i="38" s="1"/>
  <c r="H63" i="38" s="1"/>
  <c r="F42" i="36"/>
  <c r="F59" i="36" s="1"/>
  <c r="F63" i="36" s="1"/>
  <c r="N42" i="36"/>
  <c r="G42" i="33"/>
  <c r="G59" i="33" s="1"/>
  <c r="G63" i="33" s="1"/>
  <c r="O42" i="33"/>
  <c r="O59" i="33" s="1"/>
  <c r="O63" i="33" s="1"/>
  <c r="H42" i="30"/>
  <c r="M42" i="23"/>
  <c r="M59" i="23" s="1"/>
  <c r="M63" i="23" s="1"/>
  <c r="H42" i="22"/>
  <c r="H59" i="22" s="1"/>
  <c r="H63" i="22" s="1"/>
  <c r="H42" i="14"/>
  <c r="W42" i="98"/>
  <c r="W42" i="94"/>
  <c r="W59" i="94" s="1"/>
  <c r="W63" i="94" s="1"/>
  <c r="V42" i="75"/>
  <c r="W42" i="54"/>
  <c r="W59" i="54" s="1"/>
  <c r="W63" i="54" s="1"/>
  <c r="W42" i="30"/>
  <c r="W59" i="30" s="1"/>
  <c r="W63" i="30" s="1"/>
  <c r="W42" i="26"/>
  <c r="V42" i="11"/>
  <c r="G42" i="188"/>
  <c r="G59" i="188" s="1"/>
  <c r="G63" i="188" s="1"/>
  <c r="O42" i="188"/>
  <c r="O59" i="188" s="1"/>
  <c r="O63" i="188" s="1"/>
  <c r="G42" i="180"/>
  <c r="G59" i="180" s="1"/>
  <c r="G63" i="180" s="1"/>
  <c r="O42" i="180"/>
  <c r="O59" i="180" s="1"/>
  <c r="O63" i="180" s="1"/>
  <c r="G42" i="172"/>
  <c r="G59" i="172" s="1"/>
  <c r="G63" i="172" s="1"/>
  <c r="O42" i="172"/>
  <c r="O59" i="172" s="1"/>
  <c r="O63" i="172" s="1"/>
  <c r="G42" i="164"/>
  <c r="O42" i="164"/>
  <c r="G42" i="156"/>
  <c r="O42" i="156"/>
  <c r="O59" i="156" s="1"/>
  <c r="O63" i="156" s="1"/>
  <c r="G42" i="148"/>
  <c r="G59" i="148" s="1"/>
  <c r="G63" i="148" s="1"/>
  <c r="O42" i="148"/>
  <c r="O59" i="148" s="1"/>
  <c r="O63" i="148" s="1"/>
  <c r="G42" i="140"/>
  <c r="G59" i="140" s="1"/>
  <c r="G63" i="140" s="1"/>
  <c r="O42" i="140"/>
  <c r="O59" i="140" s="1"/>
  <c r="O63" i="140" s="1"/>
  <c r="G42" i="132"/>
  <c r="O42" i="132"/>
  <c r="G42" i="124"/>
  <c r="O42" i="124"/>
  <c r="O59" i="124" s="1"/>
  <c r="O63" i="124" s="1"/>
  <c r="N42" i="119"/>
  <c r="G42" i="116"/>
  <c r="G59" i="116" s="1"/>
  <c r="G63" i="116" s="1"/>
  <c r="O42" i="116"/>
  <c r="O59" i="116" s="1"/>
  <c r="O63" i="116" s="1"/>
  <c r="H42" i="113"/>
  <c r="H59" i="113" s="1"/>
  <c r="H63" i="113" s="1"/>
  <c r="F42" i="111"/>
  <c r="N42" i="111"/>
  <c r="N59" i="111" s="1"/>
  <c r="N63" i="111" s="1"/>
  <c r="G42" i="108"/>
  <c r="O42" i="108"/>
  <c r="O59" i="108" s="1"/>
  <c r="O63" i="108" s="1"/>
  <c r="H42" i="105"/>
  <c r="H59" i="105" s="1"/>
  <c r="H63" i="105" s="1"/>
  <c r="F42" i="103"/>
  <c r="F59" i="103" s="1"/>
  <c r="F63" i="103" s="1"/>
  <c r="N42" i="103"/>
  <c r="N59" i="103" s="1"/>
  <c r="N63" i="103" s="1"/>
  <c r="G42" i="100"/>
  <c r="G59" i="100" s="1"/>
  <c r="G63" i="100" s="1"/>
  <c r="O42" i="100"/>
  <c r="O59" i="100" s="1"/>
  <c r="O63" i="100" s="1"/>
  <c r="H42" i="97"/>
  <c r="F42" i="95"/>
  <c r="F59" i="95" s="1"/>
  <c r="F63" i="95" s="1"/>
  <c r="N42" i="95"/>
  <c r="N59" i="95" s="1"/>
  <c r="N63" i="95" s="1"/>
  <c r="G42" i="92"/>
  <c r="O42" i="92"/>
  <c r="O59" i="92" s="1"/>
  <c r="O63" i="92" s="1"/>
  <c r="H42" i="89"/>
  <c r="H59" i="89" s="1"/>
  <c r="H63" i="89" s="1"/>
  <c r="F42" i="87"/>
  <c r="N42" i="87"/>
  <c r="N59" i="87" s="1"/>
  <c r="N63" i="87" s="1"/>
  <c r="G42" i="84"/>
  <c r="G59" i="84" s="1"/>
  <c r="G63" i="84" s="1"/>
  <c r="O42" i="84"/>
  <c r="H42" i="81"/>
  <c r="H59" i="81" s="1"/>
  <c r="H63" i="81" s="1"/>
  <c r="F42" i="79"/>
  <c r="F59" i="79" s="1"/>
  <c r="F63" i="79" s="1"/>
  <c r="N42" i="79"/>
  <c r="N59" i="79" s="1"/>
  <c r="N63" i="79" s="1"/>
  <c r="G42" i="76"/>
  <c r="G59" i="76" s="1"/>
  <c r="G63" i="76" s="1"/>
  <c r="O42" i="76"/>
  <c r="H42" i="73"/>
  <c r="H59" i="73" s="1"/>
  <c r="H63" i="73" s="1"/>
  <c r="F42" i="71"/>
  <c r="N42" i="71"/>
  <c r="N59" i="71" s="1"/>
  <c r="N63" i="71" s="1"/>
  <c r="G42" i="68"/>
  <c r="O42" i="68"/>
  <c r="H42" i="65"/>
  <c r="H59" i="65" s="1"/>
  <c r="H63" i="65" s="1"/>
  <c r="F42" i="63"/>
  <c r="F59" i="63" s="1"/>
  <c r="F63" i="63" s="1"/>
  <c r="N42" i="63"/>
  <c r="G42" i="60"/>
  <c r="O42" i="60"/>
  <c r="O59" i="60" s="1"/>
  <c r="O63" i="60" s="1"/>
  <c r="H42" i="57"/>
  <c r="F42" i="55"/>
  <c r="F59" i="55" s="1"/>
  <c r="F63" i="55" s="1"/>
  <c r="N42" i="55"/>
  <c r="N59" i="55" s="1"/>
  <c r="N63" i="55" s="1"/>
  <c r="G42" i="52"/>
  <c r="G59" i="52" s="1"/>
  <c r="G63" i="52" s="1"/>
  <c r="O42" i="52"/>
  <c r="O59" i="52" s="1"/>
  <c r="O63" i="52" s="1"/>
  <c r="H42" i="49"/>
  <c r="F42" i="47"/>
  <c r="F59" i="47" s="1"/>
  <c r="F63" i="47" s="1"/>
  <c r="N42" i="47"/>
  <c r="G42" i="44"/>
  <c r="G59" i="44" s="1"/>
  <c r="G63" i="44" s="1"/>
  <c r="O42" i="44"/>
  <c r="O59" i="44" s="1"/>
  <c r="O63" i="44" s="1"/>
  <c r="H42" i="41"/>
  <c r="F42" i="39"/>
  <c r="F59" i="39" s="1"/>
  <c r="F63" i="39" s="1"/>
  <c r="N42" i="39"/>
  <c r="N59" i="39" s="1"/>
  <c r="N63" i="39" s="1"/>
  <c r="G42" i="36"/>
  <c r="G59" i="36" s="1"/>
  <c r="G63" i="36" s="1"/>
  <c r="O42" i="36"/>
  <c r="O59" i="36" s="1"/>
  <c r="O63" i="36" s="1"/>
  <c r="H42" i="33"/>
  <c r="F42" i="31"/>
  <c r="F59" i="31" s="1"/>
  <c r="F63" i="31" s="1"/>
  <c r="N42" i="31"/>
  <c r="N59" i="31" s="1"/>
  <c r="N63" i="31" s="1"/>
  <c r="G42" i="28"/>
  <c r="G59" i="28" s="1"/>
  <c r="G63" i="28" s="1"/>
  <c r="O42" i="28"/>
  <c r="O59" i="28" s="1"/>
  <c r="O63" i="28" s="1"/>
  <c r="F42" i="23"/>
  <c r="F59" i="23" s="1"/>
  <c r="F63" i="23" s="1"/>
  <c r="N42" i="23"/>
  <c r="H42" i="17"/>
  <c r="F42" i="15"/>
  <c r="N42" i="15"/>
  <c r="N59" i="15" s="1"/>
  <c r="N63" i="15" s="1"/>
  <c r="H42" i="9"/>
  <c r="H59" i="9" s="1"/>
  <c r="H63" i="9" s="1"/>
  <c r="W42" i="181"/>
  <c r="W59" i="181" s="1"/>
  <c r="W63" i="181" s="1"/>
  <c r="W42" i="177"/>
  <c r="W59" i="177" s="1"/>
  <c r="W63" i="177" s="1"/>
  <c r="W42" i="173"/>
  <c r="W59" i="173" s="1"/>
  <c r="W63" i="173" s="1"/>
  <c r="W42" i="165"/>
  <c r="W59" i="165" s="1"/>
  <c r="W63" i="165" s="1"/>
  <c r="W42" i="161"/>
  <c r="W42" i="149"/>
  <c r="W59" i="149" s="1"/>
  <c r="W63" i="149" s="1"/>
  <c r="W42" i="145"/>
  <c r="W59" i="145" s="1"/>
  <c r="W63" i="145" s="1"/>
  <c r="W42" i="137"/>
  <c r="W59" i="137" s="1"/>
  <c r="W63" i="137" s="1"/>
  <c r="W42" i="129"/>
  <c r="W59" i="129" s="1"/>
  <c r="W63" i="129" s="1"/>
  <c r="W42" i="121"/>
  <c r="W59" i="121" s="1"/>
  <c r="W63" i="121" s="1"/>
  <c r="W42" i="113"/>
  <c r="W59" i="113" s="1"/>
  <c r="W63" i="113" s="1"/>
  <c r="W42" i="97"/>
  <c r="W59" i="97" s="1"/>
  <c r="W63" i="97" s="1"/>
  <c r="W42" i="89"/>
  <c r="W59" i="89" s="1"/>
  <c r="W63" i="89" s="1"/>
  <c r="W42" i="81"/>
  <c r="W42" i="73"/>
  <c r="W59" i="73" s="1"/>
  <c r="W63" i="73" s="1"/>
  <c r="W42" i="65"/>
  <c r="W59" i="65" s="1"/>
  <c r="W63" i="65" s="1"/>
  <c r="W42" i="49"/>
  <c r="W42" i="41"/>
  <c r="W59" i="41" s="1"/>
  <c r="W63" i="41" s="1"/>
  <c r="W42" i="33"/>
  <c r="W59" i="33" s="1"/>
  <c r="W63" i="33" s="1"/>
  <c r="W42" i="17"/>
  <c r="W59" i="17" s="1"/>
  <c r="W63" i="17" s="1"/>
  <c r="W42" i="9"/>
  <c r="H42" i="244"/>
  <c r="H42" i="228"/>
  <c r="H59" i="228" s="1"/>
  <c r="H63" i="228" s="1"/>
  <c r="H42" i="212"/>
  <c r="H59" i="212" s="1"/>
  <c r="H63" i="212" s="1"/>
  <c r="H42" i="196"/>
  <c r="H59" i="196" s="1"/>
  <c r="H63" i="196" s="1"/>
  <c r="H42" i="172"/>
  <c r="H59" i="172" s="1"/>
  <c r="H63" i="172" s="1"/>
  <c r="H42" i="164"/>
  <c r="H59" i="164" s="1"/>
  <c r="H63" i="164" s="1"/>
  <c r="H42" i="156"/>
  <c r="H42" i="148"/>
  <c r="H42" i="140"/>
  <c r="H59" i="140" s="1"/>
  <c r="H63" i="140" s="1"/>
  <c r="H42" i="132"/>
  <c r="H42" i="124"/>
  <c r="H59" i="124" s="1"/>
  <c r="H63" i="124" s="1"/>
  <c r="G42" i="119"/>
  <c r="O42" i="119"/>
  <c r="O59" i="119" s="1"/>
  <c r="O63" i="119" s="1"/>
  <c r="H42" i="116"/>
  <c r="H59" i="116" s="1"/>
  <c r="H63" i="116" s="1"/>
  <c r="F42" i="114"/>
  <c r="N42" i="114"/>
  <c r="N59" i="114" s="1"/>
  <c r="N63" i="114" s="1"/>
  <c r="G42" i="111"/>
  <c r="G59" i="111" s="1"/>
  <c r="G63" i="111" s="1"/>
  <c r="O42" i="111"/>
  <c r="H42" i="108"/>
  <c r="H59" i="108" s="1"/>
  <c r="H63" i="108" s="1"/>
  <c r="F42" i="106"/>
  <c r="N42" i="106"/>
  <c r="N59" i="106" s="1"/>
  <c r="N63" i="106" s="1"/>
  <c r="G42" i="103"/>
  <c r="G59" i="103" s="1"/>
  <c r="G63" i="103" s="1"/>
  <c r="O42" i="103"/>
  <c r="O59" i="103" s="1"/>
  <c r="O63" i="103" s="1"/>
  <c r="H42" i="100"/>
  <c r="F42" i="98"/>
  <c r="F59" i="98" s="1"/>
  <c r="F63" i="98" s="1"/>
  <c r="N42" i="98"/>
  <c r="N59" i="98" s="1"/>
  <c r="N63" i="98" s="1"/>
  <c r="G42" i="95"/>
  <c r="G59" i="95" s="1"/>
  <c r="G63" i="95" s="1"/>
  <c r="O42" i="95"/>
  <c r="H42" i="92"/>
  <c r="H59" i="92" s="1"/>
  <c r="H63" i="92" s="1"/>
  <c r="F42" i="90"/>
  <c r="F59" i="90" s="1"/>
  <c r="F63" i="90" s="1"/>
  <c r="N42" i="90"/>
  <c r="N59" i="90" s="1"/>
  <c r="N63" i="90" s="1"/>
  <c r="G42" i="87"/>
  <c r="G59" i="87" s="1"/>
  <c r="G63" i="87" s="1"/>
  <c r="O42" i="87"/>
  <c r="O59" i="87" s="1"/>
  <c r="O63" i="87" s="1"/>
  <c r="H42" i="84"/>
  <c r="F42" i="82"/>
  <c r="F59" i="82" s="1"/>
  <c r="F63" i="82" s="1"/>
  <c r="N42" i="82"/>
  <c r="G42" i="79"/>
  <c r="G59" i="79" s="1"/>
  <c r="G63" i="79" s="1"/>
  <c r="O42" i="79"/>
  <c r="O59" i="79" s="1"/>
  <c r="O63" i="79" s="1"/>
  <c r="H42" i="76"/>
  <c r="H59" i="76" s="1"/>
  <c r="H63" i="76" s="1"/>
  <c r="F42" i="74"/>
  <c r="F59" i="74" s="1"/>
  <c r="F63" i="74" s="1"/>
  <c r="N42" i="74"/>
  <c r="N59" i="74" s="1"/>
  <c r="N63" i="74" s="1"/>
  <c r="G42" i="71"/>
  <c r="O42" i="71"/>
  <c r="O59" i="71" s="1"/>
  <c r="O63" i="71" s="1"/>
  <c r="H42" i="68"/>
  <c r="F42" i="66"/>
  <c r="F59" i="66" s="1"/>
  <c r="F63" i="66" s="1"/>
  <c r="N42" i="66"/>
  <c r="N59" i="66" s="1"/>
  <c r="N63" i="66" s="1"/>
  <c r="G42" i="63"/>
  <c r="G59" i="63" s="1"/>
  <c r="G63" i="63" s="1"/>
  <c r="O42" i="63"/>
  <c r="H42" i="60"/>
  <c r="F42" i="58"/>
  <c r="F59" i="58" s="1"/>
  <c r="F63" i="58" s="1"/>
  <c r="N42" i="58"/>
  <c r="N59" i="58" s="1"/>
  <c r="N63" i="58" s="1"/>
  <c r="G42" i="55"/>
  <c r="G59" i="55" s="1"/>
  <c r="G63" i="55" s="1"/>
  <c r="O42" i="55"/>
  <c r="O59" i="55" s="1"/>
  <c r="O63" i="55" s="1"/>
  <c r="H42" i="52"/>
  <c r="H59" i="52" s="1"/>
  <c r="H63" i="52" s="1"/>
  <c r="F42" i="50"/>
  <c r="F59" i="50" s="1"/>
  <c r="F63" i="50" s="1"/>
  <c r="N42" i="50"/>
  <c r="N59" i="50" s="1"/>
  <c r="N63" i="50" s="1"/>
  <c r="G42" i="47"/>
  <c r="O42" i="47"/>
  <c r="O59" i="47" s="1"/>
  <c r="O63" i="47" s="1"/>
  <c r="H42" i="44"/>
  <c r="H59" i="44" s="1"/>
  <c r="H63" i="44" s="1"/>
  <c r="F42" i="42"/>
  <c r="N42" i="42"/>
  <c r="N59" i="42" s="1"/>
  <c r="N63" i="42" s="1"/>
  <c r="G42" i="39"/>
  <c r="G59" i="39" s="1"/>
  <c r="G63" i="39" s="1"/>
  <c r="O42" i="39"/>
  <c r="O59" i="39" s="1"/>
  <c r="O63" i="39" s="1"/>
  <c r="H42" i="36"/>
  <c r="F42" i="34"/>
  <c r="N42" i="34"/>
  <c r="G42" i="31"/>
  <c r="G59" i="31" s="1"/>
  <c r="G63" i="31" s="1"/>
  <c r="O42" i="31"/>
  <c r="O59" i="31" s="1"/>
  <c r="O63" i="31" s="1"/>
  <c r="H42" i="28"/>
  <c r="H59" i="28" s="1"/>
  <c r="H63" i="28" s="1"/>
  <c r="F42" i="18"/>
  <c r="N42" i="18"/>
  <c r="N59" i="18" s="1"/>
  <c r="N63" i="18" s="1"/>
  <c r="F42" i="10"/>
  <c r="N42" i="10"/>
  <c r="F42" i="2"/>
  <c r="F59" i="2" s="1"/>
  <c r="F63" i="2" s="1"/>
  <c r="N42" i="2"/>
  <c r="N59" i="2" s="1"/>
  <c r="N63" i="2" s="1"/>
  <c r="V42" i="184"/>
  <c r="V42" i="180"/>
  <c r="V42" i="176"/>
  <c r="V59" i="176" s="1"/>
  <c r="V63" i="176" s="1"/>
  <c r="V42" i="172"/>
  <c r="V59" i="172" s="1"/>
  <c r="V63" i="172" s="1"/>
  <c r="E27" i="4"/>
  <c r="U28" i="4"/>
  <c r="T28" i="4"/>
  <c r="U36" i="4"/>
  <c r="T36" i="4"/>
  <c r="U49" i="4"/>
  <c r="T49" i="4"/>
  <c r="U53" i="6"/>
  <c r="T53" i="6"/>
  <c r="U14" i="13"/>
  <c r="T14" i="13"/>
  <c r="U25" i="17"/>
  <c r="T25" i="17"/>
  <c r="U29" i="19"/>
  <c r="T29" i="19"/>
  <c r="U35" i="22"/>
  <c r="T35" i="22"/>
  <c r="E60" i="25"/>
  <c r="U61" i="25"/>
  <c r="T61" i="25"/>
  <c r="U39" i="30"/>
  <c r="T39" i="30"/>
  <c r="U39" i="33"/>
  <c r="T39" i="33"/>
  <c r="U39" i="37"/>
  <c r="T39" i="37"/>
  <c r="U16" i="41"/>
  <c r="T16" i="41"/>
  <c r="U40" i="42"/>
  <c r="T40" i="42"/>
  <c r="U16" i="49"/>
  <c r="T16" i="49"/>
  <c r="U52" i="49"/>
  <c r="T52" i="49"/>
  <c r="U32" i="51"/>
  <c r="T32" i="51"/>
  <c r="U33" i="54"/>
  <c r="T33" i="54"/>
  <c r="U46" i="55"/>
  <c r="T46" i="55"/>
  <c r="U23" i="56"/>
  <c r="T23" i="56"/>
  <c r="T50" i="60"/>
  <c r="U50" i="60"/>
  <c r="T38" i="62"/>
  <c r="U38" i="62"/>
  <c r="U13" i="64"/>
  <c r="T13" i="64"/>
  <c r="T57" i="67"/>
  <c r="U57" i="67"/>
  <c r="U34" i="69"/>
  <c r="T34" i="69"/>
  <c r="E27" i="73"/>
  <c r="U28" i="73"/>
  <c r="T28" i="73"/>
  <c r="U52" i="74"/>
  <c r="T52" i="74"/>
  <c r="U11" i="81"/>
  <c r="T11" i="81"/>
  <c r="T15" i="87"/>
  <c r="U15" i="87"/>
  <c r="U58" i="92"/>
  <c r="T58" i="92"/>
  <c r="U45" i="101"/>
  <c r="T45" i="101"/>
  <c r="T56" i="101"/>
  <c r="U56" i="101"/>
  <c r="U31" i="103"/>
  <c r="T31" i="103"/>
  <c r="U47" i="106"/>
  <c r="T47" i="106"/>
  <c r="T31" i="109"/>
  <c r="U31" i="109"/>
  <c r="U11" i="110"/>
  <c r="T11" i="110"/>
  <c r="U41" i="117"/>
  <c r="T41" i="117"/>
  <c r="U18" i="121"/>
  <c r="T18" i="121"/>
  <c r="E60" i="126"/>
  <c r="U61" i="126"/>
  <c r="T61" i="126"/>
  <c r="T16" i="129"/>
  <c r="U16" i="129"/>
  <c r="U16" i="132"/>
  <c r="T16" i="132"/>
  <c r="T58" i="146"/>
  <c r="U58" i="146"/>
  <c r="E60" i="164"/>
  <c r="T61" i="164"/>
  <c r="U61" i="164"/>
  <c r="U30" i="178"/>
  <c r="T30" i="178"/>
  <c r="T46" i="178"/>
  <c r="U46" i="178"/>
  <c r="U34" i="181"/>
  <c r="T34" i="181"/>
  <c r="T36" i="211"/>
  <c r="U36" i="211"/>
  <c r="U14" i="212"/>
  <c r="T14" i="212"/>
  <c r="U22" i="212"/>
  <c r="T22" i="212"/>
  <c r="T33" i="212"/>
  <c r="U33" i="212"/>
  <c r="T24" i="222"/>
  <c r="U24" i="222"/>
  <c r="E43" i="232"/>
  <c r="T44" i="232"/>
  <c r="U44" i="232"/>
  <c r="E9" i="1"/>
  <c r="U53" i="3"/>
  <c r="T53" i="3"/>
  <c r="U29" i="6"/>
  <c r="T29" i="6"/>
  <c r="U37" i="6"/>
  <c r="T37" i="6"/>
  <c r="U47" i="8"/>
  <c r="T47" i="8"/>
  <c r="U45" i="11"/>
  <c r="T45" i="11"/>
  <c r="U41" i="15"/>
  <c r="T41" i="15"/>
  <c r="U37" i="19"/>
  <c r="T37" i="19"/>
  <c r="U16" i="22"/>
  <c r="T16" i="22"/>
  <c r="E9" i="24"/>
  <c r="U10" i="24"/>
  <c r="T10" i="24"/>
  <c r="U13" i="29"/>
  <c r="T13" i="29"/>
  <c r="U19" i="31"/>
  <c r="T19" i="31"/>
  <c r="E9" i="33"/>
  <c r="T10" i="33"/>
  <c r="U57" i="38"/>
  <c r="T57" i="38"/>
  <c r="E9" i="46"/>
  <c r="U10" i="46"/>
  <c r="T10" i="46"/>
  <c r="U26" i="46"/>
  <c r="T26" i="46"/>
  <c r="U38" i="48"/>
  <c r="T38" i="48"/>
  <c r="U56" i="49"/>
  <c r="T56" i="49"/>
  <c r="U14" i="50"/>
  <c r="T14" i="50"/>
  <c r="E54" i="50"/>
  <c r="U55" i="50"/>
  <c r="T55" i="50"/>
  <c r="U26" i="57"/>
  <c r="T26" i="57"/>
  <c r="T57" i="59"/>
  <c r="U57" i="59"/>
  <c r="Q9" i="76"/>
  <c r="U10" i="76"/>
  <c r="U57" i="76"/>
  <c r="T57" i="76"/>
  <c r="P9" i="90"/>
  <c r="T10" i="90"/>
  <c r="U25" i="92"/>
  <c r="T25" i="92"/>
  <c r="U15" i="99"/>
  <c r="T15" i="99"/>
  <c r="U39" i="103"/>
  <c r="T39" i="103"/>
  <c r="T13" i="122"/>
  <c r="U13" i="122"/>
  <c r="U46" i="123"/>
  <c r="T46" i="123"/>
  <c r="U62" i="128"/>
  <c r="T62" i="128"/>
  <c r="U20" i="138"/>
  <c r="T20" i="138"/>
  <c r="T46" i="146"/>
  <c r="U46" i="146"/>
  <c r="U26" i="160"/>
  <c r="T26" i="160"/>
  <c r="T38" i="165"/>
  <c r="U38" i="165"/>
  <c r="P27" i="169"/>
  <c r="Q43" i="186"/>
  <c r="Q42" i="186" s="1"/>
  <c r="U44" i="186"/>
  <c r="U13" i="221"/>
  <c r="T13" i="221"/>
  <c r="T50" i="221"/>
  <c r="U50" i="221"/>
  <c r="Q27" i="2"/>
  <c r="U30" i="3"/>
  <c r="T30" i="3"/>
  <c r="U49" i="7"/>
  <c r="T49" i="7"/>
  <c r="U62" i="7"/>
  <c r="T62" i="7"/>
  <c r="U40" i="10"/>
  <c r="T40" i="10"/>
  <c r="U37" i="12"/>
  <c r="T37" i="12"/>
  <c r="E54" i="12"/>
  <c r="T55" i="12"/>
  <c r="U33" i="13"/>
  <c r="T33" i="13"/>
  <c r="U13" i="15"/>
  <c r="T13" i="15"/>
  <c r="U37" i="17"/>
  <c r="T37" i="17"/>
  <c r="U53" i="17"/>
  <c r="T53" i="17"/>
  <c r="E54" i="17"/>
  <c r="T55" i="17"/>
  <c r="U13" i="18"/>
  <c r="T13" i="18"/>
  <c r="U33" i="18"/>
  <c r="T33" i="18"/>
  <c r="Q9" i="19"/>
  <c r="U26" i="19"/>
  <c r="T26" i="19"/>
  <c r="E27" i="19"/>
  <c r="T28" i="19"/>
  <c r="E43" i="19"/>
  <c r="T44" i="19"/>
  <c r="P27" i="20"/>
  <c r="U24" i="22"/>
  <c r="T24" i="22"/>
  <c r="U13" i="23"/>
  <c r="T13" i="23"/>
  <c r="U33" i="23"/>
  <c r="T33" i="23"/>
  <c r="E60" i="23"/>
  <c r="U61" i="23"/>
  <c r="T61" i="23"/>
  <c r="P9" i="24"/>
  <c r="U18" i="24"/>
  <c r="T18" i="24"/>
  <c r="U37" i="24"/>
  <c r="T37" i="24"/>
  <c r="U53" i="24"/>
  <c r="T53" i="24"/>
  <c r="U33" i="25"/>
  <c r="T33" i="25"/>
  <c r="U50" i="25"/>
  <c r="T50" i="25"/>
  <c r="U58" i="26"/>
  <c r="T58" i="26"/>
  <c r="Q9" i="27"/>
  <c r="U23" i="27"/>
  <c r="T23" i="27"/>
  <c r="P27" i="27"/>
  <c r="U36" i="27"/>
  <c r="T36" i="27"/>
  <c r="E43" i="27"/>
  <c r="U44" i="27"/>
  <c r="T44" i="27"/>
  <c r="U21" i="29"/>
  <c r="T21" i="29"/>
  <c r="U49" i="29"/>
  <c r="T49" i="29"/>
  <c r="Q54" i="29"/>
  <c r="E60" i="30"/>
  <c r="U61" i="30"/>
  <c r="T61" i="30"/>
  <c r="U30" i="31"/>
  <c r="T30" i="31"/>
  <c r="U46" i="31"/>
  <c r="T46" i="31"/>
  <c r="U16" i="32"/>
  <c r="T16" i="32"/>
  <c r="U51" i="32"/>
  <c r="T51" i="32"/>
  <c r="U24" i="34"/>
  <c r="T24" i="34"/>
  <c r="U33" i="35"/>
  <c r="T33" i="35"/>
  <c r="U41" i="35"/>
  <c r="T41" i="35"/>
  <c r="U19" i="36"/>
  <c r="T19" i="36"/>
  <c r="U48" i="36"/>
  <c r="T48" i="36"/>
  <c r="E60" i="37"/>
  <c r="U61" i="37"/>
  <c r="T61" i="37"/>
  <c r="Q9" i="40"/>
  <c r="U26" i="40"/>
  <c r="T26" i="40"/>
  <c r="E27" i="40"/>
  <c r="T28" i="40"/>
  <c r="E54" i="41"/>
  <c r="U55" i="41"/>
  <c r="T55" i="41"/>
  <c r="U12" i="42"/>
  <c r="T12" i="42"/>
  <c r="U20" i="42"/>
  <c r="T20" i="42"/>
  <c r="U47" i="42"/>
  <c r="T47" i="42"/>
  <c r="U16" i="43"/>
  <c r="T16" i="43"/>
  <c r="U24" i="43"/>
  <c r="T24" i="43"/>
  <c r="E43" i="43"/>
  <c r="U44" i="43"/>
  <c r="T44" i="43"/>
  <c r="U51" i="44"/>
  <c r="T51" i="44"/>
  <c r="E60" i="45"/>
  <c r="U61" i="45"/>
  <c r="T61" i="45"/>
  <c r="U46" i="46"/>
  <c r="T46" i="46"/>
  <c r="U57" i="46"/>
  <c r="T57" i="46"/>
  <c r="U45" i="48"/>
  <c r="T45" i="48"/>
  <c r="U53" i="48"/>
  <c r="T53" i="48"/>
  <c r="Q27" i="50"/>
  <c r="U12" i="51"/>
  <c r="T12" i="51"/>
  <c r="U20" i="51"/>
  <c r="T20" i="51"/>
  <c r="U17" i="53"/>
  <c r="T17" i="53"/>
  <c r="U25" i="53"/>
  <c r="T25" i="53"/>
  <c r="U49" i="54"/>
  <c r="T49" i="54"/>
  <c r="U62" i="54"/>
  <c r="T62" i="54"/>
  <c r="U11" i="55"/>
  <c r="T11" i="55"/>
  <c r="U19" i="55"/>
  <c r="T19" i="55"/>
  <c r="U30" i="55"/>
  <c r="T30" i="55"/>
  <c r="U38" i="55"/>
  <c r="T38" i="55"/>
  <c r="P43" i="56"/>
  <c r="P42" i="56" s="1"/>
  <c r="U58" i="57"/>
  <c r="T58" i="57"/>
  <c r="U12" i="59"/>
  <c r="T12" i="59"/>
  <c r="U20" i="59"/>
  <c r="T20" i="59"/>
  <c r="U23" i="60"/>
  <c r="T23" i="60"/>
  <c r="U31" i="60"/>
  <c r="T31" i="60"/>
  <c r="U32" i="61"/>
  <c r="T32" i="61"/>
  <c r="U51" i="61"/>
  <c r="T51" i="61"/>
  <c r="T53" i="62"/>
  <c r="U53" i="62"/>
  <c r="U62" i="62"/>
  <c r="T62" i="62"/>
  <c r="E27" i="63"/>
  <c r="T28" i="63"/>
  <c r="U28" i="63"/>
  <c r="T36" i="63"/>
  <c r="U36" i="63"/>
  <c r="T16" i="65"/>
  <c r="U16" i="65"/>
  <c r="T12" i="66"/>
  <c r="U12" i="66"/>
  <c r="T50" i="66"/>
  <c r="U50" i="66"/>
  <c r="T45" i="67"/>
  <c r="U45" i="67"/>
  <c r="T24" i="68"/>
  <c r="U24" i="68"/>
  <c r="T15" i="69"/>
  <c r="U15" i="69"/>
  <c r="T49" i="69"/>
  <c r="U49" i="69"/>
  <c r="U22" i="70"/>
  <c r="T22" i="70"/>
  <c r="T30" i="70"/>
  <c r="U30" i="70"/>
  <c r="T15" i="73"/>
  <c r="U15" i="73"/>
  <c r="U16" i="74"/>
  <c r="T16" i="74"/>
  <c r="U24" i="74"/>
  <c r="T24" i="74"/>
  <c r="U36" i="74"/>
  <c r="T36" i="74"/>
  <c r="P43" i="74"/>
  <c r="U11" i="75"/>
  <c r="T11" i="75"/>
  <c r="T26" i="75"/>
  <c r="U26" i="75"/>
  <c r="U23" i="77"/>
  <c r="T23" i="77"/>
  <c r="E54" i="77"/>
  <c r="U55" i="77"/>
  <c r="T55" i="77"/>
  <c r="U30" i="84"/>
  <c r="T30" i="84"/>
  <c r="U47" i="86"/>
  <c r="T47" i="86"/>
  <c r="E60" i="86"/>
  <c r="U61" i="86"/>
  <c r="T61" i="86"/>
  <c r="U49" i="91"/>
  <c r="T49" i="91"/>
  <c r="E54" i="93"/>
  <c r="U55" i="93"/>
  <c r="T55" i="93"/>
  <c r="U39" i="94"/>
  <c r="T39" i="94"/>
  <c r="U47" i="94"/>
  <c r="T47" i="94"/>
  <c r="U51" i="96"/>
  <c r="T51" i="96"/>
  <c r="U18" i="98"/>
  <c r="T18" i="98"/>
  <c r="T29" i="98"/>
  <c r="U29" i="98"/>
  <c r="U23" i="99"/>
  <c r="T23" i="99"/>
  <c r="U36" i="99"/>
  <c r="T36" i="99"/>
  <c r="E43" i="99"/>
  <c r="U44" i="99"/>
  <c r="T44" i="99"/>
  <c r="T24" i="101"/>
  <c r="U24" i="101"/>
  <c r="U24" i="102"/>
  <c r="T24" i="102"/>
  <c r="E27" i="102"/>
  <c r="U28" i="102"/>
  <c r="T28" i="102"/>
  <c r="U52" i="102"/>
  <c r="T52" i="102"/>
  <c r="U46" i="104"/>
  <c r="T46" i="104"/>
  <c r="Q43" i="107"/>
  <c r="U51" i="107"/>
  <c r="T51" i="107"/>
  <c r="T19" i="109"/>
  <c r="U19" i="109"/>
  <c r="U62" i="109"/>
  <c r="T62" i="109"/>
  <c r="U46" i="110"/>
  <c r="T46" i="110"/>
  <c r="Q43" i="111"/>
  <c r="U30" i="112"/>
  <c r="T30" i="112"/>
  <c r="Q8" i="113"/>
  <c r="T14" i="113"/>
  <c r="U14" i="113"/>
  <c r="U41" i="114"/>
  <c r="T41" i="114"/>
  <c r="U25" i="118"/>
  <c r="T25" i="118"/>
  <c r="T12" i="119"/>
  <c r="U12" i="119"/>
  <c r="T20" i="119"/>
  <c r="U20" i="119"/>
  <c r="U50" i="122"/>
  <c r="T50" i="122"/>
  <c r="U62" i="122"/>
  <c r="T62" i="122"/>
  <c r="U31" i="123"/>
  <c r="T31" i="123"/>
  <c r="T50" i="124"/>
  <c r="U50" i="124"/>
  <c r="U29" i="127"/>
  <c r="T29" i="127"/>
  <c r="U49" i="128"/>
  <c r="T49" i="128"/>
  <c r="Q54" i="128"/>
  <c r="Q43" i="130"/>
  <c r="U12" i="131"/>
  <c r="T12" i="131"/>
  <c r="U40" i="131"/>
  <c r="T40" i="131"/>
  <c r="U39" i="133"/>
  <c r="T39" i="133"/>
  <c r="T11" i="138"/>
  <c r="U11" i="138"/>
  <c r="T58" i="141"/>
  <c r="U58" i="141"/>
  <c r="T38" i="149"/>
  <c r="U38" i="149"/>
  <c r="U46" i="152"/>
  <c r="T46" i="152"/>
  <c r="U50" i="153"/>
  <c r="T50" i="153"/>
  <c r="U53" i="158"/>
  <c r="T53" i="158"/>
  <c r="U22" i="164"/>
  <c r="T22" i="164"/>
  <c r="U51" i="164"/>
  <c r="T51" i="164"/>
  <c r="T29" i="186"/>
  <c r="U29" i="186"/>
  <c r="U36" i="186"/>
  <c r="T36" i="186"/>
  <c r="U45" i="256"/>
  <c r="T45" i="256"/>
  <c r="U20" i="5"/>
  <c r="T20" i="5"/>
  <c r="U22" i="9"/>
  <c r="T22" i="9"/>
  <c r="U50" i="9"/>
  <c r="T50" i="9"/>
  <c r="U16" i="12"/>
  <c r="T16" i="12"/>
  <c r="E60" i="13"/>
  <c r="U61" i="13"/>
  <c r="T61" i="13"/>
  <c r="U37" i="14"/>
  <c r="T37" i="14"/>
  <c r="U22" i="15"/>
  <c r="T22" i="15"/>
  <c r="U50" i="15"/>
  <c r="T50" i="15"/>
  <c r="U45" i="19"/>
  <c r="T45" i="19"/>
  <c r="U39" i="21"/>
  <c r="T39" i="21"/>
  <c r="U53" i="26"/>
  <c r="T53" i="26"/>
  <c r="U39" i="31"/>
  <c r="T39" i="31"/>
  <c r="U19" i="33"/>
  <c r="T19" i="33"/>
  <c r="U56" i="34"/>
  <c r="T56" i="34"/>
  <c r="U30" i="38"/>
  <c r="T30" i="38"/>
  <c r="U13" i="63"/>
  <c r="T13" i="63"/>
  <c r="U16" i="66"/>
  <c r="T16" i="66"/>
  <c r="U19" i="81"/>
  <c r="T19" i="81"/>
  <c r="Q42" i="4"/>
  <c r="U17" i="16"/>
  <c r="T17" i="16"/>
  <c r="U18" i="19"/>
  <c r="T18" i="19"/>
  <c r="U22" i="20"/>
  <c r="T22" i="20"/>
  <c r="U51" i="22"/>
  <c r="T51" i="22"/>
  <c r="U26" i="26"/>
  <c r="T26" i="26"/>
  <c r="U58" i="31"/>
  <c r="T58" i="31"/>
  <c r="U35" i="32"/>
  <c r="T35" i="32"/>
  <c r="U50" i="35"/>
  <c r="T50" i="35"/>
  <c r="U18" i="40"/>
  <c r="T18" i="40"/>
  <c r="U21" i="44"/>
  <c r="T21" i="44"/>
  <c r="U17" i="48"/>
  <c r="T17" i="48"/>
  <c r="U30" i="48"/>
  <c r="T30" i="48"/>
  <c r="U41" i="50"/>
  <c r="T41" i="50"/>
  <c r="U30" i="52"/>
  <c r="T30" i="52"/>
  <c r="U20" i="62"/>
  <c r="T20" i="62"/>
  <c r="U16" i="64"/>
  <c r="T16" i="64"/>
  <c r="U48" i="65"/>
  <c r="T48" i="65"/>
  <c r="T23" i="73"/>
  <c r="U23" i="73"/>
  <c r="U26" i="79"/>
  <c r="T26" i="79"/>
  <c r="U35" i="96"/>
  <c r="T35" i="96"/>
  <c r="U38" i="118"/>
  <c r="T38" i="118"/>
  <c r="U26" i="121"/>
  <c r="T26" i="121"/>
  <c r="U12" i="165"/>
  <c r="T12" i="165"/>
  <c r="P43" i="3"/>
  <c r="U18" i="11"/>
  <c r="T18" i="11"/>
  <c r="U29" i="12"/>
  <c r="T29" i="12"/>
  <c r="U53" i="12"/>
  <c r="T53" i="12"/>
  <c r="U25" i="16"/>
  <c r="T25" i="16"/>
  <c r="U30" i="16"/>
  <c r="T30" i="16"/>
  <c r="T35" i="1"/>
  <c r="U50" i="2"/>
  <c r="T50" i="2"/>
  <c r="E60" i="2"/>
  <c r="U61" i="2"/>
  <c r="T61" i="2"/>
  <c r="U19" i="5"/>
  <c r="T19" i="5"/>
  <c r="U18" i="6"/>
  <c r="T18" i="6"/>
  <c r="E27" i="6"/>
  <c r="T28" i="6"/>
  <c r="U45" i="8"/>
  <c r="U58" i="8"/>
  <c r="T58" i="8"/>
  <c r="Q43" i="9"/>
  <c r="Q42" i="9" s="1"/>
  <c r="U58" i="10"/>
  <c r="U26" i="11"/>
  <c r="T26" i="11"/>
  <c r="U13" i="13"/>
  <c r="T13" i="13"/>
  <c r="Q27" i="13"/>
  <c r="U41" i="13"/>
  <c r="T41" i="13"/>
  <c r="U17" i="14"/>
  <c r="T17" i="14"/>
  <c r="U21" i="15"/>
  <c r="T21" i="15"/>
  <c r="U49" i="15"/>
  <c r="T49" i="15"/>
  <c r="Q54" i="15"/>
  <c r="U62" i="15"/>
  <c r="T62" i="15"/>
  <c r="U38" i="16"/>
  <c r="T38" i="16"/>
  <c r="U57" i="16"/>
  <c r="T57" i="16"/>
  <c r="U24" i="17"/>
  <c r="T24" i="17"/>
  <c r="U21" i="18"/>
  <c r="T21" i="18"/>
  <c r="U41" i="18"/>
  <c r="T41" i="18"/>
  <c r="U50" i="18"/>
  <c r="T50" i="18"/>
  <c r="U16" i="19"/>
  <c r="U58" i="19"/>
  <c r="T58" i="19"/>
  <c r="U13" i="20"/>
  <c r="T13" i="20"/>
  <c r="U20" i="20"/>
  <c r="Q27" i="20"/>
  <c r="U50" i="20"/>
  <c r="T50" i="20"/>
  <c r="P54" i="20"/>
  <c r="U14" i="22"/>
  <c r="E54" i="22"/>
  <c r="U55" i="22"/>
  <c r="T55" i="22"/>
  <c r="U21" i="23"/>
  <c r="T21" i="23"/>
  <c r="U41" i="23"/>
  <c r="T41" i="23"/>
  <c r="P60" i="23"/>
  <c r="Q9" i="24"/>
  <c r="U26" i="24"/>
  <c r="T26" i="24"/>
  <c r="E27" i="24"/>
  <c r="T28" i="24"/>
  <c r="E43" i="24"/>
  <c r="T44" i="24"/>
  <c r="U13" i="25"/>
  <c r="T13" i="25"/>
  <c r="U20" i="25"/>
  <c r="Q27" i="25"/>
  <c r="U41" i="25"/>
  <c r="T41" i="25"/>
  <c r="U17" i="26"/>
  <c r="T17" i="26"/>
  <c r="U24" i="26"/>
  <c r="Q27" i="27"/>
  <c r="P43" i="27"/>
  <c r="P42" i="27" s="1"/>
  <c r="U52" i="27"/>
  <c r="T52" i="27"/>
  <c r="U35" i="28"/>
  <c r="T35" i="28"/>
  <c r="P43" i="28"/>
  <c r="P42" i="28" s="1"/>
  <c r="Q43" i="29"/>
  <c r="P60" i="30"/>
  <c r="E9" i="31"/>
  <c r="U10" i="31"/>
  <c r="T10" i="31"/>
  <c r="U17" i="31"/>
  <c r="U38" i="31"/>
  <c r="T38" i="31"/>
  <c r="U24" i="32"/>
  <c r="T24" i="32"/>
  <c r="U14" i="34"/>
  <c r="E54" i="34"/>
  <c r="U55" i="34"/>
  <c r="T55" i="34"/>
  <c r="U13" i="35"/>
  <c r="T13" i="35"/>
  <c r="U20" i="35"/>
  <c r="Q27" i="35"/>
  <c r="U48" i="35"/>
  <c r="E9" i="36"/>
  <c r="T10" i="36"/>
  <c r="U62" i="36"/>
  <c r="T62" i="36"/>
  <c r="P60" i="37"/>
  <c r="E9" i="38"/>
  <c r="U10" i="38"/>
  <c r="T10" i="38"/>
  <c r="U29" i="38"/>
  <c r="T29" i="38"/>
  <c r="U36" i="38"/>
  <c r="U45" i="38"/>
  <c r="T45" i="38"/>
  <c r="U52" i="38"/>
  <c r="U14" i="39"/>
  <c r="T14" i="39"/>
  <c r="U32" i="39"/>
  <c r="U16" i="40"/>
  <c r="Q60" i="40"/>
  <c r="U15" i="41"/>
  <c r="T15" i="41"/>
  <c r="U22" i="41"/>
  <c r="E27" i="41"/>
  <c r="U28" i="41"/>
  <c r="T28" i="41"/>
  <c r="P54" i="41"/>
  <c r="U31" i="42"/>
  <c r="T31" i="42"/>
  <c r="U39" i="42"/>
  <c r="T39" i="42"/>
  <c r="E27" i="43"/>
  <c r="U28" i="43"/>
  <c r="T28" i="43"/>
  <c r="U36" i="43"/>
  <c r="T36" i="43"/>
  <c r="P43" i="43"/>
  <c r="U52" i="43"/>
  <c r="T52" i="43"/>
  <c r="U57" i="43"/>
  <c r="T57" i="43"/>
  <c r="U33" i="44"/>
  <c r="U41" i="44"/>
  <c r="E54" i="44"/>
  <c r="U55" i="44"/>
  <c r="T55" i="44"/>
  <c r="U33" i="45"/>
  <c r="T33" i="45"/>
  <c r="U41" i="45"/>
  <c r="T41" i="45"/>
  <c r="P60" i="45"/>
  <c r="Q9" i="46"/>
  <c r="U16" i="46"/>
  <c r="U24" i="46"/>
  <c r="U32" i="47"/>
  <c r="U40" i="47"/>
  <c r="U50" i="47"/>
  <c r="T50" i="47"/>
  <c r="U36" i="48"/>
  <c r="U15" i="49"/>
  <c r="T15" i="49"/>
  <c r="U23" i="49"/>
  <c r="T23" i="49"/>
  <c r="Q27" i="49"/>
  <c r="U34" i="49"/>
  <c r="U51" i="49"/>
  <c r="T51" i="49"/>
  <c r="U12" i="50"/>
  <c r="U20" i="50"/>
  <c r="E9" i="52"/>
  <c r="U10" i="52"/>
  <c r="T10" i="52"/>
  <c r="U18" i="52"/>
  <c r="T18" i="52"/>
  <c r="U26" i="52"/>
  <c r="T26" i="52"/>
  <c r="U29" i="53"/>
  <c r="T29" i="53"/>
  <c r="U37" i="53"/>
  <c r="T37" i="53"/>
  <c r="U51" i="53"/>
  <c r="U13" i="54"/>
  <c r="T13" i="54"/>
  <c r="U21" i="54"/>
  <c r="T21" i="54"/>
  <c r="Q43" i="54"/>
  <c r="Q42" i="54" s="1"/>
  <c r="U14" i="56"/>
  <c r="T14" i="56"/>
  <c r="U22" i="56"/>
  <c r="T22" i="56"/>
  <c r="U35" i="56"/>
  <c r="T35" i="56"/>
  <c r="Q43" i="56"/>
  <c r="U31" i="57"/>
  <c r="T31" i="57"/>
  <c r="U39" i="57"/>
  <c r="T39" i="57"/>
  <c r="U45" i="57"/>
  <c r="U53" i="57"/>
  <c r="E60" i="60"/>
  <c r="U61" i="60"/>
  <c r="T61" i="60"/>
  <c r="T13" i="61"/>
  <c r="U13" i="61"/>
  <c r="U35" i="61"/>
  <c r="T35" i="61"/>
  <c r="U46" i="61"/>
  <c r="U32" i="62"/>
  <c r="T32" i="62"/>
  <c r="U37" i="62"/>
  <c r="T37" i="62"/>
  <c r="P27" i="63"/>
  <c r="T12" i="64"/>
  <c r="U12" i="64"/>
  <c r="T50" i="64"/>
  <c r="U50" i="64"/>
  <c r="T24" i="65"/>
  <c r="U24" i="65"/>
  <c r="U40" i="65"/>
  <c r="T40" i="65"/>
  <c r="E43" i="65"/>
  <c r="T44" i="65"/>
  <c r="U44" i="65"/>
  <c r="T11" i="67"/>
  <c r="U11" i="67"/>
  <c r="T53" i="67"/>
  <c r="U53" i="67"/>
  <c r="P43" i="68"/>
  <c r="U47" i="68"/>
  <c r="T47" i="68"/>
  <c r="U52" i="68"/>
  <c r="T52" i="68"/>
  <c r="T23" i="69"/>
  <c r="U23" i="69"/>
  <c r="P42" i="69"/>
  <c r="E27" i="71"/>
  <c r="U28" i="71"/>
  <c r="T28" i="71"/>
  <c r="U36" i="71"/>
  <c r="T36" i="71"/>
  <c r="U56" i="71"/>
  <c r="T56" i="71"/>
  <c r="E27" i="74"/>
  <c r="U28" i="74"/>
  <c r="T28" i="74"/>
  <c r="T18" i="75"/>
  <c r="U18" i="75"/>
  <c r="U46" i="76"/>
  <c r="T46" i="76"/>
  <c r="U15" i="77"/>
  <c r="T15" i="77"/>
  <c r="U35" i="77"/>
  <c r="T35" i="77"/>
  <c r="T50" i="77"/>
  <c r="U50" i="77"/>
  <c r="U47" i="79"/>
  <c r="T47" i="79"/>
  <c r="U58" i="79"/>
  <c r="T58" i="79"/>
  <c r="U62" i="80"/>
  <c r="T62" i="80"/>
  <c r="U39" i="86"/>
  <c r="T39" i="86"/>
  <c r="U52" i="90"/>
  <c r="T52" i="90"/>
  <c r="E43" i="92"/>
  <c r="T44" i="92"/>
  <c r="U44" i="92"/>
  <c r="T52" i="92"/>
  <c r="U52" i="92"/>
  <c r="U50" i="93"/>
  <c r="T50" i="93"/>
  <c r="Q27" i="94"/>
  <c r="U31" i="94"/>
  <c r="T31" i="94"/>
  <c r="U14" i="97"/>
  <c r="T14" i="97"/>
  <c r="T33" i="97"/>
  <c r="U33" i="97"/>
  <c r="U11" i="100"/>
  <c r="T11" i="100"/>
  <c r="U36" i="102"/>
  <c r="T36" i="102"/>
  <c r="E43" i="102"/>
  <c r="U44" i="102"/>
  <c r="T44" i="102"/>
  <c r="U19" i="103"/>
  <c r="T19" i="103"/>
  <c r="T29" i="106"/>
  <c r="U29" i="106"/>
  <c r="Q8" i="107"/>
  <c r="T14" i="107"/>
  <c r="U14" i="107"/>
  <c r="T22" i="107"/>
  <c r="U22" i="107"/>
  <c r="U48" i="109"/>
  <c r="T48" i="109"/>
  <c r="U31" i="110"/>
  <c r="T31" i="110"/>
  <c r="T37" i="112"/>
  <c r="U37" i="112"/>
  <c r="T12" i="114"/>
  <c r="U12" i="114"/>
  <c r="T20" i="114"/>
  <c r="U20" i="114"/>
  <c r="E9" i="115"/>
  <c r="T10" i="115"/>
  <c r="U10" i="115"/>
  <c r="U13" i="117"/>
  <c r="T13" i="117"/>
  <c r="T32" i="117"/>
  <c r="U32" i="117"/>
  <c r="U51" i="125"/>
  <c r="T51" i="125"/>
  <c r="U24" i="127"/>
  <c r="T24" i="127"/>
  <c r="E43" i="127"/>
  <c r="U44" i="127"/>
  <c r="T44" i="127"/>
  <c r="U41" i="128"/>
  <c r="T41" i="128"/>
  <c r="U30" i="129"/>
  <c r="T30" i="129"/>
  <c r="U20" i="131"/>
  <c r="T20" i="131"/>
  <c r="U31" i="135"/>
  <c r="T31" i="135"/>
  <c r="U34" i="135"/>
  <c r="T34" i="135"/>
  <c r="T46" i="141"/>
  <c r="U46" i="141"/>
  <c r="U12" i="143"/>
  <c r="T12" i="143"/>
  <c r="U32" i="149"/>
  <c r="T32" i="149"/>
  <c r="U24" i="158"/>
  <c r="T24" i="158"/>
  <c r="U35" i="158"/>
  <c r="T35" i="158"/>
  <c r="E43" i="158"/>
  <c r="U44" i="158"/>
  <c r="T44" i="158"/>
  <c r="U25" i="163"/>
  <c r="T25" i="163"/>
  <c r="U38" i="163"/>
  <c r="T38" i="163"/>
  <c r="U13" i="164"/>
  <c r="T13" i="164"/>
  <c r="T15" i="168"/>
  <c r="U15" i="168"/>
  <c r="T12" i="177"/>
  <c r="U12" i="177"/>
  <c r="U19" i="178"/>
  <c r="T19" i="178"/>
  <c r="E43" i="184"/>
  <c r="T44" i="184"/>
  <c r="U44" i="184"/>
  <c r="U56" i="188"/>
  <c r="T56" i="188"/>
  <c r="U17" i="189"/>
  <c r="T17" i="189"/>
  <c r="T47" i="189"/>
  <c r="U47" i="189"/>
  <c r="T52" i="189"/>
  <c r="U52" i="189"/>
  <c r="U38" i="256"/>
  <c r="T38" i="256"/>
  <c r="U34" i="2"/>
  <c r="T34" i="2"/>
  <c r="U17" i="3"/>
  <c r="T17" i="3"/>
  <c r="U33" i="15"/>
  <c r="T33" i="15"/>
  <c r="U56" i="17"/>
  <c r="T56" i="17"/>
  <c r="E9" i="19"/>
  <c r="U10" i="19"/>
  <c r="T10" i="19"/>
  <c r="U51" i="20"/>
  <c r="T51" i="20"/>
  <c r="U19" i="21"/>
  <c r="T19" i="21"/>
  <c r="U47" i="21"/>
  <c r="T47" i="21"/>
  <c r="U50" i="28"/>
  <c r="T50" i="28"/>
  <c r="U41" i="29"/>
  <c r="T41" i="29"/>
  <c r="U19" i="30"/>
  <c r="T19" i="30"/>
  <c r="E60" i="35"/>
  <c r="T61" i="35"/>
  <c r="U25" i="38"/>
  <c r="T25" i="38"/>
  <c r="U46" i="38"/>
  <c r="T46" i="38"/>
  <c r="E9" i="40"/>
  <c r="U10" i="40"/>
  <c r="T10" i="40"/>
  <c r="E54" i="43"/>
  <c r="T55" i="43"/>
  <c r="U22" i="54"/>
  <c r="T22" i="54"/>
  <c r="E60" i="56"/>
  <c r="T61" i="56"/>
  <c r="U32" i="59"/>
  <c r="T32" i="59"/>
  <c r="T62" i="60"/>
  <c r="U62" i="60"/>
  <c r="U45" i="65"/>
  <c r="T45" i="65"/>
  <c r="T31" i="67"/>
  <c r="U31" i="67"/>
  <c r="E9" i="72"/>
  <c r="T10" i="72"/>
  <c r="U10" i="72"/>
  <c r="U40" i="78"/>
  <c r="T40" i="78"/>
  <c r="T14" i="85"/>
  <c r="U14" i="85"/>
  <c r="T37" i="98"/>
  <c r="U37" i="98"/>
  <c r="T45" i="112"/>
  <c r="U45" i="112"/>
  <c r="T53" i="112"/>
  <c r="U53" i="112"/>
  <c r="U32" i="115"/>
  <c r="T32" i="115"/>
  <c r="E43" i="116"/>
  <c r="U44" i="116"/>
  <c r="T44" i="116"/>
  <c r="U30" i="118"/>
  <c r="T30" i="118"/>
  <c r="T46" i="165"/>
  <c r="U46" i="165"/>
  <c r="U51" i="169"/>
  <c r="T51" i="169"/>
  <c r="T38" i="179"/>
  <c r="U38" i="179"/>
  <c r="U47" i="5"/>
  <c r="T47" i="5"/>
  <c r="U32" i="10"/>
  <c r="T32" i="10"/>
  <c r="E9" i="11"/>
  <c r="U10" i="11"/>
  <c r="T10" i="11"/>
  <c r="U26" i="14"/>
  <c r="T26" i="14"/>
  <c r="U15" i="27"/>
  <c r="T15" i="27"/>
  <c r="U21" i="28"/>
  <c r="T21" i="28"/>
  <c r="U16" i="34"/>
  <c r="T16" i="34"/>
  <c r="U51" i="34"/>
  <c r="T51" i="34"/>
  <c r="E9" i="37"/>
  <c r="T10" i="37"/>
  <c r="U38" i="38"/>
  <c r="T38" i="38"/>
  <c r="U37" i="40"/>
  <c r="T37" i="40"/>
  <c r="U24" i="41"/>
  <c r="T24" i="41"/>
  <c r="U13" i="44"/>
  <c r="T13" i="44"/>
  <c r="E27" i="46"/>
  <c r="T28" i="46"/>
  <c r="U25" i="48"/>
  <c r="T25" i="48"/>
  <c r="U36" i="49"/>
  <c r="T36" i="49"/>
  <c r="U50" i="50"/>
  <c r="T50" i="50"/>
  <c r="U62" i="51"/>
  <c r="T62" i="51"/>
  <c r="U45" i="53"/>
  <c r="T45" i="53"/>
  <c r="U21" i="64"/>
  <c r="T21" i="64"/>
  <c r="U53" i="65"/>
  <c r="T53" i="65"/>
  <c r="U56" i="66"/>
  <c r="T56" i="66"/>
  <c r="U49" i="67"/>
  <c r="T49" i="67"/>
  <c r="U53" i="69"/>
  <c r="T53" i="69"/>
  <c r="U17" i="76"/>
  <c r="T17" i="76"/>
  <c r="U18" i="79"/>
  <c r="T18" i="79"/>
  <c r="E9" i="98"/>
  <c r="U10" i="98"/>
  <c r="T10" i="98"/>
  <c r="U56" i="99"/>
  <c r="T56" i="99"/>
  <c r="U29" i="101"/>
  <c r="T29" i="101"/>
  <c r="U12" i="109"/>
  <c r="T12" i="109"/>
  <c r="E54" i="114"/>
  <c r="U55" i="114"/>
  <c r="T55" i="114"/>
  <c r="T26" i="115"/>
  <c r="U26" i="115"/>
  <c r="U15" i="116"/>
  <c r="T15" i="116"/>
  <c r="U39" i="126"/>
  <c r="T39" i="126"/>
  <c r="U46" i="129"/>
  <c r="T46" i="129"/>
  <c r="T58" i="133"/>
  <c r="U58" i="133"/>
  <c r="U33" i="153"/>
  <c r="T33" i="153"/>
  <c r="T56" i="158"/>
  <c r="U56" i="158"/>
  <c r="E9" i="160"/>
  <c r="U10" i="160"/>
  <c r="T10" i="160"/>
  <c r="U18" i="160"/>
  <c r="T18" i="160"/>
  <c r="T20" i="181"/>
  <c r="U20" i="181"/>
  <c r="T24" i="198"/>
  <c r="U24" i="198"/>
  <c r="E27" i="211"/>
  <c r="T28" i="211"/>
  <c r="U28" i="211"/>
  <c r="U31" i="5"/>
  <c r="T31" i="5"/>
  <c r="U39" i="5"/>
  <c r="T39" i="5"/>
  <c r="U58" i="6"/>
  <c r="T58" i="6"/>
  <c r="U38" i="8"/>
  <c r="T38" i="8"/>
  <c r="U35" i="9"/>
  <c r="T35" i="9"/>
  <c r="U12" i="10"/>
  <c r="T12" i="10"/>
  <c r="U20" i="10"/>
  <c r="T20" i="10"/>
  <c r="U48" i="10"/>
  <c r="T48" i="10"/>
  <c r="U37" i="11"/>
  <c r="T37" i="11"/>
  <c r="U53" i="11"/>
  <c r="T53" i="11"/>
  <c r="U58" i="14"/>
  <c r="T58" i="14"/>
  <c r="U16" i="17"/>
  <c r="T16" i="17"/>
  <c r="U29" i="17"/>
  <c r="T29" i="17"/>
  <c r="E54" i="20"/>
  <c r="U55" i="20"/>
  <c r="T55" i="20"/>
  <c r="U35" i="4"/>
  <c r="T35" i="4"/>
  <c r="U26" i="5"/>
  <c r="E9" i="6"/>
  <c r="U10" i="6"/>
  <c r="T10" i="6"/>
  <c r="U26" i="6"/>
  <c r="T26" i="6"/>
  <c r="Q43" i="7"/>
  <c r="U30" i="10"/>
  <c r="Q9" i="11"/>
  <c r="E27" i="11"/>
  <c r="T28" i="11"/>
  <c r="E43" i="11"/>
  <c r="T44" i="11"/>
  <c r="U15" i="12"/>
  <c r="T15" i="12"/>
  <c r="U22" i="12"/>
  <c r="U20" i="13"/>
  <c r="U24" i="14"/>
  <c r="T12" i="1"/>
  <c r="U13" i="1"/>
  <c r="T20" i="1"/>
  <c r="U21" i="1"/>
  <c r="T26" i="1"/>
  <c r="U15" i="2"/>
  <c r="T15" i="2"/>
  <c r="P60" i="2"/>
  <c r="P9" i="3"/>
  <c r="P8" i="3" s="1"/>
  <c r="U38" i="3"/>
  <c r="T38" i="3"/>
  <c r="U46" i="3"/>
  <c r="T46" i="3"/>
  <c r="T16" i="4"/>
  <c r="E9" i="5"/>
  <c r="T10" i="5"/>
  <c r="Q60" i="5"/>
  <c r="P9" i="6"/>
  <c r="U46" i="6"/>
  <c r="T46" i="6"/>
  <c r="U56" i="6"/>
  <c r="U23" i="7"/>
  <c r="U34" i="7"/>
  <c r="T34" i="7"/>
  <c r="E9" i="8"/>
  <c r="U10" i="8"/>
  <c r="T10" i="8"/>
  <c r="U29" i="8"/>
  <c r="T29" i="8"/>
  <c r="U32" i="8"/>
  <c r="U36" i="8"/>
  <c r="U46" i="8"/>
  <c r="T46" i="8"/>
  <c r="U53" i="8"/>
  <c r="U33" i="9"/>
  <c r="U18" i="10"/>
  <c r="U31" i="10"/>
  <c r="T31" i="10"/>
  <c r="U38" i="10"/>
  <c r="U46" i="10"/>
  <c r="U16" i="11"/>
  <c r="Q9" i="12"/>
  <c r="U23" i="12"/>
  <c r="T23" i="12"/>
  <c r="U35" i="12"/>
  <c r="E43" i="12"/>
  <c r="U44" i="12"/>
  <c r="T44" i="12"/>
  <c r="U51" i="12"/>
  <c r="U21" i="13"/>
  <c r="T21" i="13"/>
  <c r="U48" i="13"/>
  <c r="U25" i="14"/>
  <c r="T25" i="14"/>
  <c r="U30" i="14"/>
  <c r="T30" i="14"/>
  <c r="U46" i="14"/>
  <c r="T46" i="14"/>
  <c r="U56" i="14"/>
  <c r="Q43" i="15"/>
  <c r="Q42" i="15" s="1"/>
  <c r="T10" i="17"/>
  <c r="U35" i="17"/>
  <c r="E43" i="17"/>
  <c r="U44" i="17"/>
  <c r="T44" i="17"/>
  <c r="U51" i="17"/>
  <c r="U11" i="18"/>
  <c r="U31" i="18"/>
  <c r="U17" i="19"/>
  <c r="T17" i="19"/>
  <c r="U20" i="19"/>
  <c r="U24" i="19"/>
  <c r="U21" i="20"/>
  <c r="T21" i="20"/>
  <c r="Q54" i="20"/>
  <c r="U62" i="20"/>
  <c r="T62" i="20"/>
  <c r="U12" i="21"/>
  <c r="T12" i="21"/>
  <c r="U32" i="21"/>
  <c r="T32" i="21"/>
  <c r="Q60" i="21"/>
  <c r="U15" i="22"/>
  <c r="T15" i="22"/>
  <c r="U22" i="22"/>
  <c r="E27" i="22"/>
  <c r="U28" i="22"/>
  <c r="T28" i="22"/>
  <c r="P54" i="22"/>
  <c r="U11" i="23"/>
  <c r="U31" i="23"/>
  <c r="U49" i="23"/>
  <c r="T49" i="23"/>
  <c r="U16" i="24"/>
  <c r="U58" i="24"/>
  <c r="T58" i="24"/>
  <c r="U21" i="25"/>
  <c r="T21" i="25"/>
  <c r="U48" i="25"/>
  <c r="U25" i="26"/>
  <c r="T25" i="26"/>
  <c r="U30" i="26"/>
  <c r="T30" i="26"/>
  <c r="U46" i="26"/>
  <c r="T46" i="26"/>
  <c r="U56" i="26"/>
  <c r="U30" i="27"/>
  <c r="U34" i="27"/>
  <c r="Q43" i="27"/>
  <c r="Q43" i="28"/>
  <c r="Q42" i="28" s="1"/>
  <c r="U44" i="28"/>
  <c r="T23" i="29"/>
  <c r="U34" i="29"/>
  <c r="T34" i="29"/>
  <c r="U62" i="29"/>
  <c r="T62" i="29"/>
  <c r="U12" i="30"/>
  <c r="T12" i="30"/>
  <c r="U32" i="30"/>
  <c r="T32" i="30"/>
  <c r="U49" i="30"/>
  <c r="T49" i="30"/>
  <c r="P9" i="31"/>
  <c r="U18" i="31"/>
  <c r="T18" i="31"/>
  <c r="U25" i="31"/>
  <c r="U14" i="32"/>
  <c r="E54" i="32"/>
  <c r="U55" i="32"/>
  <c r="T55" i="32"/>
  <c r="U12" i="33"/>
  <c r="T12" i="33"/>
  <c r="U32" i="33"/>
  <c r="T32" i="33"/>
  <c r="Q60" i="33"/>
  <c r="U15" i="34"/>
  <c r="T15" i="34"/>
  <c r="U22" i="34"/>
  <c r="E27" i="34"/>
  <c r="U28" i="34"/>
  <c r="T28" i="34"/>
  <c r="P54" i="34"/>
  <c r="U21" i="35"/>
  <c r="T21" i="35"/>
  <c r="T35" i="35"/>
  <c r="U49" i="35"/>
  <c r="T49" i="35"/>
  <c r="Q54" i="35"/>
  <c r="U12" i="37"/>
  <c r="T12" i="37"/>
  <c r="U32" i="37"/>
  <c r="T32" i="37"/>
  <c r="Q60" i="37"/>
  <c r="P9" i="38"/>
  <c r="U18" i="38"/>
  <c r="T18" i="38"/>
  <c r="U37" i="38"/>
  <c r="T37" i="38"/>
  <c r="U53" i="38"/>
  <c r="T53" i="38"/>
  <c r="U22" i="39"/>
  <c r="T22" i="39"/>
  <c r="U33" i="39"/>
  <c r="T33" i="39"/>
  <c r="U40" i="39"/>
  <c r="U50" i="39"/>
  <c r="T50" i="39"/>
  <c r="U17" i="40"/>
  <c r="T17" i="40"/>
  <c r="U24" i="40"/>
  <c r="Q9" i="41"/>
  <c r="U23" i="41"/>
  <c r="T23" i="41"/>
  <c r="P27" i="41"/>
  <c r="U36" i="41"/>
  <c r="T36" i="41"/>
  <c r="E43" i="41"/>
  <c r="U44" i="41"/>
  <c r="T44" i="41"/>
  <c r="T57" i="41"/>
  <c r="U14" i="42"/>
  <c r="U18" i="42"/>
  <c r="U26" i="42"/>
  <c r="P27" i="43"/>
  <c r="U34" i="44"/>
  <c r="T34" i="44"/>
  <c r="U49" i="44"/>
  <c r="P54" i="44"/>
  <c r="P42" i="44" s="1"/>
  <c r="U13" i="45"/>
  <c r="T13" i="45"/>
  <c r="U49" i="45"/>
  <c r="T49" i="45"/>
  <c r="U17" i="46"/>
  <c r="T17" i="46"/>
  <c r="U25" i="46"/>
  <c r="T25" i="46"/>
  <c r="U30" i="46"/>
  <c r="T30" i="46"/>
  <c r="U38" i="46"/>
  <c r="T38" i="46"/>
  <c r="U52" i="46"/>
  <c r="U14" i="47"/>
  <c r="T14" i="47"/>
  <c r="U22" i="47"/>
  <c r="T22" i="47"/>
  <c r="U33" i="47"/>
  <c r="T33" i="47"/>
  <c r="U41" i="47"/>
  <c r="T41" i="47"/>
  <c r="U62" i="47"/>
  <c r="T62" i="47"/>
  <c r="U29" i="48"/>
  <c r="T29" i="48"/>
  <c r="U37" i="48"/>
  <c r="T37" i="48"/>
  <c r="E43" i="48"/>
  <c r="T44" i="48"/>
  <c r="U58" i="48"/>
  <c r="T58" i="48"/>
  <c r="Q9" i="49"/>
  <c r="U35" i="49"/>
  <c r="T35" i="49"/>
  <c r="E54" i="49"/>
  <c r="U55" i="49"/>
  <c r="T55" i="49"/>
  <c r="U13" i="50"/>
  <c r="T13" i="50"/>
  <c r="U21" i="50"/>
  <c r="T21" i="50"/>
  <c r="P43" i="50"/>
  <c r="P42" i="50" s="1"/>
  <c r="E60" i="51"/>
  <c r="U61" i="51"/>
  <c r="T61" i="51"/>
  <c r="P9" i="52"/>
  <c r="U47" i="52"/>
  <c r="T47" i="52"/>
  <c r="U57" i="52"/>
  <c r="U15" i="53"/>
  <c r="U23" i="53"/>
  <c r="E43" i="53"/>
  <c r="U44" i="53"/>
  <c r="T44" i="53"/>
  <c r="U52" i="53"/>
  <c r="T52" i="53"/>
  <c r="U58" i="53"/>
  <c r="T58" i="53"/>
  <c r="E60" i="54"/>
  <c r="T61" i="54"/>
  <c r="U13" i="55"/>
  <c r="U17" i="55"/>
  <c r="U25" i="55"/>
  <c r="U32" i="55"/>
  <c r="U51" i="56"/>
  <c r="T51" i="56"/>
  <c r="U46" i="57"/>
  <c r="T46" i="57"/>
  <c r="U16" i="58"/>
  <c r="T16" i="58"/>
  <c r="U24" i="58"/>
  <c r="T24" i="58"/>
  <c r="E43" i="58"/>
  <c r="U44" i="58"/>
  <c r="T44" i="58"/>
  <c r="U52" i="58"/>
  <c r="T52" i="58"/>
  <c r="U18" i="60"/>
  <c r="U41" i="60"/>
  <c r="T41" i="60"/>
  <c r="E43" i="60"/>
  <c r="U44" i="60"/>
  <c r="T44" i="60"/>
  <c r="T47" i="61"/>
  <c r="U47" i="61"/>
  <c r="U15" i="62"/>
  <c r="T15" i="62"/>
  <c r="U26" i="63"/>
  <c r="T26" i="63"/>
  <c r="Q27" i="63"/>
  <c r="T57" i="63"/>
  <c r="U57" i="63"/>
  <c r="U33" i="64"/>
  <c r="T33" i="64"/>
  <c r="U36" i="66"/>
  <c r="T36" i="66"/>
  <c r="U41" i="66"/>
  <c r="T41" i="66"/>
  <c r="T19" i="67"/>
  <c r="U19" i="67"/>
  <c r="E9" i="68"/>
  <c r="U10" i="68"/>
  <c r="T10" i="68"/>
  <c r="U15" i="68"/>
  <c r="T15" i="68"/>
  <c r="P9" i="69"/>
  <c r="T10" i="69"/>
  <c r="Q43" i="69"/>
  <c r="Q42" i="69" s="1"/>
  <c r="E9" i="70"/>
  <c r="T10" i="70"/>
  <c r="U10" i="70"/>
  <c r="T18" i="70"/>
  <c r="U18" i="70"/>
  <c r="Q43" i="71"/>
  <c r="U51" i="71"/>
  <c r="T51" i="71"/>
  <c r="U32" i="72"/>
  <c r="T32" i="72"/>
  <c r="U40" i="72"/>
  <c r="T40" i="72"/>
  <c r="U57" i="73"/>
  <c r="T57" i="73"/>
  <c r="E60" i="78"/>
  <c r="T61" i="78"/>
  <c r="U61" i="78"/>
  <c r="T22" i="82"/>
  <c r="U22" i="82"/>
  <c r="T34" i="82"/>
  <c r="U34" i="82"/>
  <c r="T24" i="84"/>
  <c r="U24" i="84"/>
  <c r="U29" i="87"/>
  <c r="T29" i="87"/>
  <c r="U48" i="89"/>
  <c r="T48" i="89"/>
  <c r="U14" i="93"/>
  <c r="T14" i="93"/>
  <c r="T33" i="93"/>
  <c r="U33" i="93"/>
  <c r="T41" i="93"/>
  <c r="U41" i="93"/>
  <c r="T36" i="95"/>
  <c r="U36" i="95"/>
  <c r="U16" i="96"/>
  <c r="T16" i="96"/>
  <c r="U22" i="97"/>
  <c r="T22" i="97"/>
  <c r="Q27" i="97"/>
  <c r="T18" i="100"/>
  <c r="U18" i="100"/>
  <c r="E9" i="101"/>
  <c r="U10" i="101"/>
  <c r="T10" i="101"/>
  <c r="U15" i="105"/>
  <c r="T15" i="105"/>
  <c r="U18" i="106"/>
  <c r="T18" i="106"/>
  <c r="U14" i="108"/>
  <c r="T14" i="108"/>
  <c r="E60" i="119"/>
  <c r="T61" i="119"/>
  <c r="U61" i="119"/>
  <c r="U49" i="120"/>
  <c r="T49" i="120"/>
  <c r="U47" i="121"/>
  <c r="T47" i="121"/>
  <c r="U15" i="124"/>
  <c r="T15" i="124"/>
  <c r="U34" i="125"/>
  <c r="T34" i="125"/>
  <c r="U19" i="126"/>
  <c r="T19" i="126"/>
  <c r="T30" i="126"/>
  <c r="U30" i="126"/>
  <c r="U38" i="129"/>
  <c r="T38" i="129"/>
  <c r="U25" i="133"/>
  <c r="T25" i="133"/>
  <c r="T38" i="141"/>
  <c r="U38" i="141"/>
  <c r="U25" i="161"/>
  <c r="T25" i="161"/>
  <c r="U20" i="162"/>
  <c r="T20" i="162"/>
  <c r="U32" i="162"/>
  <c r="T32" i="162"/>
  <c r="T15" i="176"/>
  <c r="U15" i="176"/>
  <c r="Q9" i="177"/>
  <c r="T20" i="177"/>
  <c r="U20" i="177"/>
  <c r="T58" i="182"/>
  <c r="U58" i="182"/>
  <c r="T26" i="184"/>
  <c r="U26" i="184"/>
  <c r="T46" i="188"/>
  <c r="U46" i="188"/>
  <c r="U19" i="202"/>
  <c r="T19" i="202"/>
  <c r="T57" i="203"/>
  <c r="U57" i="203"/>
  <c r="U56" i="12"/>
  <c r="T56" i="12"/>
  <c r="U34" i="20"/>
  <c r="T34" i="20"/>
  <c r="U14" i="25"/>
  <c r="T14" i="25"/>
  <c r="U18" i="26"/>
  <c r="T18" i="26"/>
  <c r="U11" i="31"/>
  <c r="T11" i="31"/>
  <c r="U47" i="33"/>
  <c r="T47" i="33"/>
  <c r="U14" i="35"/>
  <c r="T14" i="35"/>
  <c r="U46" i="40"/>
  <c r="T46" i="40"/>
  <c r="U29" i="43"/>
  <c r="T29" i="43"/>
  <c r="Q8" i="48"/>
  <c r="E43" i="49"/>
  <c r="U44" i="49"/>
  <c r="T44" i="49"/>
  <c r="U35" i="58"/>
  <c r="T35" i="58"/>
  <c r="E54" i="58"/>
  <c r="U55" i="58"/>
  <c r="T55" i="58"/>
  <c r="E9" i="60"/>
  <c r="U10" i="60"/>
  <c r="T10" i="60"/>
  <c r="U39" i="70"/>
  <c r="T39" i="70"/>
  <c r="U20" i="72"/>
  <c r="T20" i="72"/>
  <c r="U32" i="78"/>
  <c r="T32" i="78"/>
  <c r="U17" i="95"/>
  <c r="T17" i="95"/>
  <c r="T52" i="95"/>
  <c r="U52" i="95"/>
  <c r="T39" i="109"/>
  <c r="U39" i="109"/>
  <c r="E27" i="1"/>
  <c r="T28" i="1"/>
  <c r="E54" i="3"/>
  <c r="U25" i="8"/>
  <c r="T25" i="8"/>
  <c r="U24" i="12"/>
  <c r="T24" i="12"/>
  <c r="U45" i="12"/>
  <c r="T45" i="12"/>
  <c r="U22" i="13"/>
  <c r="T22" i="13"/>
  <c r="E43" i="14"/>
  <c r="T44" i="14"/>
  <c r="E27" i="26"/>
  <c r="T28" i="26"/>
  <c r="E27" i="27"/>
  <c r="U28" i="27"/>
  <c r="T28" i="27"/>
  <c r="U18" i="46"/>
  <c r="T18" i="46"/>
  <c r="U34" i="47"/>
  <c r="T34" i="47"/>
  <c r="E27" i="49"/>
  <c r="U28" i="49"/>
  <c r="T28" i="49"/>
  <c r="U33" i="50"/>
  <c r="T33" i="50"/>
  <c r="U38" i="52"/>
  <c r="T38" i="52"/>
  <c r="U47" i="57"/>
  <c r="T47" i="57"/>
  <c r="U48" i="59"/>
  <c r="T48" i="59"/>
  <c r="U18" i="61"/>
  <c r="T18" i="61"/>
  <c r="T16" i="62"/>
  <c r="U16" i="62"/>
  <c r="E43" i="74"/>
  <c r="U44" i="74"/>
  <c r="T44" i="74"/>
  <c r="U56" i="74"/>
  <c r="T56" i="74"/>
  <c r="U25" i="76"/>
  <c r="T25" i="76"/>
  <c r="U57" i="90"/>
  <c r="T57" i="90"/>
  <c r="P43" i="97"/>
  <c r="T44" i="97"/>
  <c r="U56" i="107"/>
  <c r="T56" i="107"/>
  <c r="Q43" i="108"/>
  <c r="T46" i="149"/>
  <c r="U46" i="149"/>
  <c r="U22" i="169"/>
  <c r="T22" i="169"/>
  <c r="U13" i="173"/>
  <c r="T13" i="173"/>
  <c r="P9" i="1"/>
  <c r="P27" i="1"/>
  <c r="U22" i="4"/>
  <c r="T22" i="4"/>
  <c r="U21" i="7"/>
  <c r="T21" i="7"/>
  <c r="P9" i="11"/>
  <c r="U50" i="13"/>
  <c r="T50" i="13"/>
  <c r="U46" i="16"/>
  <c r="T46" i="16"/>
  <c r="Q9" i="1"/>
  <c r="Q27" i="1"/>
  <c r="U37" i="1"/>
  <c r="T37" i="1"/>
  <c r="U45" i="1"/>
  <c r="T45" i="1"/>
  <c r="E9" i="3"/>
  <c r="U10" i="3"/>
  <c r="T10" i="3"/>
  <c r="U58" i="3"/>
  <c r="T58" i="3"/>
  <c r="T11" i="1"/>
  <c r="T19" i="1"/>
  <c r="T30" i="1"/>
  <c r="T36" i="1"/>
  <c r="E43" i="1"/>
  <c r="T44" i="1"/>
  <c r="T51" i="1"/>
  <c r="U53" i="1"/>
  <c r="T53" i="1"/>
  <c r="E54" i="1"/>
  <c r="U35" i="2"/>
  <c r="T35" i="2"/>
  <c r="U48" i="2"/>
  <c r="Q60" i="2"/>
  <c r="Q9" i="3"/>
  <c r="U18" i="3"/>
  <c r="T18" i="3"/>
  <c r="U29" i="3"/>
  <c r="T29" i="3"/>
  <c r="U56" i="3"/>
  <c r="U60" i="3"/>
  <c r="U50" i="4"/>
  <c r="T50" i="4"/>
  <c r="Q9" i="6"/>
  <c r="U16" i="6"/>
  <c r="U24" i="6"/>
  <c r="U57" i="6"/>
  <c r="T57" i="6"/>
  <c r="E60" i="7"/>
  <c r="U61" i="7"/>
  <c r="T61" i="7"/>
  <c r="P9" i="8"/>
  <c r="U18" i="8"/>
  <c r="T18" i="8"/>
  <c r="U37" i="8"/>
  <c r="T37" i="8"/>
  <c r="U15" i="9"/>
  <c r="T15" i="9"/>
  <c r="U23" i="9"/>
  <c r="T23" i="9"/>
  <c r="U34" i="9"/>
  <c r="T34" i="9"/>
  <c r="U41" i="9"/>
  <c r="U51" i="9"/>
  <c r="T51" i="9"/>
  <c r="U11" i="10"/>
  <c r="T11" i="10"/>
  <c r="U19" i="10"/>
  <c r="T19" i="10"/>
  <c r="U26" i="10"/>
  <c r="U39" i="10"/>
  <c r="T39" i="10"/>
  <c r="U47" i="10"/>
  <c r="T47" i="10"/>
  <c r="U17" i="11"/>
  <c r="T17" i="11"/>
  <c r="U24" i="11"/>
  <c r="U57" i="11"/>
  <c r="E27" i="12"/>
  <c r="U28" i="12"/>
  <c r="T28" i="12"/>
  <c r="U36" i="12"/>
  <c r="T36" i="12"/>
  <c r="P43" i="12"/>
  <c r="U52" i="12"/>
  <c r="T52" i="12"/>
  <c r="U57" i="12"/>
  <c r="T57" i="12"/>
  <c r="U49" i="13"/>
  <c r="T49" i="13"/>
  <c r="Q54" i="13"/>
  <c r="U62" i="13"/>
  <c r="T62" i="13"/>
  <c r="U38" i="14"/>
  <c r="T38" i="14"/>
  <c r="U57" i="14"/>
  <c r="T57" i="14"/>
  <c r="T23" i="15"/>
  <c r="U34" i="15"/>
  <c r="T34" i="15"/>
  <c r="E9" i="16"/>
  <c r="U10" i="16"/>
  <c r="T10" i="16"/>
  <c r="U29" i="16"/>
  <c r="T29" i="16"/>
  <c r="U32" i="16"/>
  <c r="U36" i="16"/>
  <c r="U45" i="16"/>
  <c r="T45" i="16"/>
  <c r="U52" i="16"/>
  <c r="P9" i="17"/>
  <c r="E27" i="17"/>
  <c r="U28" i="17"/>
  <c r="T28" i="17"/>
  <c r="U36" i="17"/>
  <c r="T36" i="17"/>
  <c r="P43" i="17"/>
  <c r="U52" i="17"/>
  <c r="T52" i="17"/>
  <c r="U57" i="17"/>
  <c r="T57" i="17"/>
  <c r="U12" i="18"/>
  <c r="T12" i="18"/>
  <c r="U19" i="18"/>
  <c r="U32" i="18"/>
  <c r="T32" i="18"/>
  <c r="U39" i="18"/>
  <c r="U48" i="18"/>
  <c r="U25" i="19"/>
  <c r="T25" i="19"/>
  <c r="U30" i="19"/>
  <c r="T30" i="19"/>
  <c r="U46" i="19"/>
  <c r="T46" i="19"/>
  <c r="U56" i="19"/>
  <c r="U35" i="20"/>
  <c r="T35" i="20"/>
  <c r="P43" i="20"/>
  <c r="P42" i="20" s="1"/>
  <c r="U57" i="20"/>
  <c r="U20" i="21"/>
  <c r="T20" i="21"/>
  <c r="U40" i="21"/>
  <c r="T40" i="21"/>
  <c r="U48" i="21"/>
  <c r="T48" i="21"/>
  <c r="Q9" i="22"/>
  <c r="U23" i="22"/>
  <c r="T23" i="22"/>
  <c r="P27" i="22"/>
  <c r="U36" i="22"/>
  <c r="T36" i="22"/>
  <c r="E43" i="22"/>
  <c r="U44" i="22"/>
  <c r="T44" i="22"/>
  <c r="T57" i="22"/>
  <c r="U12" i="23"/>
  <c r="T12" i="23"/>
  <c r="U19" i="23"/>
  <c r="U32" i="23"/>
  <c r="T32" i="23"/>
  <c r="U39" i="23"/>
  <c r="U17" i="24"/>
  <c r="T17" i="24"/>
  <c r="U24" i="24"/>
  <c r="U49" i="25"/>
  <c r="T49" i="25"/>
  <c r="Q54" i="25"/>
  <c r="U62" i="25"/>
  <c r="T62" i="25"/>
  <c r="U38" i="26"/>
  <c r="T38" i="26"/>
  <c r="U57" i="26"/>
  <c r="T57" i="26"/>
  <c r="U35" i="27"/>
  <c r="T35" i="27"/>
  <c r="U50" i="27"/>
  <c r="U56" i="27"/>
  <c r="T56" i="27"/>
  <c r="U14" i="28"/>
  <c r="T14" i="28"/>
  <c r="U33" i="28"/>
  <c r="U51" i="28"/>
  <c r="T51" i="28"/>
  <c r="U20" i="30"/>
  <c r="T20" i="30"/>
  <c r="U40" i="30"/>
  <c r="T40" i="30"/>
  <c r="U26" i="31"/>
  <c r="T26" i="31"/>
  <c r="Q60" i="31"/>
  <c r="U15" i="32"/>
  <c r="T15" i="32"/>
  <c r="U22" i="32"/>
  <c r="E27" i="32"/>
  <c r="U28" i="32"/>
  <c r="T28" i="32"/>
  <c r="P54" i="32"/>
  <c r="U20" i="33"/>
  <c r="T20" i="33"/>
  <c r="U40" i="33"/>
  <c r="T40" i="33"/>
  <c r="U48" i="33"/>
  <c r="T48" i="33"/>
  <c r="Q9" i="34"/>
  <c r="U23" i="34"/>
  <c r="T23" i="34"/>
  <c r="P27" i="34"/>
  <c r="U36" i="34"/>
  <c r="T36" i="34"/>
  <c r="E43" i="34"/>
  <c r="U44" i="34"/>
  <c r="T44" i="34"/>
  <c r="T57" i="34"/>
  <c r="Q43" i="35"/>
  <c r="Q42" i="35" s="1"/>
  <c r="U61" i="35"/>
  <c r="U33" i="36"/>
  <c r="T33" i="36"/>
  <c r="U20" i="37"/>
  <c r="T20" i="37"/>
  <c r="U40" i="37"/>
  <c r="T40" i="37"/>
  <c r="U48" i="37"/>
  <c r="T48" i="37"/>
  <c r="Q9" i="38"/>
  <c r="U26" i="38"/>
  <c r="T26" i="38"/>
  <c r="E27" i="38"/>
  <c r="T28" i="38"/>
  <c r="E43" i="38"/>
  <c r="T44" i="38"/>
  <c r="U12" i="39"/>
  <c r="Q27" i="39"/>
  <c r="U41" i="39"/>
  <c r="T41" i="39"/>
  <c r="U25" i="40"/>
  <c r="T25" i="40"/>
  <c r="U30" i="40"/>
  <c r="T30" i="40"/>
  <c r="U47" i="40"/>
  <c r="T47" i="40"/>
  <c r="U58" i="40"/>
  <c r="Q27" i="41"/>
  <c r="P43" i="41"/>
  <c r="U52" i="41"/>
  <c r="T52" i="41"/>
  <c r="U11" i="42"/>
  <c r="T11" i="42"/>
  <c r="U19" i="42"/>
  <c r="T19" i="42"/>
  <c r="Q60" i="42"/>
  <c r="P9" i="43"/>
  <c r="U30" i="43"/>
  <c r="U55" i="43"/>
  <c r="U50" i="44"/>
  <c r="T50" i="44"/>
  <c r="Q54" i="44"/>
  <c r="Q42" i="44" s="1"/>
  <c r="U57" i="44"/>
  <c r="U21" i="45"/>
  <c r="T21" i="45"/>
  <c r="U31" i="45"/>
  <c r="U39" i="45"/>
  <c r="U45" i="46"/>
  <c r="T45" i="46"/>
  <c r="U53" i="46"/>
  <c r="T53" i="46"/>
  <c r="Q27" i="47"/>
  <c r="U48" i="47"/>
  <c r="Q54" i="47"/>
  <c r="P54" i="49"/>
  <c r="P42" i="49" s="1"/>
  <c r="Q43" i="50"/>
  <c r="Q42" i="50" s="1"/>
  <c r="U62" i="50"/>
  <c r="U33" i="51"/>
  <c r="T33" i="51"/>
  <c r="U41" i="51"/>
  <c r="T41" i="51"/>
  <c r="P60" i="51"/>
  <c r="Q9" i="52"/>
  <c r="U16" i="52"/>
  <c r="U24" i="52"/>
  <c r="U58" i="52"/>
  <c r="T58" i="52"/>
  <c r="U16" i="53"/>
  <c r="T16" i="53"/>
  <c r="U24" i="53"/>
  <c r="T24" i="53"/>
  <c r="U35" i="53"/>
  <c r="P43" i="53"/>
  <c r="U23" i="54"/>
  <c r="U34" i="54"/>
  <c r="T34" i="54"/>
  <c r="E9" i="55"/>
  <c r="U10" i="55"/>
  <c r="T10" i="55"/>
  <c r="U18" i="55"/>
  <c r="T18" i="55"/>
  <c r="U26" i="55"/>
  <c r="T26" i="55"/>
  <c r="U47" i="55"/>
  <c r="T47" i="55"/>
  <c r="U57" i="55"/>
  <c r="U33" i="56"/>
  <c r="U41" i="56"/>
  <c r="E54" i="56"/>
  <c r="U55" i="56"/>
  <c r="T55" i="56"/>
  <c r="U61" i="56"/>
  <c r="U29" i="57"/>
  <c r="U37" i="57"/>
  <c r="E27" i="58"/>
  <c r="U28" i="58"/>
  <c r="T28" i="58"/>
  <c r="U36" i="58"/>
  <c r="T36" i="58"/>
  <c r="P43" i="58"/>
  <c r="P42" i="58" s="1"/>
  <c r="U56" i="58"/>
  <c r="T56" i="58"/>
  <c r="U33" i="59"/>
  <c r="T33" i="59"/>
  <c r="U41" i="59"/>
  <c r="T41" i="59"/>
  <c r="T19" i="60"/>
  <c r="U19" i="60"/>
  <c r="U23" i="61"/>
  <c r="T23" i="61"/>
  <c r="T31" i="61"/>
  <c r="U31" i="61"/>
  <c r="E9" i="62"/>
  <c r="T10" i="62"/>
  <c r="U10" i="62"/>
  <c r="E27" i="62"/>
  <c r="T28" i="62"/>
  <c r="U28" i="62"/>
  <c r="T47" i="62"/>
  <c r="U47" i="62"/>
  <c r="E27" i="64"/>
  <c r="U28" i="64"/>
  <c r="T28" i="64"/>
  <c r="U36" i="64"/>
  <c r="T36" i="64"/>
  <c r="U41" i="64"/>
  <c r="T41" i="64"/>
  <c r="E9" i="65"/>
  <c r="T10" i="65"/>
  <c r="U10" i="65"/>
  <c r="T36" i="65"/>
  <c r="U36" i="65"/>
  <c r="U57" i="65"/>
  <c r="T57" i="65"/>
  <c r="T32" i="67"/>
  <c r="U39" i="68"/>
  <c r="T39" i="68"/>
  <c r="U14" i="69"/>
  <c r="T14" i="69"/>
  <c r="T35" i="69"/>
  <c r="U35" i="69"/>
  <c r="U15" i="71"/>
  <c r="T15" i="71"/>
  <c r="U23" i="71"/>
  <c r="T23" i="71"/>
  <c r="U48" i="72"/>
  <c r="T48" i="72"/>
  <c r="E60" i="72"/>
  <c r="U61" i="72"/>
  <c r="T61" i="72"/>
  <c r="T51" i="73"/>
  <c r="U51" i="73"/>
  <c r="E9" i="75"/>
  <c r="T10" i="75"/>
  <c r="U10" i="75"/>
  <c r="T36" i="76"/>
  <c r="U36" i="76"/>
  <c r="U34" i="80"/>
  <c r="T34" i="80"/>
  <c r="U50" i="80"/>
  <c r="T50" i="80"/>
  <c r="Q9" i="82"/>
  <c r="T14" i="82"/>
  <c r="U14" i="82"/>
  <c r="T16" i="84"/>
  <c r="U16" i="84"/>
  <c r="T45" i="85"/>
  <c r="U24" i="87"/>
  <c r="T24" i="87"/>
  <c r="E43" i="87"/>
  <c r="U44" i="87"/>
  <c r="T44" i="87"/>
  <c r="U40" i="89"/>
  <c r="T40" i="89"/>
  <c r="U36" i="90"/>
  <c r="T36" i="90"/>
  <c r="U12" i="91"/>
  <c r="T12" i="91"/>
  <c r="U32" i="91"/>
  <c r="T32" i="91"/>
  <c r="U22" i="93"/>
  <c r="T22" i="93"/>
  <c r="U58" i="95"/>
  <c r="T58" i="95"/>
  <c r="E60" i="100"/>
  <c r="U61" i="100"/>
  <c r="T61" i="100"/>
  <c r="U25" i="104"/>
  <c r="T25" i="104"/>
  <c r="U26" i="106"/>
  <c r="T26" i="106"/>
  <c r="U15" i="111"/>
  <c r="T15" i="111"/>
  <c r="E9" i="112"/>
  <c r="U10" i="112"/>
  <c r="T10" i="112"/>
  <c r="T46" i="115"/>
  <c r="U46" i="115"/>
  <c r="T16" i="118"/>
  <c r="U16" i="118"/>
  <c r="U57" i="118"/>
  <c r="T57" i="118"/>
  <c r="T48" i="119"/>
  <c r="U48" i="119"/>
  <c r="T41" i="122"/>
  <c r="U41" i="122"/>
  <c r="T25" i="123"/>
  <c r="U25" i="123"/>
  <c r="U23" i="125"/>
  <c r="T23" i="125"/>
  <c r="U25" i="129"/>
  <c r="T25" i="129"/>
  <c r="U15" i="130"/>
  <c r="T15" i="130"/>
  <c r="U58" i="139"/>
  <c r="T58" i="139"/>
  <c r="U50" i="145"/>
  <c r="T50" i="145"/>
  <c r="E54" i="145"/>
  <c r="U55" i="145"/>
  <c r="T55" i="145"/>
  <c r="U16" i="161"/>
  <c r="T16" i="161"/>
  <c r="T11" i="162"/>
  <c r="U11" i="162"/>
  <c r="U56" i="166"/>
  <c r="T56" i="166"/>
  <c r="T47" i="175"/>
  <c r="U47" i="175"/>
  <c r="E60" i="175"/>
  <c r="U61" i="175"/>
  <c r="T61" i="175"/>
  <c r="T46" i="182"/>
  <c r="U46" i="182"/>
  <c r="U12" i="184"/>
  <c r="T12" i="184"/>
  <c r="U20" i="184"/>
  <c r="T20" i="184"/>
  <c r="Q27" i="189"/>
  <c r="U47" i="192"/>
  <c r="T47" i="192"/>
  <c r="U11" i="202"/>
  <c r="T11" i="202"/>
  <c r="U21" i="215"/>
  <c r="T21" i="215"/>
  <c r="U50" i="215"/>
  <c r="T50" i="215"/>
  <c r="R8" i="183"/>
  <c r="U46" i="1"/>
  <c r="T46" i="1"/>
  <c r="U17" i="8"/>
  <c r="T17" i="8"/>
  <c r="U14" i="9"/>
  <c r="T14" i="9"/>
  <c r="U18" i="14"/>
  <c r="T18" i="14"/>
  <c r="U53" i="14"/>
  <c r="T53" i="14"/>
  <c r="U58" i="16"/>
  <c r="T58" i="16"/>
  <c r="U56" i="22"/>
  <c r="T56" i="22"/>
  <c r="U37" i="26"/>
  <c r="T37" i="26"/>
  <c r="U35" i="34"/>
  <c r="T35" i="34"/>
  <c r="U32" i="36"/>
  <c r="T32" i="36"/>
  <c r="U47" i="37"/>
  <c r="T47" i="37"/>
  <c r="U51" i="41"/>
  <c r="T51" i="41"/>
  <c r="U22" i="2"/>
  <c r="T22" i="2"/>
  <c r="E43" i="3"/>
  <c r="T44" i="3"/>
  <c r="U30" i="8"/>
  <c r="T30" i="8"/>
  <c r="E27" i="14"/>
  <c r="T28" i="14"/>
  <c r="E60" i="18"/>
  <c r="U61" i="18"/>
  <c r="T61" i="18"/>
  <c r="E9" i="21"/>
  <c r="T10" i="21"/>
  <c r="U22" i="25"/>
  <c r="T22" i="25"/>
  <c r="E43" i="26"/>
  <c r="T44" i="26"/>
  <c r="Q27" i="28"/>
  <c r="E9" i="30"/>
  <c r="T10" i="30"/>
  <c r="U56" i="32"/>
  <c r="T56" i="32"/>
  <c r="U40" i="36"/>
  <c r="T40" i="36"/>
  <c r="U34" i="39"/>
  <c r="T34" i="39"/>
  <c r="U22" i="50"/>
  <c r="T22" i="50"/>
  <c r="U48" i="51"/>
  <c r="T48" i="51"/>
  <c r="U53" i="53"/>
  <c r="T53" i="53"/>
  <c r="U25" i="62"/>
  <c r="T25" i="62"/>
  <c r="U56" i="62"/>
  <c r="T56" i="62"/>
  <c r="T35" i="73"/>
  <c r="U35" i="73"/>
  <c r="U25" i="3"/>
  <c r="T25" i="3"/>
  <c r="U14" i="4"/>
  <c r="T14" i="4"/>
  <c r="U11" i="5"/>
  <c r="T11" i="5"/>
  <c r="U13" i="7"/>
  <c r="T13" i="7"/>
  <c r="T25" i="1"/>
  <c r="U28" i="1"/>
  <c r="T47" i="2"/>
  <c r="U36" i="3"/>
  <c r="U44" i="3"/>
  <c r="T55" i="3"/>
  <c r="E54" i="4"/>
  <c r="U55" i="4"/>
  <c r="T55" i="4"/>
  <c r="U48" i="5"/>
  <c r="T48" i="5"/>
  <c r="U30" i="6"/>
  <c r="T30" i="6"/>
  <c r="U38" i="6"/>
  <c r="T38" i="6"/>
  <c r="U26" i="8"/>
  <c r="T26" i="8"/>
  <c r="U25" i="11"/>
  <c r="T25" i="11"/>
  <c r="U30" i="11"/>
  <c r="T30" i="11"/>
  <c r="U46" i="11"/>
  <c r="T46" i="11"/>
  <c r="U58" i="11"/>
  <c r="T58" i="11"/>
  <c r="P27" i="12"/>
  <c r="Q43" i="13"/>
  <c r="Q42" i="13" s="1"/>
  <c r="U28" i="14"/>
  <c r="U44" i="14"/>
  <c r="E60" i="15"/>
  <c r="U61" i="15"/>
  <c r="T61" i="15"/>
  <c r="P9" i="16"/>
  <c r="U18" i="16"/>
  <c r="T18" i="16"/>
  <c r="U37" i="16"/>
  <c r="T37" i="16"/>
  <c r="U53" i="16"/>
  <c r="T53" i="16"/>
  <c r="Q9" i="17"/>
  <c r="U10" i="17"/>
  <c r="P27" i="17"/>
  <c r="U20" i="18"/>
  <c r="T20" i="18"/>
  <c r="U23" i="18"/>
  <c r="U40" i="18"/>
  <c r="T40" i="18"/>
  <c r="U49" i="18"/>
  <c r="T49" i="18"/>
  <c r="U62" i="18"/>
  <c r="T62" i="18"/>
  <c r="U38" i="19"/>
  <c r="T38" i="19"/>
  <c r="U57" i="19"/>
  <c r="T57" i="19"/>
  <c r="Q43" i="20"/>
  <c r="E60" i="20"/>
  <c r="T61" i="20"/>
  <c r="U10" i="21"/>
  <c r="U30" i="21"/>
  <c r="U58" i="21"/>
  <c r="Q27" i="22"/>
  <c r="P43" i="22"/>
  <c r="P42" i="22" s="1"/>
  <c r="U52" i="22"/>
  <c r="T52" i="22"/>
  <c r="U20" i="23"/>
  <c r="T20" i="23"/>
  <c r="U23" i="23"/>
  <c r="U40" i="23"/>
  <c r="T40" i="23"/>
  <c r="U47" i="23"/>
  <c r="U25" i="24"/>
  <c r="T25" i="24"/>
  <c r="U30" i="24"/>
  <c r="T30" i="24"/>
  <c r="U46" i="24"/>
  <c r="T46" i="24"/>
  <c r="U56" i="24"/>
  <c r="Q43" i="25"/>
  <c r="U28" i="26"/>
  <c r="U44" i="26"/>
  <c r="U16" i="27"/>
  <c r="T16" i="27"/>
  <c r="U51" i="27"/>
  <c r="T51" i="27"/>
  <c r="U22" i="28"/>
  <c r="T22" i="28"/>
  <c r="U34" i="28"/>
  <c r="T34" i="28"/>
  <c r="U41" i="28"/>
  <c r="E54" i="28"/>
  <c r="U55" i="28"/>
  <c r="T55" i="28"/>
  <c r="U62" i="28"/>
  <c r="U14" i="29"/>
  <c r="T14" i="29"/>
  <c r="U32" i="29"/>
  <c r="E60" i="29"/>
  <c r="T61" i="29"/>
  <c r="U10" i="30"/>
  <c r="U30" i="30"/>
  <c r="U47" i="30"/>
  <c r="Q9" i="32"/>
  <c r="U23" i="32"/>
  <c r="T23" i="32"/>
  <c r="P27" i="32"/>
  <c r="U36" i="32"/>
  <c r="T36" i="32"/>
  <c r="E43" i="32"/>
  <c r="U44" i="32"/>
  <c r="T44" i="32"/>
  <c r="U10" i="33"/>
  <c r="U30" i="33"/>
  <c r="U58" i="33"/>
  <c r="Q27" i="34"/>
  <c r="P43" i="34"/>
  <c r="P42" i="34" s="1"/>
  <c r="U52" i="34"/>
  <c r="T52" i="34"/>
  <c r="U62" i="35"/>
  <c r="T62" i="35"/>
  <c r="U12" i="36"/>
  <c r="T12" i="36"/>
  <c r="U41" i="36"/>
  <c r="T41" i="36"/>
  <c r="E60" i="36"/>
  <c r="U61" i="36"/>
  <c r="T61" i="36"/>
  <c r="U10" i="37"/>
  <c r="U30" i="37"/>
  <c r="U58" i="37"/>
  <c r="U16" i="38"/>
  <c r="U58" i="38"/>
  <c r="T58" i="38"/>
  <c r="U13" i="39"/>
  <c r="T13" i="39"/>
  <c r="U16" i="39"/>
  <c r="U20" i="39"/>
  <c r="U44" i="39"/>
  <c r="U48" i="39"/>
  <c r="U62" i="39"/>
  <c r="T62" i="39"/>
  <c r="U38" i="40"/>
  <c r="T38" i="40"/>
  <c r="U30" i="41"/>
  <c r="U34" i="41"/>
  <c r="Q43" i="41"/>
  <c r="Q9" i="43"/>
  <c r="U56" i="43"/>
  <c r="T56" i="43"/>
  <c r="U14" i="44"/>
  <c r="T14" i="44"/>
  <c r="U22" i="44"/>
  <c r="T22" i="44"/>
  <c r="U11" i="45"/>
  <c r="U32" i="45"/>
  <c r="T32" i="45"/>
  <c r="U40" i="45"/>
  <c r="T40" i="45"/>
  <c r="U47" i="45"/>
  <c r="U28" i="46"/>
  <c r="U32" i="46"/>
  <c r="U36" i="46"/>
  <c r="U12" i="47"/>
  <c r="U16" i="47"/>
  <c r="U20" i="47"/>
  <c r="U49" i="47"/>
  <c r="T49" i="47"/>
  <c r="E9" i="48"/>
  <c r="U10" i="48"/>
  <c r="T10" i="48"/>
  <c r="U18" i="48"/>
  <c r="T18" i="48"/>
  <c r="U26" i="48"/>
  <c r="T26" i="48"/>
  <c r="E27" i="48"/>
  <c r="T28" i="48"/>
  <c r="U56" i="48"/>
  <c r="U23" i="50"/>
  <c r="U34" i="50"/>
  <c r="T34" i="50"/>
  <c r="U51" i="50"/>
  <c r="T51" i="50"/>
  <c r="U56" i="50"/>
  <c r="T56" i="50"/>
  <c r="U49" i="51"/>
  <c r="T49" i="51"/>
  <c r="U17" i="52"/>
  <c r="T17" i="52"/>
  <c r="U25" i="52"/>
  <c r="T25" i="52"/>
  <c r="U31" i="52"/>
  <c r="T31" i="52"/>
  <c r="U39" i="52"/>
  <c r="T39" i="52"/>
  <c r="U45" i="52"/>
  <c r="U53" i="52"/>
  <c r="E27" i="53"/>
  <c r="U28" i="53"/>
  <c r="T28" i="53"/>
  <c r="U36" i="53"/>
  <c r="T36" i="53"/>
  <c r="U56" i="53"/>
  <c r="P9" i="55"/>
  <c r="U58" i="55"/>
  <c r="T58" i="55"/>
  <c r="U34" i="56"/>
  <c r="T34" i="56"/>
  <c r="U45" i="56"/>
  <c r="U49" i="56"/>
  <c r="U62" i="56"/>
  <c r="T62" i="56"/>
  <c r="U11" i="57"/>
  <c r="T11" i="57"/>
  <c r="U19" i="57"/>
  <c r="T19" i="57"/>
  <c r="U30" i="57"/>
  <c r="T30" i="57"/>
  <c r="U38" i="57"/>
  <c r="T38" i="57"/>
  <c r="U10" i="58"/>
  <c r="U14" i="58"/>
  <c r="U22" i="58"/>
  <c r="P27" i="58"/>
  <c r="Q43" i="58"/>
  <c r="U50" i="58"/>
  <c r="U49" i="59"/>
  <c r="T49" i="59"/>
  <c r="U62" i="59"/>
  <c r="T62" i="59"/>
  <c r="T19" i="61"/>
  <c r="U19" i="61"/>
  <c r="P9" i="62"/>
  <c r="T26" i="62"/>
  <c r="U26" i="62"/>
  <c r="P27" i="62"/>
  <c r="T57" i="62"/>
  <c r="U57" i="62"/>
  <c r="T22" i="63"/>
  <c r="U22" i="63"/>
  <c r="T22" i="64"/>
  <c r="U22" i="64"/>
  <c r="E60" i="64"/>
  <c r="U61" i="64"/>
  <c r="T61" i="64"/>
  <c r="T32" i="66"/>
  <c r="U32" i="66"/>
  <c r="E9" i="67"/>
  <c r="U10" i="67"/>
  <c r="T10" i="67"/>
  <c r="E54" i="68"/>
  <c r="T55" i="68"/>
  <c r="U55" i="68"/>
  <c r="U36" i="73"/>
  <c r="T36" i="73"/>
  <c r="E27" i="76"/>
  <c r="T28" i="76"/>
  <c r="U28" i="76"/>
  <c r="T48" i="78"/>
  <c r="U48" i="78"/>
  <c r="U30" i="81"/>
  <c r="T30" i="81"/>
  <c r="T53" i="84"/>
  <c r="U53" i="84"/>
  <c r="T30" i="86"/>
  <c r="U30" i="86"/>
  <c r="U51" i="88"/>
  <c r="T51" i="88"/>
  <c r="U20" i="89"/>
  <c r="T20" i="89"/>
  <c r="T17" i="94"/>
  <c r="U17" i="94"/>
  <c r="T25" i="94"/>
  <c r="U25" i="94"/>
  <c r="E60" i="108"/>
  <c r="T61" i="108"/>
  <c r="U61" i="108"/>
  <c r="T25" i="110"/>
  <c r="U25" i="110"/>
  <c r="U62" i="117"/>
  <c r="T62" i="117"/>
  <c r="U46" i="118"/>
  <c r="T46" i="118"/>
  <c r="U22" i="122"/>
  <c r="T22" i="122"/>
  <c r="U58" i="123"/>
  <c r="T58" i="123"/>
  <c r="T15" i="127"/>
  <c r="U15" i="127"/>
  <c r="U13" i="128"/>
  <c r="T13" i="128"/>
  <c r="T32" i="128"/>
  <c r="U32" i="128"/>
  <c r="U57" i="132"/>
  <c r="T57" i="132"/>
  <c r="U23" i="134"/>
  <c r="T23" i="134"/>
  <c r="U47" i="134"/>
  <c r="T47" i="134"/>
  <c r="U45" i="136"/>
  <c r="T45" i="136"/>
  <c r="T45" i="144"/>
  <c r="U45" i="144"/>
  <c r="T41" i="145"/>
  <c r="U41" i="145"/>
  <c r="U33" i="151"/>
  <c r="T33" i="151"/>
  <c r="U41" i="151"/>
  <c r="T41" i="151"/>
  <c r="T16" i="155"/>
  <c r="U16" i="155"/>
  <c r="U51" i="166"/>
  <c r="T51" i="166"/>
  <c r="U58" i="170"/>
  <c r="T58" i="170"/>
  <c r="U52" i="174"/>
  <c r="T52" i="174"/>
  <c r="U21" i="175"/>
  <c r="T21" i="175"/>
  <c r="U33" i="175"/>
  <c r="T33" i="175"/>
  <c r="E60" i="191"/>
  <c r="T61" i="191"/>
  <c r="U61" i="191"/>
  <c r="U51" i="201"/>
  <c r="T51" i="201"/>
  <c r="U56" i="201"/>
  <c r="T56" i="201"/>
  <c r="U13" i="215"/>
  <c r="T13" i="215"/>
  <c r="Q9" i="184"/>
  <c r="U38" i="1"/>
  <c r="T38" i="1"/>
  <c r="U62" i="2"/>
  <c r="T62" i="2"/>
  <c r="U41" i="7"/>
  <c r="T41" i="7"/>
  <c r="U14" i="20"/>
  <c r="T14" i="20"/>
  <c r="E54" i="27"/>
  <c r="U55" i="27"/>
  <c r="T55" i="27"/>
  <c r="U13" i="28"/>
  <c r="T13" i="28"/>
  <c r="U19" i="37"/>
  <c r="T19" i="37"/>
  <c r="U29" i="40"/>
  <c r="T29" i="40"/>
  <c r="U32" i="42"/>
  <c r="T32" i="42"/>
  <c r="U37" i="43"/>
  <c r="T37" i="43"/>
  <c r="U53" i="43"/>
  <c r="T53" i="43"/>
  <c r="U20" i="45"/>
  <c r="T20" i="45"/>
  <c r="U24" i="49"/>
  <c r="T24" i="49"/>
  <c r="U40" i="51"/>
  <c r="T40" i="51"/>
  <c r="U14" i="54"/>
  <c r="T14" i="54"/>
  <c r="U41" i="54"/>
  <c r="T41" i="54"/>
  <c r="U15" i="56"/>
  <c r="T15" i="56"/>
  <c r="U40" i="59"/>
  <c r="T40" i="59"/>
  <c r="U25" i="65"/>
  <c r="T25" i="65"/>
  <c r="T56" i="65"/>
  <c r="U56" i="65"/>
  <c r="U21" i="66"/>
  <c r="T21" i="66"/>
  <c r="U38" i="84"/>
  <c r="T38" i="84"/>
  <c r="U13" i="88"/>
  <c r="T13" i="88"/>
  <c r="U57" i="96"/>
  <c r="T57" i="96"/>
  <c r="T39" i="100"/>
  <c r="U39" i="100"/>
  <c r="E60" i="4"/>
  <c r="T61" i="4"/>
  <c r="E43" i="6"/>
  <c r="T44" i="6"/>
  <c r="U29" i="11"/>
  <c r="T29" i="11"/>
  <c r="U45" i="17"/>
  <c r="T45" i="17"/>
  <c r="U53" i="19"/>
  <c r="T53" i="19"/>
  <c r="U29" i="24"/>
  <c r="T29" i="24"/>
  <c r="U45" i="24"/>
  <c r="T45" i="24"/>
  <c r="U22" i="35"/>
  <c r="T22" i="35"/>
  <c r="U11" i="36"/>
  <c r="T11" i="36"/>
  <c r="E60" i="39"/>
  <c r="U61" i="39"/>
  <c r="T61" i="39"/>
  <c r="U35" i="44"/>
  <c r="T35" i="44"/>
  <c r="E9" i="57"/>
  <c r="U10" i="57"/>
  <c r="T10" i="57"/>
  <c r="U18" i="57"/>
  <c r="T18" i="57"/>
  <c r="U56" i="64"/>
  <c r="T56" i="64"/>
  <c r="U20" i="65"/>
  <c r="T20" i="65"/>
  <c r="T25" i="67"/>
  <c r="U25" i="67"/>
  <c r="T16" i="68"/>
  <c r="U16" i="68"/>
  <c r="U29" i="69"/>
  <c r="T29" i="69"/>
  <c r="E27" i="99"/>
  <c r="U28" i="99"/>
  <c r="T28" i="99"/>
  <c r="U52" i="99"/>
  <c r="T52" i="99"/>
  <c r="U51" i="105"/>
  <c r="T51" i="105"/>
  <c r="U34" i="119"/>
  <c r="T34" i="119"/>
  <c r="U35" i="124"/>
  <c r="T35" i="124"/>
  <c r="U32" i="131"/>
  <c r="T32" i="131"/>
  <c r="U57" i="1"/>
  <c r="T57" i="1"/>
  <c r="Q54" i="7"/>
  <c r="P43" i="9"/>
  <c r="P42" i="9" s="1"/>
  <c r="T10" i="1"/>
  <c r="T18" i="1"/>
  <c r="P43" i="1"/>
  <c r="U13" i="2"/>
  <c r="U23" i="2"/>
  <c r="T23" i="2"/>
  <c r="U49" i="2"/>
  <c r="T49" i="2"/>
  <c r="U32" i="3"/>
  <c r="U57" i="3"/>
  <c r="T57" i="3"/>
  <c r="U61" i="4"/>
  <c r="U58" i="5"/>
  <c r="U17" i="6"/>
  <c r="T17" i="6"/>
  <c r="U25" i="6"/>
  <c r="T25" i="6"/>
  <c r="U32" i="7"/>
  <c r="Q9" i="8"/>
  <c r="E27" i="8"/>
  <c r="T28" i="8"/>
  <c r="U10" i="1"/>
  <c r="U29" i="1"/>
  <c r="T32" i="1"/>
  <c r="T52" i="1"/>
  <c r="U58" i="1"/>
  <c r="T58" i="1"/>
  <c r="U14" i="2"/>
  <c r="T14" i="2"/>
  <c r="U29" i="2"/>
  <c r="U33" i="2"/>
  <c r="Q43" i="2"/>
  <c r="Q54" i="2"/>
  <c r="U12" i="3"/>
  <c r="U16" i="3"/>
  <c r="U26" i="3"/>
  <c r="T26" i="3"/>
  <c r="E27" i="3"/>
  <c r="T28" i="3"/>
  <c r="U37" i="3"/>
  <c r="T37" i="3"/>
  <c r="U45" i="3"/>
  <c r="T45" i="3"/>
  <c r="U55" i="3"/>
  <c r="U15" i="4"/>
  <c r="T15" i="4"/>
  <c r="U23" i="4"/>
  <c r="T23" i="4"/>
  <c r="U48" i="4"/>
  <c r="U62" i="4"/>
  <c r="T62" i="4"/>
  <c r="U12" i="5"/>
  <c r="T12" i="5"/>
  <c r="U32" i="5"/>
  <c r="T32" i="5"/>
  <c r="U40" i="5"/>
  <c r="T40" i="5"/>
  <c r="U45" i="6"/>
  <c r="T45" i="6"/>
  <c r="U52" i="6"/>
  <c r="U14" i="7"/>
  <c r="T14" i="7"/>
  <c r="U22" i="7"/>
  <c r="T22" i="7"/>
  <c r="U33" i="7"/>
  <c r="T33" i="7"/>
  <c r="U36" i="7"/>
  <c r="U40" i="7"/>
  <c r="U50" i="7"/>
  <c r="T50" i="7"/>
  <c r="U16" i="8"/>
  <c r="U13" i="9"/>
  <c r="U21" i="9"/>
  <c r="P27" i="9"/>
  <c r="U49" i="9"/>
  <c r="E54" i="9"/>
  <c r="U55" i="9"/>
  <c r="T55" i="9"/>
  <c r="U62" i="9"/>
  <c r="E9" i="10"/>
  <c r="T10" i="10"/>
  <c r="T13" i="10"/>
  <c r="U38" i="11"/>
  <c r="T38" i="11"/>
  <c r="T30" i="12"/>
  <c r="U55" i="12"/>
  <c r="U34" i="13"/>
  <c r="T34" i="13"/>
  <c r="E9" i="14"/>
  <c r="U10" i="14"/>
  <c r="T10" i="14"/>
  <c r="U29" i="14"/>
  <c r="T29" i="14"/>
  <c r="U32" i="14"/>
  <c r="U36" i="14"/>
  <c r="U45" i="14"/>
  <c r="T45" i="14"/>
  <c r="U52" i="14"/>
  <c r="U14" i="15"/>
  <c r="T14" i="15"/>
  <c r="U32" i="15"/>
  <c r="Q9" i="16"/>
  <c r="U26" i="16"/>
  <c r="T26" i="16"/>
  <c r="E27" i="16"/>
  <c r="T28" i="16"/>
  <c r="E43" i="16"/>
  <c r="T44" i="16"/>
  <c r="U17" i="17"/>
  <c r="T17" i="17"/>
  <c r="T30" i="17"/>
  <c r="U55" i="17"/>
  <c r="Q43" i="18"/>
  <c r="Q42" i="18" s="1"/>
  <c r="U28" i="19"/>
  <c r="U44" i="19"/>
  <c r="U33" i="20"/>
  <c r="U11" i="21"/>
  <c r="T11" i="21"/>
  <c r="U18" i="21"/>
  <c r="U31" i="21"/>
  <c r="T31" i="21"/>
  <c r="U38" i="21"/>
  <c r="U46" i="21"/>
  <c r="U30" i="22"/>
  <c r="U34" i="22"/>
  <c r="Q43" i="22"/>
  <c r="U48" i="23"/>
  <c r="T48" i="23"/>
  <c r="U62" i="23"/>
  <c r="T62" i="23"/>
  <c r="U38" i="24"/>
  <c r="T38" i="24"/>
  <c r="U57" i="24"/>
  <c r="T57" i="24"/>
  <c r="U34" i="25"/>
  <c r="T34" i="25"/>
  <c r="E9" i="26"/>
  <c r="U10" i="26"/>
  <c r="T10" i="26"/>
  <c r="U29" i="26"/>
  <c r="T29" i="26"/>
  <c r="U32" i="26"/>
  <c r="U36" i="26"/>
  <c r="U45" i="26"/>
  <c r="T45" i="26"/>
  <c r="U52" i="26"/>
  <c r="U24" i="27"/>
  <c r="T24" i="27"/>
  <c r="U12" i="28"/>
  <c r="U49" i="28"/>
  <c r="U22" i="29"/>
  <c r="T22" i="29"/>
  <c r="U33" i="29"/>
  <c r="T33" i="29"/>
  <c r="U40" i="29"/>
  <c r="U50" i="29"/>
  <c r="T50" i="29"/>
  <c r="U11" i="30"/>
  <c r="T11" i="30"/>
  <c r="U18" i="30"/>
  <c r="U31" i="30"/>
  <c r="T31" i="30"/>
  <c r="U38" i="30"/>
  <c r="U48" i="30"/>
  <c r="T48" i="30"/>
  <c r="U62" i="30"/>
  <c r="T62" i="30"/>
  <c r="U31" i="31"/>
  <c r="T31" i="31"/>
  <c r="U47" i="31"/>
  <c r="T47" i="31"/>
  <c r="Q27" i="32"/>
  <c r="P43" i="32"/>
  <c r="P42" i="32" s="1"/>
  <c r="U52" i="32"/>
  <c r="T52" i="32"/>
  <c r="U11" i="33"/>
  <c r="T11" i="33"/>
  <c r="U18" i="33"/>
  <c r="U31" i="33"/>
  <c r="T31" i="33"/>
  <c r="U38" i="33"/>
  <c r="U46" i="33"/>
  <c r="U30" i="34"/>
  <c r="U34" i="34"/>
  <c r="Q43" i="34"/>
  <c r="U34" i="35"/>
  <c r="T34" i="35"/>
  <c r="U20" i="36"/>
  <c r="T20" i="36"/>
  <c r="U31" i="36"/>
  <c r="U49" i="36"/>
  <c r="T49" i="36"/>
  <c r="U11" i="37"/>
  <c r="T11" i="37"/>
  <c r="U18" i="37"/>
  <c r="U31" i="37"/>
  <c r="T31" i="37"/>
  <c r="U38" i="37"/>
  <c r="U46" i="37"/>
  <c r="U17" i="38"/>
  <c r="T17" i="38"/>
  <c r="U24" i="38"/>
  <c r="U21" i="39"/>
  <c r="T21" i="39"/>
  <c r="U49" i="39"/>
  <c r="T49" i="39"/>
  <c r="U28" i="40"/>
  <c r="U45" i="40"/>
  <c r="U35" i="41"/>
  <c r="T35" i="41"/>
  <c r="U50" i="41"/>
  <c r="U56" i="41"/>
  <c r="T56" i="41"/>
  <c r="U62" i="41"/>
  <c r="E9" i="42"/>
  <c r="T10" i="42"/>
  <c r="U48" i="42"/>
  <c r="T48" i="42"/>
  <c r="U58" i="42"/>
  <c r="U17" i="43"/>
  <c r="T17" i="43"/>
  <c r="U25" i="43"/>
  <c r="T25" i="43"/>
  <c r="U45" i="43"/>
  <c r="T45" i="43"/>
  <c r="P27" i="44"/>
  <c r="U12" i="45"/>
  <c r="T12" i="45"/>
  <c r="U19" i="45"/>
  <c r="U48" i="45"/>
  <c r="T48" i="45"/>
  <c r="U62" i="45"/>
  <c r="T62" i="45"/>
  <c r="U29" i="46"/>
  <c r="T29" i="46"/>
  <c r="U37" i="46"/>
  <c r="T37" i="46"/>
  <c r="E43" i="46"/>
  <c r="T44" i="46"/>
  <c r="U58" i="46"/>
  <c r="T58" i="46"/>
  <c r="U13" i="47"/>
  <c r="T13" i="47"/>
  <c r="U21" i="47"/>
  <c r="T21" i="47"/>
  <c r="Q43" i="47"/>
  <c r="E60" i="47"/>
  <c r="U61" i="47"/>
  <c r="T61" i="47"/>
  <c r="P9" i="48"/>
  <c r="U46" i="48"/>
  <c r="T46" i="48"/>
  <c r="U57" i="48"/>
  <c r="T57" i="48"/>
  <c r="U13" i="51"/>
  <c r="T13" i="51"/>
  <c r="U21" i="51"/>
  <c r="T21" i="51"/>
  <c r="U31" i="51"/>
  <c r="U39" i="51"/>
  <c r="U46" i="52"/>
  <c r="T46" i="52"/>
  <c r="U10" i="53"/>
  <c r="P27" i="53"/>
  <c r="P8" i="53" s="1"/>
  <c r="U57" i="53"/>
  <c r="T57" i="53"/>
  <c r="U32" i="54"/>
  <c r="U40" i="54"/>
  <c r="U50" i="54"/>
  <c r="T50" i="54"/>
  <c r="U20" i="55"/>
  <c r="U31" i="55"/>
  <c r="T31" i="55"/>
  <c r="U39" i="55"/>
  <c r="T39" i="55"/>
  <c r="U45" i="55"/>
  <c r="U53" i="55"/>
  <c r="U50" i="56"/>
  <c r="T50" i="56"/>
  <c r="Q54" i="56"/>
  <c r="U15" i="58"/>
  <c r="T15" i="58"/>
  <c r="U23" i="58"/>
  <c r="T23" i="58"/>
  <c r="Q27" i="58"/>
  <c r="Q8" i="58" s="1"/>
  <c r="U30" i="58"/>
  <c r="U34" i="58"/>
  <c r="U51" i="58"/>
  <c r="T51" i="58"/>
  <c r="U13" i="59"/>
  <c r="T13" i="59"/>
  <c r="U21" i="59"/>
  <c r="T21" i="59"/>
  <c r="U31" i="59"/>
  <c r="U39" i="59"/>
  <c r="T32" i="60"/>
  <c r="U32" i="60"/>
  <c r="T40" i="60"/>
  <c r="U40" i="60"/>
  <c r="T41" i="61"/>
  <c r="U41" i="61"/>
  <c r="U58" i="61"/>
  <c r="T50" i="63"/>
  <c r="U50" i="63"/>
  <c r="U56" i="63"/>
  <c r="T56" i="63"/>
  <c r="Q27" i="64"/>
  <c r="T32" i="64"/>
  <c r="U32" i="64"/>
  <c r="T35" i="68"/>
  <c r="U35" i="68"/>
  <c r="U47" i="70"/>
  <c r="T47" i="70"/>
  <c r="T58" i="70"/>
  <c r="U58" i="70"/>
  <c r="T13" i="72"/>
  <c r="U13" i="78"/>
  <c r="T13" i="78"/>
  <c r="U21" i="78"/>
  <c r="T21" i="78"/>
  <c r="T29" i="79"/>
  <c r="U29" i="79"/>
  <c r="T37" i="81"/>
  <c r="U37" i="81"/>
  <c r="U56" i="82"/>
  <c r="T56" i="82"/>
  <c r="U49" i="83"/>
  <c r="T49" i="83"/>
  <c r="U62" i="83"/>
  <c r="T62" i="83"/>
  <c r="T45" i="84"/>
  <c r="U45" i="84"/>
  <c r="T22" i="85"/>
  <c r="U22" i="85"/>
  <c r="T34" i="85"/>
  <c r="U34" i="85"/>
  <c r="U11" i="86"/>
  <c r="T11" i="86"/>
  <c r="U19" i="86"/>
  <c r="T19" i="86"/>
  <c r="T23" i="90"/>
  <c r="U23" i="90"/>
  <c r="E27" i="90"/>
  <c r="U28" i="90"/>
  <c r="T28" i="90"/>
  <c r="E27" i="92"/>
  <c r="T28" i="92"/>
  <c r="U28" i="92"/>
  <c r="T36" i="92"/>
  <c r="U36" i="92"/>
  <c r="T47" i="100"/>
  <c r="U47" i="100"/>
  <c r="U58" i="110"/>
  <c r="T58" i="110"/>
  <c r="E60" i="111"/>
  <c r="T61" i="111"/>
  <c r="U61" i="111"/>
  <c r="U23" i="113"/>
  <c r="T23" i="113"/>
  <c r="P27" i="113"/>
  <c r="U36" i="113"/>
  <c r="T36" i="113"/>
  <c r="E43" i="113"/>
  <c r="U44" i="113"/>
  <c r="T44" i="113"/>
  <c r="U29" i="116"/>
  <c r="T29" i="116"/>
  <c r="U49" i="117"/>
  <c r="T49" i="117"/>
  <c r="Q54" i="117"/>
  <c r="U12" i="120"/>
  <c r="T12" i="120"/>
  <c r="U32" i="120"/>
  <c r="T32" i="120"/>
  <c r="T29" i="121"/>
  <c r="U29" i="121"/>
  <c r="U11" i="123"/>
  <c r="T11" i="123"/>
  <c r="E9" i="126"/>
  <c r="T10" i="126"/>
  <c r="U10" i="126"/>
  <c r="U48" i="126"/>
  <c r="T48" i="126"/>
  <c r="U58" i="129"/>
  <c r="T58" i="129"/>
  <c r="E60" i="130"/>
  <c r="T61" i="130"/>
  <c r="U61" i="130"/>
  <c r="T48" i="132"/>
  <c r="U48" i="132"/>
  <c r="Q9" i="136"/>
  <c r="U10" i="136"/>
  <c r="U29" i="136"/>
  <c r="T29" i="136"/>
  <c r="T47" i="138"/>
  <c r="U47" i="138"/>
  <c r="U16" i="142"/>
  <c r="T16" i="142"/>
  <c r="T53" i="144"/>
  <c r="U53" i="144"/>
  <c r="E60" i="154"/>
  <c r="U61" i="154"/>
  <c r="T61" i="154"/>
  <c r="E9" i="155"/>
  <c r="U10" i="155"/>
  <c r="T10" i="155"/>
  <c r="E43" i="155"/>
  <c r="T44" i="155"/>
  <c r="U44" i="155"/>
  <c r="T29" i="160"/>
  <c r="U29" i="160"/>
  <c r="U46" i="170"/>
  <c r="T46" i="170"/>
  <c r="P27" i="174"/>
  <c r="T30" i="179"/>
  <c r="U30" i="179"/>
  <c r="E27" i="187"/>
  <c r="T28" i="187"/>
  <c r="U28" i="187"/>
  <c r="T33" i="187"/>
  <c r="U33" i="187"/>
  <c r="T32" i="191"/>
  <c r="U32" i="191"/>
  <c r="T41" i="233"/>
  <c r="U41" i="233"/>
  <c r="U32" i="75"/>
  <c r="T32" i="75"/>
  <c r="U40" i="75"/>
  <c r="T40" i="75"/>
  <c r="U48" i="75"/>
  <c r="T48" i="75"/>
  <c r="Q8" i="77"/>
  <c r="E9" i="79"/>
  <c r="U10" i="79"/>
  <c r="T10" i="79"/>
  <c r="U39" i="79"/>
  <c r="T39" i="79"/>
  <c r="U15" i="80"/>
  <c r="T15" i="80"/>
  <c r="U23" i="80"/>
  <c r="T23" i="80"/>
  <c r="E60" i="80"/>
  <c r="T61" i="80"/>
  <c r="U47" i="81"/>
  <c r="T47" i="81"/>
  <c r="U45" i="82"/>
  <c r="T45" i="82"/>
  <c r="U53" i="82"/>
  <c r="T53" i="82"/>
  <c r="E54" i="82"/>
  <c r="T55" i="82"/>
  <c r="U13" i="83"/>
  <c r="T13" i="83"/>
  <c r="U21" i="83"/>
  <c r="T21" i="83"/>
  <c r="U32" i="83"/>
  <c r="T32" i="83"/>
  <c r="U40" i="83"/>
  <c r="T40" i="83"/>
  <c r="Q54" i="83"/>
  <c r="U52" i="85"/>
  <c r="T52" i="85"/>
  <c r="U36" i="87"/>
  <c r="T36" i="87"/>
  <c r="P43" i="87"/>
  <c r="U52" i="87"/>
  <c r="T52" i="87"/>
  <c r="U57" i="87"/>
  <c r="T57" i="87"/>
  <c r="U21" i="88"/>
  <c r="T21" i="88"/>
  <c r="U34" i="88"/>
  <c r="T34" i="88"/>
  <c r="U11" i="89"/>
  <c r="T11" i="89"/>
  <c r="U31" i="89"/>
  <c r="T31" i="89"/>
  <c r="Q9" i="90"/>
  <c r="U10" i="90"/>
  <c r="U17" i="90"/>
  <c r="T17" i="90"/>
  <c r="P27" i="90"/>
  <c r="U20" i="91"/>
  <c r="T20" i="91"/>
  <c r="U40" i="91"/>
  <c r="T40" i="91"/>
  <c r="U16" i="92"/>
  <c r="T16" i="92"/>
  <c r="U62" i="93"/>
  <c r="T62" i="93"/>
  <c r="U11" i="94"/>
  <c r="T11" i="94"/>
  <c r="U25" i="95"/>
  <c r="T25" i="95"/>
  <c r="U30" i="95"/>
  <c r="T30" i="95"/>
  <c r="U46" i="95"/>
  <c r="T46" i="95"/>
  <c r="U24" i="96"/>
  <c r="T24" i="96"/>
  <c r="Q43" i="97"/>
  <c r="Q42" i="97" s="1"/>
  <c r="U44" i="97"/>
  <c r="U51" i="97"/>
  <c r="T51" i="97"/>
  <c r="U26" i="98"/>
  <c r="T26" i="98"/>
  <c r="U48" i="98"/>
  <c r="T48" i="98"/>
  <c r="Q9" i="99"/>
  <c r="Q8" i="99" s="1"/>
  <c r="Q27" i="99"/>
  <c r="P43" i="99"/>
  <c r="E9" i="100"/>
  <c r="T10" i="100"/>
  <c r="U33" i="100"/>
  <c r="T33" i="100"/>
  <c r="P9" i="101"/>
  <c r="P8" i="101" s="1"/>
  <c r="U18" i="101"/>
  <c r="T18" i="101"/>
  <c r="U37" i="101"/>
  <c r="T37" i="101"/>
  <c r="U53" i="101"/>
  <c r="T53" i="101"/>
  <c r="U15" i="102"/>
  <c r="T15" i="102"/>
  <c r="Q27" i="102"/>
  <c r="P43" i="102"/>
  <c r="U11" i="103"/>
  <c r="T11" i="103"/>
  <c r="U47" i="103"/>
  <c r="T47" i="103"/>
  <c r="U16" i="104"/>
  <c r="T16" i="104"/>
  <c r="U37" i="104"/>
  <c r="T37" i="104"/>
  <c r="U57" i="104"/>
  <c r="T57" i="104"/>
  <c r="U23" i="105"/>
  <c r="T23" i="105"/>
  <c r="U34" i="105"/>
  <c r="T34" i="105"/>
  <c r="E54" i="105"/>
  <c r="U55" i="105"/>
  <c r="T55" i="105"/>
  <c r="U39" i="106"/>
  <c r="T39" i="106"/>
  <c r="U35" i="107"/>
  <c r="T35" i="107"/>
  <c r="U22" i="108"/>
  <c r="T22" i="108"/>
  <c r="U34" i="108"/>
  <c r="T34" i="108"/>
  <c r="U51" i="108"/>
  <c r="T51" i="108"/>
  <c r="U19" i="110"/>
  <c r="T19" i="110"/>
  <c r="U38" i="110"/>
  <c r="T38" i="110"/>
  <c r="U23" i="111"/>
  <c r="T23" i="111"/>
  <c r="U34" i="111"/>
  <c r="T34" i="111"/>
  <c r="U51" i="111"/>
  <c r="T51" i="111"/>
  <c r="P9" i="112"/>
  <c r="U18" i="112"/>
  <c r="T18" i="112"/>
  <c r="Q43" i="113"/>
  <c r="U51" i="113"/>
  <c r="T51" i="113"/>
  <c r="U56" i="113"/>
  <c r="T56" i="113"/>
  <c r="U33" i="114"/>
  <c r="T33" i="114"/>
  <c r="U50" i="114"/>
  <c r="T50" i="114"/>
  <c r="U20" i="115"/>
  <c r="T20" i="115"/>
  <c r="U40" i="115"/>
  <c r="T40" i="115"/>
  <c r="Q60" i="115"/>
  <c r="U23" i="116"/>
  <c r="T23" i="116"/>
  <c r="U36" i="116"/>
  <c r="T36" i="116"/>
  <c r="P43" i="116"/>
  <c r="U52" i="116"/>
  <c r="T52" i="116"/>
  <c r="U57" i="116"/>
  <c r="T57" i="116"/>
  <c r="U21" i="117"/>
  <c r="T21" i="117"/>
  <c r="U20" i="120"/>
  <c r="T20" i="120"/>
  <c r="U40" i="120"/>
  <c r="T40" i="120"/>
  <c r="U39" i="121"/>
  <c r="T39" i="121"/>
  <c r="U35" i="122"/>
  <c r="T35" i="122"/>
  <c r="P43" i="122"/>
  <c r="P42" i="122" s="1"/>
  <c r="U19" i="123"/>
  <c r="T19" i="123"/>
  <c r="U38" i="123"/>
  <c r="T38" i="123"/>
  <c r="U23" i="124"/>
  <c r="T23" i="124"/>
  <c r="E54" i="124"/>
  <c r="U55" i="124"/>
  <c r="T55" i="124"/>
  <c r="U14" i="125"/>
  <c r="T14" i="125"/>
  <c r="P27" i="125"/>
  <c r="E54" i="125"/>
  <c r="U55" i="125"/>
  <c r="T55" i="125"/>
  <c r="U36" i="127"/>
  <c r="T36" i="127"/>
  <c r="P43" i="127"/>
  <c r="U52" i="127"/>
  <c r="T52" i="127"/>
  <c r="U57" i="127"/>
  <c r="T57" i="127"/>
  <c r="U21" i="128"/>
  <c r="T21" i="128"/>
  <c r="U23" i="130"/>
  <c r="T23" i="130"/>
  <c r="U34" i="130"/>
  <c r="T34" i="130"/>
  <c r="U51" i="130"/>
  <c r="T51" i="130"/>
  <c r="U48" i="131"/>
  <c r="T48" i="131"/>
  <c r="T32" i="132"/>
  <c r="U32" i="132"/>
  <c r="U20" i="133"/>
  <c r="T20" i="133"/>
  <c r="U34" i="133"/>
  <c r="T34" i="133"/>
  <c r="U50" i="133"/>
  <c r="T50" i="133"/>
  <c r="E9" i="134"/>
  <c r="U10" i="134"/>
  <c r="T10" i="134"/>
  <c r="U56" i="134"/>
  <c r="T56" i="134"/>
  <c r="U45" i="135"/>
  <c r="T45" i="135"/>
  <c r="U19" i="136"/>
  <c r="T19" i="136"/>
  <c r="U24" i="136"/>
  <c r="T24" i="136"/>
  <c r="U35" i="137"/>
  <c r="T35" i="137"/>
  <c r="U40" i="137"/>
  <c r="T40" i="137"/>
  <c r="U25" i="139"/>
  <c r="T25" i="139"/>
  <c r="U34" i="139"/>
  <c r="T34" i="139"/>
  <c r="U32" i="141"/>
  <c r="T32" i="141"/>
  <c r="T58" i="143"/>
  <c r="U58" i="143"/>
  <c r="T37" i="144"/>
  <c r="U37" i="144"/>
  <c r="U15" i="145"/>
  <c r="T15" i="145"/>
  <c r="U35" i="145"/>
  <c r="T35" i="145"/>
  <c r="T62" i="147"/>
  <c r="U62" i="147"/>
  <c r="U33" i="148"/>
  <c r="T33" i="148"/>
  <c r="T47" i="148"/>
  <c r="U47" i="148"/>
  <c r="E60" i="148"/>
  <c r="U61" i="148"/>
  <c r="T61" i="148"/>
  <c r="E43" i="150"/>
  <c r="U44" i="150"/>
  <c r="T44" i="150"/>
  <c r="U57" i="150"/>
  <c r="T57" i="150"/>
  <c r="U38" i="152"/>
  <c r="T38" i="152"/>
  <c r="U21" i="153"/>
  <c r="T21" i="153"/>
  <c r="U41" i="153"/>
  <c r="T41" i="153"/>
  <c r="T52" i="155"/>
  <c r="U52" i="155"/>
  <c r="U57" i="161"/>
  <c r="T57" i="161"/>
  <c r="Q27" i="164"/>
  <c r="T33" i="164"/>
  <c r="U33" i="164"/>
  <c r="T26" i="165"/>
  <c r="U26" i="165"/>
  <c r="U32" i="165"/>
  <c r="T32" i="165"/>
  <c r="U23" i="166"/>
  <c r="T23" i="166"/>
  <c r="E27" i="166"/>
  <c r="U28" i="166"/>
  <c r="T28" i="166"/>
  <c r="P9" i="168"/>
  <c r="T10" i="168"/>
  <c r="T23" i="168"/>
  <c r="U23" i="168"/>
  <c r="Q27" i="169"/>
  <c r="T33" i="169"/>
  <c r="U33" i="169"/>
  <c r="U50" i="172"/>
  <c r="T50" i="172"/>
  <c r="E54" i="172"/>
  <c r="U55" i="172"/>
  <c r="T55" i="172"/>
  <c r="U48" i="173"/>
  <c r="T48" i="173"/>
  <c r="T35" i="174"/>
  <c r="U35" i="174"/>
  <c r="U12" i="175"/>
  <c r="T12" i="175"/>
  <c r="E9" i="178"/>
  <c r="U10" i="178"/>
  <c r="T10" i="178"/>
  <c r="T37" i="178"/>
  <c r="U37" i="178"/>
  <c r="T18" i="179"/>
  <c r="U18" i="179"/>
  <c r="U56" i="180"/>
  <c r="T56" i="180"/>
  <c r="U14" i="181"/>
  <c r="T14" i="181"/>
  <c r="T38" i="182"/>
  <c r="U38" i="182"/>
  <c r="U36" i="185"/>
  <c r="T36" i="185"/>
  <c r="U26" i="186"/>
  <c r="T26" i="186"/>
  <c r="T56" i="187"/>
  <c r="U56" i="187"/>
  <c r="U21" i="188"/>
  <c r="T21" i="188"/>
  <c r="Q27" i="188"/>
  <c r="Q8" i="188" s="1"/>
  <c r="T33" i="188"/>
  <c r="U33" i="188"/>
  <c r="T41" i="188"/>
  <c r="U41" i="188"/>
  <c r="U24" i="189"/>
  <c r="T24" i="189"/>
  <c r="U17" i="190"/>
  <c r="T17" i="190"/>
  <c r="E54" i="190"/>
  <c r="U55" i="190"/>
  <c r="T55" i="190"/>
  <c r="T12" i="191"/>
  <c r="U12" i="191"/>
  <c r="U24" i="191"/>
  <c r="T24" i="191"/>
  <c r="U39" i="191"/>
  <c r="T39" i="191"/>
  <c r="U31" i="192"/>
  <c r="T31" i="192"/>
  <c r="U39" i="192"/>
  <c r="T39" i="192"/>
  <c r="U51" i="193"/>
  <c r="T51" i="193"/>
  <c r="T45" i="200"/>
  <c r="U45" i="200"/>
  <c r="T26" i="202"/>
  <c r="U26" i="202"/>
  <c r="U46" i="203"/>
  <c r="T46" i="203"/>
  <c r="E9" i="211"/>
  <c r="U10" i="211"/>
  <c r="T10" i="211"/>
  <c r="U18" i="211"/>
  <c r="T18" i="211"/>
  <c r="U26" i="211"/>
  <c r="T26" i="211"/>
  <c r="E43" i="217"/>
  <c r="U44" i="217"/>
  <c r="T44" i="217"/>
  <c r="U51" i="217"/>
  <c r="T51" i="217"/>
  <c r="E9" i="220"/>
  <c r="U10" i="220"/>
  <c r="T10" i="220"/>
  <c r="T47" i="246"/>
  <c r="U47" i="246"/>
  <c r="T13" i="250"/>
  <c r="U13" i="250"/>
  <c r="U30" i="250"/>
  <c r="T30" i="250"/>
  <c r="T52" i="255"/>
  <c r="U52" i="255"/>
  <c r="T52" i="256"/>
  <c r="U52" i="256"/>
  <c r="J8" i="205"/>
  <c r="R9" i="205"/>
  <c r="P60" i="4"/>
  <c r="P9" i="5"/>
  <c r="P27" i="6"/>
  <c r="P43" i="6"/>
  <c r="E54" i="6"/>
  <c r="Q60" i="7"/>
  <c r="P27" i="8"/>
  <c r="E43" i="8"/>
  <c r="E60" i="9"/>
  <c r="P9" i="10"/>
  <c r="P27" i="11"/>
  <c r="P43" i="11"/>
  <c r="Q27" i="12"/>
  <c r="Q43" i="12"/>
  <c r="P54" i="12"/>
  <c r="Q60" i="13"/>
  <c r="P27" i="14"/>
  <c r="P8" i="14" s="1"/>
  <c r="P43" i="14"/>
  <c r="E54" i="14"/>
  <c r="Q60" i="15"/>
  <c r="P27" i="16"/>
  <c r="P43" i="16"/>
  <c r="E54" i="16"/>
  <c r="Q27" i="17"/>
  <c r="Q43" i="17"/>
  <c r="Q42" i="17" s="1"/>
  <c r="P54" i="17"/>
  <c r="E9" i="18"/>
  <c r="Q60" i="18"/>
  <c r="P27" i="19"/>
  <c r="P8" i="19" s="1"/>
  <c r="P43" i="19"/>
  <c r="E54" i="19"/>
  <c r="P60" i="20"/>
  <c r="P9" i="21"/>
  <c r="Q54" i="22"/>
  <c r="E60" i="22"/>
  <c r="E9" i="23"/>
  <c r="Q60" i="23"/>
  <c r="P27" i="24"/>
  <c r="P43" i="24"/>
  <c r="E54" i="24"/>
  <c r="Q60" i="25"/>
  <c r="P27" i="26"/>
  <c r="P8" i="26" s="1"/>
  <c r="P43" i="26"/>
  <c r="E54" i="26"/>
  <c r="Q54" i="27"/>
  <c r="E60" i="28"/>
  <c r="P60" i="29"/>
  <c r="P9" i="30"/>
  <c r="Q60" i="30"/>
  <c r="Q9" i="31"/>
  <c r="E27" i="31"/>
  <c r="E43" i="31"/>
  <c r="Q54" i="32"/>
  <c r="Q42" i="32" s="1"/>
  <c r="E60" i="32"/>
  <c r="P9" i="33"/>
  <c r="Q54" i="34"/>
  <c r="E60" i="34"/>
  <c r="P60" i="35"/>
  <c r="P9" i="36"/>
  <c r="Q60" i="36"/>
  <c r="P9" i="37"/>
  <c r="P27" i="38"/>
  <c r="P43" i="38"/>
  <c r="E54" i="38"/>
  <c r="Q60" i="39"/>
  <c r="P27" i="40"/>
  <c r="P8" i="40" s="1"/>
  <c r="E43" i="40"/>
  <c r="Q54" i="41"/>
  <c r="E60" i="41"/>
  <c r="P9" i="42"/>
  <c r="Q27" i="43"/>
  <c r="Q43" i="43"/>
  <c r="P54" i="43"/>
  <c r="E60" i="44"/>
  <c r="E9" i="45"/>
  <c r="Q60" i="45"/>
  <c r="P27" i="46"/>
  <c r="P8" i="46" s="1"/>
  <c r="P43" i="46"/>
  <c r="E54" i="46"/>
  <c r="Q60" i="47"/>
  <c r="P27" i="48"/>
  <c r="P43" i="48"/>
  <c r="E54" i="48"/>
  <c r="Q54" i="49"/>
  <c r="Q42" i="49" s="1"/>
  <c r="Q54" i="50"/>
  <c r="E60" i="50"/>
  <c r="E9" i="51"/>
  <c r="Q60" i="51"/>
  <c r="E27" i="52"/>
  <c r="E43" i="52"/>
  <c r="Q27" i="53"/>
  <c r="Q8" i="53" s="1"/>
  <c r="Q43" i="53"/>
  <c r="E54" i="53"/>
  <c r="P60" i="54"/>
  <c r="Q9" i="55"/>
  <c r="E27" i="55"/>
  <c r="E43" i="55"/>
  <c r="P60" i="56"/>
  <c r="Q9" i="57"/>
  <c r="E27" i="57"/>
  <c r="E43" i="57"/>
  <c r="Q54" i="58"/>
  <c r="E9" i="59"/>
  <c r="Q9" i="62"/>
  <c r="E43" i="63"/>
  <c r="T44" i="63"/>
  <c r="P9" i="65"/>
  <c r="U24" i="66"/>
  <c r="T24" i="66"/>
  <c r="E43" i="66"/>
  <c r="U44" i="66"/>
  <c r="T44" i="66"/>
  <c r="P9" i="67"/>
  <c r="Q60" i="67"/>
  <c r="U57" i="69"/>
  <c r="T57" i="69"/>
  <c r="U35" i="71"/>
  <c r="T35" i="71"/>
  <c r="E54" i="71"/>
  <c r="U55" i="71"/>
  <c r="T55" i="71"/>
  <c r="U12" i="72"/>
  <c r="T12" i="72"/>
  <c r="U31" i="72"/>
  <c r="T31" i="72"/>
  <c r="U39" i="72"/>
  <c r="T39" i="72"/>
  <c r="P60" i="72"/>
  <c r="P9" i="73"/>
  <c r="P8" i="73" s="1"/>
  <c r="U45" i="73"/>
  <c r="T45" i="73"/>
  <c r="U53" i="73"/>
  <c r="T53" i="73"/>
  <c r="P27" i="74"/>
  <c r="Q43" i="74"/>
  <c r="U51" i="74"/>
  <c r="T51" i="74"/>
  <c r="U30" i="76"/>
  <c r="T30" i="76"/>
  <c r="U38" i="76"/>
  <c r="T38" i="76"/>
  <c r="U12" i="78"/>
  <c r="T12" i="78"/>
  <c r="U20" i="78"/>
  <c r="T20" i="78"/>
  <c r="P9" i="79"/>
  <c r="U31" i="79"/>
  <c r="T31" i="79"/>
  <c r="U46" i="79"/>
  <c r="T46" i="79"/>
  <c r="P27" i="80"/>
  <c r="E9" i="81"/>
  <c r="U10" i="81"/>
  <c r="T10" i="81"/>
  <c r="U18" i="81"/>
  <c r="T18" i="81"/>
  <c r="U26" i="81"/>
  <c r="T26" i="81"/>
  <c r="U58" i="81"/>
  <c r="T58" i="81"/>
  <c r="U16" i="82"/>
  <c r="T16" i="82"/>
  <c r="U24" i="82"/>
  <c r="T24" i="82"/>
  <c r="U48" i="83"/>
  <c r="T48" i="83"/>
  <c r="E9" i="84"/>
  <c r="U10" i="84"/>
  <c r="T10" i="84"/>
  <c r="U18" i="84"/>
  <c r="T18" i="84"/>
  <c r="U26" i="84"/>
  <c r="T26" i="84"/>
  <c r="U47" i="84"/>
  <c r="T47" i="84"/>
  <c r="U16" i="85"/>
  <c r="T16" i="85"/>
  <c r="U24" i="85"/>
  <c r="T24" i="85"/>
  <c r="E43" i="85"/>
  <c r="U44" i="85"/>
  <c r="T44" i="85"/>
  <c r="E9" i="86"/>
  <c r="T10" i="86"/>
  <c r="Q60" i="86"/>
  <c r="P9" i="87"/>
  <c r="T10" i="87"/>
  <c r="E27" i="87"/>
  <c r="U28" i="87"/>
  <c r="T28" i="87"/>
  <c r="E54" i="88"/>
  <c r="U55" i="88"/>
  <c r="T55" i="88"/>
  <c r="U19" i="89"/>
  <c r="T19" i="89"/>
  <c r="U39" i="89"/>
  <c r="T39" i="89"/>
  <c r="U25" i="90"/>
  <c r="T25" i="90"/>
  <c r="U56" i="90"/>
  <c r="T56" i="90"/>
  <c r="U48" i="91"/>
  <c r="T48" i="91"/>
  <c r="U24" i="92"/>
  <c r="T24" i="92"/>
  <c r="U30" i="92"/>
  <c r="T30" i="92"/>
  <c r="U46" i="92"/>
  <c r="T46" i="92"/>
  <c r="U35" i="93"/>
  <c r="T35" i="93"/>
  <c r="P43" i="93"/>
  <c r="P42" i="93" s="1"/>
  <c r="U19" i="94"/>
  <c r="T19" i="94"/>
  <c r="U38" i="94"/>
  <c r="T38" i="94"/>
  <c r="U38" i="95"/>
  <c r="T38" i="95"/>
  <c r="U57" i="95"/>
  <c r="T57" i="95"/>
  <c r="U35" i="97"/>
  <c r="T35" i="97"/>
  <c r="U39" i="98"/>
  <c r="T39" i="98"/>
  <c r="Q43" i="99"/>
  <c r="U51" i="99"/>
  <c r="T51" i="99"/>
  <c r="U41" i="100"/>
  <c r="T41" i="100"/>
  <c r="Q9" i="101"/>
  <c r="U26" i="101"/>
  <c r="T26" i="101"/>
  <c r="E27" i="101"/>
  <c r="T28" i="101"/>
  <c r="E43" i="101"/>
  <c r="T44" i="101"/>
  <c r="U23" i="102"/>
  <c r="T23" i="102"/>
  <c r="Q43" i="102"/>
  <c r="U51" i="102"/>
  <c r="T51" i="102"/>
  <c r="U56" i="102"/>
  <c r="T56" i="102"/>
  <c r="U24" i="104"/>
  <c r="T24" i="104"/>
  <c r="U29" i="104"/>
  <c r="T29" i="104"/>
  <c r="U50" i="105"/>
  <c r="T50" i="105"/>
  <c r="P54" i="105"/>
  <c r="U31" i="106"/>
  <c r="T31" i="106"/>
  <c r="U16" i="107"/>
  <c r="T16" i="107"/>
  <c r="U33" i="109"/>
  <c r="T33" i="109"/>
  <c r="E60" i="109"/>
  <c r="U61" i="109"/>
  <c r="T61" i="109"/>
  <c r="U30" i="110"/>
  <c r="T30" i="110"/>
  <c r="U26" i="112"/>
  <c r="T26" i="112"/>
  <c r="U47" i="112"/>
  <c r="T47" i="112"/>
  <c r="U35" i="113"/>
  <c r="T35" i="113"/>
  <c r="U14" i="114"/>
  <c r="T14" i="114"/>
  <c r="Q54" i="114"/>
  <c r="U62" i="114"/>
  <c r="T62" i="114"/>
  <c r="U12" i="115"/>
  <c r="T12" i="115"/>
  <c r="U48" i="115"/>
  <c r="T48" i="115"/>
  <c r="Q9" i="116"/>
  <c r="E27" i="116"/>
  <c r="U28" i="116"/>
  <c r="T28" i="116"/>
  <c r="Q43" i="117"/>
  <c r="Q42" i="117" s="1"/>
  <c r="E9" i="118"/>
  <c r="U10" i="118"/>
  <c r="T10" i="118"/>
  <c r="U29" i="118"/>
  <c r="T29" i="118"/>
  <c r="U45" i="118"/>
  <c r="T45" i="118"/>
  <c r="U14" i="119"/>
  <c r="T14" i="119"/>
  <c r="U50" i="119"/>
  <c r="T50" i="119"/>
  <c r="U48" i="120"/>
  <c r="T48" i="120"/>
  <c r="U62" i="120"/>
  <c r="T62" i="120"/>
  <c r="U31" i="121"/>
  <c r="T31" i="121"/>
  <c r="U58" i="121"/>
  <c r="T58" i="121"/>
  <c r="Q43" i="122"/>
  <c r="Q42" i="122" s="1"/>
  <c r="E60" i="122"/>
  <c r="T61" i="122"/>
  <c r="U30" i="123"/>
  <c r="T30" i="123"/>
  <c r="P54" i="124"/>
  <c r="U22" i="125"/>
  <c r="T22" i="125"/>
  <c r="Q27" i="125"/>
  <c r="U50" i="125"/>
  <c r="T50" i="125"/>
  <c r="P54" i="125"/>
  <c r="Q60" i="126"/>
  <c r="P9" i="127"/>
  <c r="T10" i="127"/>
  <c r="E27" i="127"/>
  <c r="U28" i="127"/>
  <c r="T28" i="127"/>
  <c r="Q43" i="128"/>
  <c r="Q42" i="128" s="1"/>
  <c r="E9" i="129"/>
  <c r="U10" i="129"/>
  <c r="T10" i="129"/>
  <c r="U29" i="129"/>
  <c r="T29" i="129"/>
  <c r="U45" i="129"/>
  <c r="T45" i="129"/>
  <c r="E60" i="131"/>
  <c r="U61" i="131"/>
  <c r="T61" i="131"/>
  <c r="U23" i="132"/>
  <c r="T23" i="132"/>
  <c r="U53" i="132"/>
  <c r="T53" i="132"/>
  <c r="T22" i="134"/>
  <c r="U22" i="134"/>
  <c r="U31" i="134"/>
  <c r="T31" i="134"/>
  <c r="T62" i="134"/>
  <c r="U62" i="134"/>
  <c r="U22" i="135"/>
  <c r="T22" i="135"/>
  <c r="T30" i="135"/>
  <c r="U30" i="135"/>
  <c r="U57" i="136"/>
  <c r="T57" i="136"/>
  <c r="E9" i="138"/>
  <c r="T10" i="138"/>
  <c r="U46" i="138"/>
  <c r="T46" i="138"/>
  <c r="Q42" i="140"/>
  <c r="T49" i="140"/>
  <c r="U49" i="140"/>
  <c r="U62" i="140"/>
  <c r="T62" i="140"/>
  <c r="E54" i="142"/>
  <c r="U55" i="142"/>
  <c r="T55" i="142"/>
  <c r="T38" i="143"/>
  <c r="U38" i="143"/>
  <c r="T46" i="143"/>
  <c r="U46" i="143"/>
  <c r="T29" i="144"/>
  <c r="U29" i="144"/>
  <c r="U18" i="146"/>
  <c r="T18" i="146"/>
  <c r="T37" i="146"/>
  <c r="U37" i="146"/>
  <c r="U36" i="147"/>
  <c r="T36" i="147"/>
  <c r="U52" i="147"/>
  <c r="T52" i="147"/>
  <c r="T26" i="148"/>
  <c r="U26" i="148"/>
  <c r="T26" i="149"/>
  <c r="U26" i="149"/>
  <c r="U36" i="150"/>
  <c r="T36" i="150"/>
  <c r="P43" i="150"/>
  <c r="E9" i="152"/>
  <c r="U10" i="152"/>
  <c r="T10" i="152"/>
  <c r="U29" i="152"/>
  <c r="T29" i="152"/>
  <c r="T12" i="153"/>
  <c r="U12" i="153"/>
  <c r="T32" i="153"/>
  <c r="U32" i="153"/>
  <c r="E60" i="156"/>
  <c r="T61" i="156"/>
  <c r="U61" i="156"/>
  <c r="Q60" i="157"/>
  <c r="E60" i="159"/>
  <c r="T61" i="159"/>
  <c r="U61" i="159"/>
  <c r="T16" i="163"/>
  <c r="U16" i="163"/>
  <c r="U58" i="163"/>
  <c r="T58" i="163"/>
  <c r="U20" i="165"/>
  <c r="T20" i="165"/>
  <c r="P27" i="166"/>
  <c r="Q9" i="168"/>
  <c r="U10" i="168"/>
  <c r="T13" i="169"/>
  <c r="U13" i="169"/>
  <c r="U19" i="170"/>
  <c r="T19" i="170"/>
  <c r="U30" i="170"/>
  <c r="T30" i="170"/>
  <c r="U38" i="170"/>
  <c r="T38" i="170"/>
  <c r="U23" i="171"/>
  <c r="T23" i="171"/>
  <c r="E27" i="171"/>
  <c r="U28" i="171"/>
  <c r="T28" i="171"/>
  <c r="U36" i="171"/>
  <c r="T36" i="171"/>
  <c r="U62" i="172"/>
  <c r="T62" i="172"/>
  <c r="U25" i="174"/>
  <c r="T25" i="174"/>
  <c r="U41" i="175"/>
  <c r="T41" i="175"/>
  <c r="U56" i="176"/>
  <c r="T56" i="176"/>
  <c r="E60" i="177"/>
  <c r="U61" i="177"/>
  <c r="T61" i="177"/>
  <c r="P9" i="178"/>
  <c r="T29" i="178"/>
  <c r="U29" i="178"/>
  <c r="U12" i="179"/>
  <c r="T12" i="179"/>
  <c r="T26" i="179"/>
  <c r="U26" i="179"/>
  <c r="U29" i="180"/>
  <c r="T29" i="180"/>
  <c r="U37" i="180"/>
  <c r="T37" i="180"/>
  <c r="U45" i="180"/>
  <c r="T45" i="180"/>
  <c r="T26" i="182"/>
  <c r="U26" i="182"/>
  <c r="U32" i="182"/>
  <c r="T32" i="182"/>
  <c r="U23" i="183"/>
  <c r="T23" i="183"/>
  <c r="E27" i="183"/>
  <c r="U28" i="183"/>
  <c r="T28" i="183"/>
  <c r="T50" i="183"/>
  <c r="U50" i="183"/>
  <c r="E54" i="183"/>
  <c r="U55" i="183"/>
  <c r="T55" i="183"/>
  <c r="U26" i="185"/>
  <c r="T26" i="185"/>
  <c r="T50" i="185"/>
  <c r="U50" i="185"/>
  <c r="U33" i="189"/>
  <c r="T33" i="189"/>
  <c r="P27" i="190"/>
  <c r="U33" i="190"/>
  <c r="T33" i="190"/>
  <c r="U53" i="190"/>
  <c r="T53" i="190"/>
  <c r="U19" i="191"/>
  <c r="T19" i="191"/>
  <c r="U49" i="191"/>
  <c r="T49" i="191"/>
  <c r="T19" i="196"/>
  <c r="U19" i="196"/>
  <c r="U33" i="196"/>
  <c r="T33" i="196"/>
  <c r="U41" i="196"/>
  <c r="T41" i="196"/>
  <c r="U29" i="200"/>
  <c r="T29" i="200"/>
  <c r="U37" i="200"/>
  <c r="T37" i="200"/>
  <c r="U14" i="201"/>
  <c r="T14" i="201"/>
  <c r="U22" i="201"/>
  <c r="T22" i="201"/>
  <c r="U35" i="201"/>
  <c r="T35" i="201"/>
  <c r="E54" i="206"/>
  <c r="T55" i="206"/>
  <c r="U55" i="206"/>
  <c r="U30" i="214"/>
  <c r="T30" i="214"/>
  <c r="U46" i="218"/>
  <c r="T46" i="218"/>
  <c r="U48" i="219"/>
  <c r="T48" i="219"/>
  <c r="T14" i="220"/>
  <c r="U14" i="220"/>
  <c r="T45" i="220"/>
  <c r="U45" i="220"/>
  <c r="T31" i="245"/>
  <c r="U31" i="245"/>
  <c r="U10" i="249"/>
  <c r="Q9" i="249"/>
  <c r="R8" i="222"/>
  <c r="J59" i="222"/>
  <c r="Q43" i="1"/>
  <c r="P54" i="1"/>
  <c r="Q27" i="3"/>
  <c r="Q43" i="3"/>
  <c r="P54" i="3"/>
  <c r="U61" i="3"/>
  <c r="T24" i="4"/>
  <c r="T29" i="4"/>
  <c r="T37" i="4"/>
  <c r="T51" i="4"/>
  <c r="T56" i="4"/>
  <c r="Q60" i="4"/>
  <c r="Q9" i="5"/>
  <c r="E27" i="5"/>
  <c r="T33" i="5"/>
  <c r="T41" i="5"/>
  <c r="E43" i="5"/>
  <c r="T49" i="5"/>
  <c r="T61" i="5"/>
  <c r="T11" i="6"/>
  <c r="T19" i="6"/>
  <c r="Q27" i="6"/>
  <c r="T31" i="6"/>
  <c r="T39" i="6"/>
  <c r="Q43" i="6"/>
  <c r="P54" i="6"/>
  <c r="E9" i="7"/>
  <c r="T15" i="7"/>
  <c r="T23" i="7"/>
  <c r="Q27" i="8"/>
  <c r="P43" i="8"/>
  <c r="E54" i="8"/>
  <c r="T60" i="8"/>
  <c r="U61" i="8"/>
  <c r="P60" i="9"/>
  <c r="Q9" i="10"/>
  <c r="E27" i="10"/>
  <c r="E43" i="10"/>
  <c r="Q27" i="11"/>
  <c r="Q43" i="11"/>
  <c r="E54" i="11"/>
  <c r="T60" i="11"/>
  <c r="U61" i="11"/>
  <c r="Q54" i="12"/>
  <c r="E60" i="12"/>
  <c r="E9" i="13"/>
  <c r="Q27" i="14"/>
  <c r="Q8" i="14" s="1"/>
  <c r="Q43" i="14"/>
  <c r="P54" i="14"/>
  <c r="E9" i="15"/>
  <c r="Q27" i="16"/>
  <c r="Q43" i="16"/>
  <c r="P54" i="16"/>
  <c r="T60" i="16"/>
  <c r="U61" i="16"/>
  <c r="Q54" i="17"/>
  <c r="E60" i="17"/>
  <c r="P9" i="18"/>
  <c r="P8" i="18" s="1"/>
  <c r="P59" i="18" s="1"/>
  <c r="P63" i="18" s="1"/>
  <c r="Q27" i="19"/>
  <c r="Q43" i="19"/>
  <c r="P54" i="19"/>
  <c r="E9" i="20"/>
  <c r="Q60" i="20"/>
  <c r="Q9" i="21"/>
  <c r="E27" i="21"/>
  <c r="E43" i="21"/>
  <c r="P60" i="22"/>
  <c r="P9" i="23"/>
  <c r="Q27" i="24"/>
  <c r="Q43" i="24"/>
  <c r="P54" i="24"/>
  <c r="E9" i="25"/>
  <c r="Q27" i="26"/>
  <c r="Q8" i="26" s="1"/>
  <c r="Q43" i="26"/>
  <c r="P54" i="26"/>
  <c r="E60" i="27"/>
  <c r="E9" i="28"/>
  <c r="P60" i="28"/>
  <c r="E9" i="29"/>
  <c r="Q60" i="29"/>
  <c r="Q9" i="30"/>
  <c r="E27" i="30"/>
  <c r="P27" i="31"/>
  <c r="P43" i="31"/>
  <c r="E54" i="31"/>
  <c r="P60" i="32"/>
  <c r="Q9" i="33"/>
  <c r="E27" i="33"/>
  <c r="E43" i="33"/>
  <c r="P60" i="34"/>
  <c r="E9" i="35"/>
  <c r="Q60" i="35"/>
  <c r="Q9" i="36"/>
  <c r="Q9" i="37"/>
  <c r="E27" i="37"/>
  <c r="E43" i="37"/>
  <c r="Q27" i="38"/>
  <c r="Q43" i="38"/>
  <c r="Q42" i="38" s="1"/>
  <c r="P54" i="38"/>
  <c r="E9" i="39"/>
  <c r="Q27" i="40"/>
  <c r="P43" i="40"/>
  <c r="P60" i="41"/>
  <c r="Q9" i="42"/>
  <c r="T13" i="42"/>
  <c r="T21" i="42"/>
  <c r="E27" i="42"/>
  <c r="T33" i="42"/>
  <c r="T41" i="42"/>
  <c r="E43" i="42"/>
  <c r="T49" i="42"/>
  <c r="T61" i="42"/>
  <c r="T10" i="43"/>
  <c r="T18" i="43"/>
  <c r="T26" i="43"/>
  <c r="T30" i="43"/>
  <c r="Q54" i="43"/>
  <c r="E9" i="44"/>
  <c r="T15" i="44"/>
  <c r="T23" i="44"/>
  <c r="T28" i="44"/>
  <c r="T36" i="44"/>
  <c r="T44" i="44"/>
  <c r="T52" i="44"/>
  <c r="T56" i="44"/>
  <c r="P60" i="44"/>
  <c r="P9" i="45"/>
  <c r="T22" i="45"/>
  <c r="T34" i="45"/>
  <c r="T50" i="45"/>
  <c r="T11" i="46"/>
  <c r="T19" i="46"/>
  <c r="Q27" i="46"/>
  <c r="T31" i="46"/>
  <c r="T39" i="46"/>
  <c r="Q43" i="46"/>
  <c r="T47" i="46"/>
  <c r="P54" i="46"/>
  <c r="E9" i="47"/>
  <c r="T15" i="47"/>
  <c r="T23" i="47"/>
  <c r="T35" i="47"/>
  <c r="T51" i="47"/>
  <c r="T55" i="47"/>
  <c r="T11" i="48"/>
  <c r="T19" i="48"/>
  <c r="Q27" i="48"/>
  <c r="T31" i="48"/>
  <c r="T39" i="48"/>
  <c r="Q43" i="48"/>
  <c r="T47" i="48"/>
  <c r="P54" i="48"/>
  <c r="T17" i="49"/>
  <c r="T25" i="49"/>
  <c r="T29" i="49"/>
  <c r="T37" i="49"/>
  <c r="T45" i="49"/>
  <c r="T53" i="49"/>
  <c r="T57" i="49"/>
  <c r="E60" i="49"/>
  <c r="E9" i="50"/>
  <c r="T15" i="50"/>
  <c r="T23" i="50"/>
  <c r="T35" i="50"/>
  <c r="T44" i="50"/>
  <c r="T52" i="50"/>
  <c r="T57" i="50"/>
  <c r="P60" i="50"/>
  <c r="P9" i="51"/>
  <c r="P8" i="51" s="1"/>
  <c r="T14" i="51"/>
  <c r="T22" i="51"/>
  <c r="T34" i="51"/>
  <c r="T50" i="51"/>
  <c r="T11" i="52"/>
  <c r="T19" i="52"/>
  <c r="P27" i="52"/>
  <c r="T32" i="52"/>
  <c r="T40" i="52"/>
  <c r="P43" i="52"/>
  <c r="T48" i="52"/>
  <c r="E54" i="52"/>
  <c r="T61" i="52"/>
  <c r="T10" i="53"/>
  <c r="T18" i="53"/>
  <c r="T26" i="53"/>
  <c r="T30" i="53"/>
  <c r="T38" i="53"/>
  <c r="T46" i="53"/>
  <c r="P54" i="53"/>
  <c r="E9" i="54"/>
  <c r="T15" i="54"/>
  <c r="T23" i="54"/>
  <c r="T35" i="54"/>
  <c r="T51" i="54"/>
  <c r="T55" i="54"/>
  <c r="Q60" i="54"/>
  <c r="T12" i="55"/>
  <c r="T20" i="55"/>
  <c r="P27" i="55"/>
  <c r="T32" i="55"/>
  <c r="T40" i="55"/>
  <c r="P43" i="55"/>
  <c r="P42" i="55" s="1"/>
  <c r="T48" i="55"/>
  <c r="E54" i="55"/>
  <c r="T60" i="55"/>
  <c r="U61" i="55"/>
  <c r="T16" i="56"/>
  <c r="T24" i="56"/>
  <c r="T28" i="56"/>
  <c r="T36" i="56"/>
  <c r="T44" i="56"/>
  <c r="T52" i="56"/>
  <c r="T56" i="56"/>
  <c r="Q60" i="56"/>
  <c r="T12" i="57"/>
  <c r="T20" i="57"/>
  <c r="P27" i="57"/>
  <c r="P8" i="57" s="1"/>
  <c r="T32" i="57"/>
  <c r="T40" i="57"/>
  <c r="P43" i="57"/>
  <c r="T48" i="57"/>
  <c r="E54" i="57"/>
  <c r="T60" i="57"/>
  <c r="U61" i="57"/>
  <c r="T17" i="58"/>
  <c r="T25" i="58"/>
  <c r="T29" i="58"/>
  <c r="T37" i="58"/>
  <c r="T45" i="58"/>
  <c r="T53" i="58"/>
  <c r="T57" i="58"/>
  <c r="E60" i="58"/>
  <c r="P9" i="59"/>
  <c r="T14" i="59"/>
  <c r="T22" i="59"/>
  <c r="T34" i="59"/>
  <c r="T50" i="59"/>
  <c r="U11" i="60"/>
  <c r="T36" i="60"/>
  <c r="Q43" i="60"/>
  <c r="E54" i="60"/>
  <c r="T55" i="60"/>
  <c r="T57" i="60"/>
  <c r="T10" i="61"/>
  <c r="T48" i="61"/>
  <c r="T29" i="62"/>
  <c r="T36" i="62"/>
  <c r="T44" i="62"/>
  <c r="Q54" i="62"/>
  <c r="Q60" i="62"/>
  <c r="E9" i="63"/>
  <c r="U10" i="63"/>
  <c r="U14" i="63"/>
  <c r="T23" i="63"/>
  <c r="U30" i="63"/>
  <c r="T30" i="63"/>
  <c r="P43" i="63"/>
  <c r="E54" i="63"/>
  <c r="T55" i="63"/>
  <c r="U24" i="64"/>
  <c r="T24" i="64"/>
  <c r="E43" i="64"/>
  <c r="U44" i="64"/>
  <c r="T44" i="64"/>
  <c r="Q9" i="65"/>
  <c r="Q8" i="65" s="1"/>
  <c r="T37" i="65"/>
  <c r="T13" i="66"/>
  <c r="U22" i="66"/>
  <c r="T33" i="66"/>
  <c r="P54" i="66"/>
  <c r="U13" i="67"/>
  <c r="T13" i="67"/>
  <c r="U37" i="67"/>
  <c r="Q9" i="68"/>
  <c r="Q8" i="68" s="1"/>
  <c r="U18" i="68"/>
  <c r="T18" i="68"/>
  <c r="T36" i="68"/>
  <c r="U53" i="68"/>
  <c r="U17" i="69"/>
  <c r="T17" i="69"/>
  <c r="U37" i="69"/>
  <c r="T37" i="69"/>
  <c r="T19" i="70"/>
  <c r="T31" i="70"/>
  <c r="Q60" i="70"/>
  <c r="Q9" i="71"/>
  <c r="Q8" i="71" s="1"/>
  <c r="T45" i="71"/>
  <c r="P54" i="71"/>
  <c r="P42" i="71" s="1"/>
  <c r="U18" i="72"/>
  <c r="U26" i="72"/>
  <c r="Q60" i="72"/>
  <c r="Q9" i="73"/>
  <c r="U10" i="73"/>
  <c r="U17" i="73"/>
  <c r="T17" i="73"/>
  <c r="U25" i="73"/>
  <c r="T25" i="73"/>
  <c r="U10" i="74"/>
  <c r="U15" i="74"/>
  <c r="T15" i="74"/>
  <c r="U23" i="74"/>
  <c r="T23" i="74"/>
  <c r="Q27" i="74"/>
  <c r="U34" i="74"/>
  <c r="U20" i="75"/>
  <c r="T20" i="75"/>
  <c r="U30" i="75"/>
  <c r="U38" i="75"/>
  <c r="U46" i="75"/>
  <c r="U16" i="76"/>
  <c r="T16" i="76"/>
  <c r="U24" i="76"/>
  <c r="T24" i="76"/>
  <c r="U45" i="76"/>
  <c r="T45" i="76"/>
  <c r="U53" i="76"/>
  <c r="T53" i="76"/>
  <c r="U52" i="77"/>
  <c r="T52" i="77"/>
  <c r="U50" i="78"/>
  <c r="T50" i="78"/>
  <c r="T12" i="79"/>
  <c r="U37" i="79"/>
  <c r="U13" i="80"/>
  <c r="U21" i="80"/>
  <c r="Q27" i="80"/>
  <c r="P43" i="80"/>
  <c r="P42" i="80" s="1"/>
  <c r="P9" i="81"/>
  <c r="U39" i="81"/>
  <c r="T39" i="81"/>
  <c r="U45" i="81"/>
  <c r="U53" i="81"/>
  <c r="E27" i="82"/>
  <c r="U28" i="82"/>
  <c r="T28" i="82"/>
  <c r="U36" i="82"/>
  <c r="T36" i="82"/>
  <c r="U51" i="82"/>
  <c r="U11" i="83"/>
  <c r="U19" i="83"/>
  <c r="U23" i="83"/>
  <c r="E60" i="83"/>
  <c r="U61" i="83"/>
  <c r="T61" i="83"/>
  <c r="P9" i="84"/>
  <c r="U58" i="84"/>
  <c r="T58" i="84"/>
  <c r="E27" i="85"/>
  <c r="U28" i="85"/>
  <c r="T28" i="85"/>
  <c r="U36" i="85"/>
  <c r="T36" i="85"/>
  <c r="P43" i="85"/>
  <c r="P42" i="85" s="1"/>
  <c r="U50" i="85"/>
  <c r="U56" i="85"/>
  <c r="T56" i="85"/>
  <c r="U32" i="86"/>
  <c r="T32" i="86"/>
  <c r="Q9" i="87"/>
  <c r="U10" i="87"/>
  <c r="U17" i="87"/>
  <c r="T17" i="87"/>
  <c r="P27" i="87"/>
  <c r="U32" i="88"/>
  <c r="U41" i="88"/>
  <c r="T41" i="88"/>
  <c r="U45" i="88"/>
  <c r="U50" i="88"/>
  <c r="T50" i="88"/>
  <c r="P54" i="88"/>
  <c r="U62" i="88"/>
  <c r="E9" i="89"/>
  <c r="T10" i="89"/>
  <c r="U22" i="89"/>
  <c r="U47" i="89"/>
  <c r="T47" i="89"/>
  <c r="U15" i="90"/>
  <c r="U45" i="90"/>
  <c r="T45" i="90"/>
  <c r="E60" i="91"/>
  <c r="U61" i="91"/>
  <c r="T61" i="91"/>
  <c r="U38" i="92"/>
  <c r="T38" i="92"/>
  <c r="U57" i="92"/>
  <c r="T57" i="92"/>
  <c r="Q43" i="93"/>
  <c r="Q42" i="93" s="1"/>
  <c r="E60" i="93"/>
  <c r="T61" i="93"/>
  <c r="U30" i="94"/>
  <c r="T30" i="94"/>
  <c r="U10" i="96"/>
  <c r="U15" i="96"/>
  <c r="T15" i="96"/>
  <c r="U22" i="96"/>
  <c r="E27" i="96"/>
  <c r="U28" i="96"/>
  <c r="T28" i="96"/>
  <c r="U56" i="96"/>
  <c r="T56" i="96"/>
  <c r="U41" i="97"/>
  <c r="U49" i="97"/>
  <c r="E54" i="97"/>
  <c r="U55" i="97"/>
  <c r="T55" i="97"/>
  <c r="U31" i="98"/>
  <c r="T31" i="98"/>
  <c r="U46" i="98"/>
  <c r="U30" i="99"/>
  <c r="U35" i="99"/>
  <c r="T35" i="99"/>
  <c r="E54" i="99"/>
  <c r="U55" i="99"/>
  <c r="T55" i="99"/>
  <c r="U20" i="100"/>
  <c r="T20" i="100"/>
  <c r="U31" i="100"/>
  <c r="U49" i="100"/>
  <c r="T49" i="100"/>
  <c r="U16" i="101"/>
  <c r="U58" i="101"/>
  <c r="T58" i="101"/>
  <c r="Q9" i="102"/>
  <c r="U30" i="102"/>
  <c r="U35" i="102"/>
  <c r="T35" i="102"/>
  <c r="U62" i="102"/>
  <c r="E9" i="103"/>
  <c r="T10" i="103"/>
  <c r="E60" i="103"/>
  <c r="U61" i="103"/>
  <c r="T61" i="103"/>
  <c r="U35" i="104"/>
  <c r="U45" i="104"/>
  <c r="T45" i="104"/>
  <c r="U52" i="104"/>
  <c r="U14" i="105"/>
  <c r="T14" i="105"/>
  <c r="U21" i="105"/>
  <c r="P27" i="105"/>
  <c r="Q54" i="105"/>
  <c r="U62" i="105"/>
  <c r="T62" i="105"/>
  <c r="U11" i="106"/>
  <c r="T11" i="106"/>
  <c r="U37" i="106"/>
  <c r="U46" i="106"/>
  <c r="T46" i="106"/>
  <c r="U53" i="106"/>
  <c r="U24" i="107"/>
  <c r="T24" i="107"/>
  <c r="E54" i="107"/>
  <c r="U55" i="107"/>
  <c r="T55" i="107"/>
  <c r="U13" i="108"/>
  <c r="T13" i="108"/>
  <c r="U20" i="108"/>
  <c r="P27" i="108"/>
  <c r="U49" i="108"/>
  <c r="E54" i="108"/>
  <c r="U55" i="108"/>
  <c r="T55" i="108"/>
  <c r="U21" i="109"/>
  <c r="T21" i="109"/>
  <c r="U41" i="109"/>
  <c r="T41" i="109"/>
  <c r="P60" i="109"/>
  <c r="E9" i="110"/>
  <c r="U10" i="110"/>
  <c r="T10" i="110"/>
  <c r="U17" i="110"/>
  <c r="U14" i="111"/>
  <c r="T14" i="111"/>
  <c r="U21" i="111"/>
  <c r="P27" i="111"/>
  <c r="U49" i="111"/>
  <c r="E54" i="111"/>
  <c r="U55" i="111"/>
  <c r="T55" i="111"/>
  <c r="U39" i="112"/>
  <c r="T39" i="112"/>
  <c r="U57" i="112"/>
  <c r="U16" i="113"/>
  <c r="T16" i="113"/>
  <c r="U22" i="114"/>
  <c r="T22" i="114"/>
  <c r="Q27" i="114"/>
  <c r="P43" i="114"/>
  <c r="P42" i="114" s="1"/>
  <c r="U18" i="115"/>
  <c r="U31" i="115"/>
  <c r="T31" i="115"/>
  <c r="U38" i="115"/>
  <c r="U58" i="115"/>
  <c r="P27" i="116"/>
  <c r="U34" i="117"/>
  <c r="T34" i="117"/>
  <c r="E60" i="117"/>
  <c r="U61" i="117"/>
  <c r="T61" i="117"/>
  <c r="P9" i="118"/>
  <c r="U18" i="118"/>
  <c r="T18" i="118"/>
  <c r="U32" i="118"/>
  <c r="U37" i="118"/>
  <c r="T37" i="118"/>
  <c r="U53" i="118"/>
  <c r="T53" i="118"/>
  <c r="U22" i="119"/>
  <c r="T22" i="119"/>
  <c r="U33" i="119"/>
  <c r="T33" i="119"/>
  <c r="U40" i="119"/>
  <c r="U11" i="121"/>
  <c r="T11" i="121"/>
  <c r="U37" i="121"/>
  <c r="U46" i="121"/>
  <c r="T46" i="121"/>
  <c r="U53" i="121"/>
  <c r="U15" i="122"/>
  <c r="T15" i="122"/>
  <c r="U33" i="122"/>
  <c r="E9" i="123"/>
  <c r="U10" i="123"/>
  <c r="T10" i="123"/>
  <c r="U17" i="123"/>
  <c r="U14" i="124"/>
  <c r="T14" i="124"/>
  <c r="U21" i="124"/>
  <c r="E27" i="124"/>
  <c r="U28" i="124"/>
  <c r="T28" i="124"/>
  <c r="U52" i="124"/>
  <c r="T52" i="124"/>
  <c r="Q54" i="125"/>
  <c r="U62" i="125"/>
  <c r="T62" i="125"/>
  <c r="U12" i="126"/>
  <c r="T12" i="126"/>
  <c r="U32" i="126"/>
  <c r="T32" i="126"/>
  <c r="Q9" i="127"/>
  <c r="U10" i="127"/>
  <c r="U17" i="127"/>
  <c r="T17" i="127"/>
  <c r="P27" i="127"/>
  <c r="U34" i="128"/>
  <c r="T34" i="128"/>
  <c r="E60" i="128"/>
  <c r="U61" i="128"/>
  <c r="T61" i="128"/>
  <c r="P9" i="129"/>
  <c r="U18" i="129"/>
  <c r="T18" i="129"/>
  <c r="U32" i="129"/>
  <c r="U37" i="129"/>
  <c r="T37" i="129"/>
  <c r="U53" i="129"/>
  <c r="T53" i="129"/>
  <c r="U14" i="130"/>
  <c r="T14" i="130"/>
  <c r="U21" i="130"/>
  <c r="P27" i="130"/>
  <c r="U49" i="130"/>
  <c r="E54" i="130"/>
  <c r="U55" i="130"/>
  <c r="T55" i="130"/>
  <c r="P60" i="131"/>
  <c r="U62" i="132"/>
  <c r="T62" i="132"/>
  <c r="U29" i="133"/>
  <c r="T29" i="133"/>
  <c r="U45" i="133"/>
  <c r="T45" i="133"/>
  <c r="U16" i="134"/>
  <c r="T16" i="134"/>
  <c r="T40" i="135"/>
  <c r="U40" i="135"/>
  <c r="T15" i="136"/>
  <c r="U15" i="136"/>
  <c r="U41" i="138"/>
  <c r="T41" i="138"/>
  <c r="U52" i="139"/>
  <c r="T52" i="139"/>
  <c r="U13" i="140"/>
  <c r="T13" i="140"/>
  <c r="T26" i="141"/>
  <c r="U26" i="141"/>
  <c r="U32" i="143"/>
  <c r="T32" i="143"/>
  <c r="U23" i="145"/>
  <c r="T23" i="145"/>
  <c r="T29" i="146"/>
  <c r="U29" i="146"/>
  <c r="T22" i="147"/>
  <c r="U22" i="147"/>
  <c r="E43" i="147"/>
  <c r="U44" i="147"/>
  <c r="T44" i="147"/>
  <c r="U20" i="148"/>
  <c r="T20" i="148"/>
  <c r="U41" i="148"/>
  <c r="T41" i="148"/>
  <c r="U20" i="149"/>
  <c r="T20" i="149"/>
  <c r="E27" i="150"/>
  <c r="U28" i="150"/>
  <c r="T28" i="150"/>
  <c r="U52" i="150"/>
  <c r="T52" i="150"/>
  <c r="P9" i="152"/>
  <c r="P8" i="152" s="1"/>
  <c r="P59" i="152" s="1"/>
  <c r="P63" i="152" s="1"/>
  <c r="T24" i="152"/>
  <c r="U24" i="152"/>
  <c r="U58" i="152"/>
  <c r="T58" i="152"/>
  <c r="U11" i="154"/>
  <c r="T11" i="154"/>
  <c r="U40" i="154"/>
  <c r="T40" i="154"/>
  <c r="U48" i="154"/>
  <c r="T48" i="154"/>
  <c r="T36" i="155"/>
  <c r="U36" i="155"/>
  <c r="U22" i="156"/>
  <c r="T22" i="156"/>
  <c r="U23" i="159"/>
  <c r="T23" i="159"/>
  <c r="U52" i="161"/>
  <c r="T52" i="161"/>
  <c r="E9" i="163"/>
  <c r="U10" i="163"/>
  <c r="T10" i="163"/>
  <c r="T24" i="163"/>
  <c r="U24" i="163"/>
  <c r="T14" i="166"/>
  <c r="U14" i="166"/>
  <c r="Q27" i="166"/>
  <c r="U36" i="166"/>
  <c r="T36" i="166"/>
  <c r="T50" i="166"/>
  <c r="U50" i="166"/>
  <c r="U49" i="167"/>
  <c r="T49" i="167"/>
  <c r="T21" i="169"/>
  <c r="U21" i="169"/>
  <c r="E9" i="170"/>
  <c r="U10" i="170"/>
  <c r="T10" i="170"/>
  <c r="E43" i="171"/>
  <c r="U44" i="171"/>
  <c r="T44" i="171"/>
  <c r="U52" i="171"/>
  <c r="T52" i="171"/>
  <c r="U21" i="172"/>
  <c r="T21" i="172"/>
  <c r="P43" i="172"/>
  <c r="P42" i="172" s="1"/>
  <c r="U16" i="174"/>
  <c r="T16" i="174"/>
  <c r="T51" i="176"/>
  <c r="U51" i="176"/>
  <c r="U50" i="177"/>
  <c r="T50" i="177"/>
  <c r="Q9" i="180"/>
  <c r="U23" i="180"/>
  <c r="T23" i="180"/>
  <c r="U12" i="182"/>
  <c r="T12" i="182"/>
  <c r="U20" i="182"/>
  <c r="T20" i="182"/>
  <c r="P27" i="183"/>
  <c r="T62" i="183"/>
  <c r="U62" i="183"/>
  <c r="T11" i="189"/>
  <c r="U11" i="189"/>
  <c r="T16" i="189"/>
  <c r="U16" i="189"/>
  <c r="Q27" i="190"/>
  <c r="U40" i="190"/>
  <c r="T40" i="190"/>
  <c r="E27" i="195"/>
  <c r="U28" i="195"/>
  <c r="T28" i="195"/>
  <c r="U36" i="195"/>
  <c r="T36" i="195"/>
  <c r="T11" i="196"/>
  <c r="U11" i="196"/>
  <c r="Q27" i="196"/>
  <c r="T12" i="199"/>
  <c r="U12" i="199"/>
  <c r="T24" i="200"/>
  <c r="U24" i="200"/>
  <c r="E54" i="209"/>
  <c r="T55" i="209"/>
  <c r="U55" i="209"/>
  <c r="T15" i="217"/>
  <c r="U15" i="217"/>
  <c r="T24" i="227"/>
  <c r="U24" i="227"/>
  <c r="T26" i="229"/>
  <c r="U26" i="229"/>
  <c r="U51" i="242"/>
  <c r="T51" i="242"/>
  <c r="U56" i="242"/>
  <c r="T56" i="242"/>
  <c r="R8" i="158"/>
  <c r="J59" i="158"/>
  <c r="M59" i="153"/>
  <c r="S8" i="153"/>
  <c r="M63" i="136"/>
  <c r="Q54" i="1"/>
  <c r="E9" i="2"/>
  <c r="Q54" i="3"/>
  <c r="E9" i="4"/>
  <c r="P27" i="5"/>
  <c r="P43" i="5"/>
  <c r="E54" i="5"/>
  <c r="Q54" i="6"/>
  <c r="P9" i="7"/>
  <c r="Q43" i="8"/>
  <c r="P54" i="8"/>
  <c r="E9" i="9"/>
  <c r="P27" i="10"/>
  <c r="P43" i="10"/>
  <c r="E54" i="10"/>
  <c r="P54" i="11"/>
  <c r="P9" i="13"/>
  <c r="Q54" i="14"/>
  <c r="P9" i="15"/>
  <c r="Q54" i="16"/>
  <c r="Q9" i="18"/>
  <c r="E27" i="18"/>
  <c r="Q54" i="19"/>
  <c r="P9" i="20"/>
  <c r="P8" i="20" s="1"/>
  <c r="P59" i="20" s="1"/>
  <c r="P63" i="20" s="1"/>
  <c r="P27" i="21"/>
  <c r="P43" i="21"/>
  <c r="E54" i="21"/>
  <c r="Q9" i="23"/>
  <c r="E27" i="23"/>
  <c r="E43" i="23"/>
  <c r="Q54" i="24"/>
  <c r="P9" i="25"/>
  <c r="P8" i="25" s="1"/>
  <c r="P59" i="25" s="1"/>
  <c r="P63" i="25" s="1"/>
  <c r="Q54" i="26"/>
  <c r="P9" i="28"/>
  <c r="P8" i="28" s="1"/>
  <c r="P59" i="28" s="1"/>
  <c r="P63" i="28" s="1"/>
  <c r="P9" i="29"/>
  <c r="P27" i="30"/>
  <c r="E43" i="30"/>
  <c r="Q27" i="31"/>
  <c r="Q43" i="31"/>
  <c r="P54" i="31"/>
  <c r="P27" i="33"/>
  <c r="P43" i="33"/>
  <c r="E54" i="33"/>
  <c r="P9" i="35"/>
  <c r="E27" i="36"/>
  <c r="E43" i="36"/>
  <c r="P27" i="37"/>
  <c r="P43" i="37"/>
  <c r="E54" i="37"/>
  <c r="Q54" i="38"/>
  <c r="P9" i="39"/>
  <c r="Q43" i="40"/>
  <c r="E54" i="40"/>
  <c r="P27" i="42"/>
  <c r="P43" i="42"/>
  <c r="E54" i="42"/>
  <c r="P9" i="44"/>
  <c r="Q9" i="45"/>
  <c r="E27" i="45"/>
  <c r="E43" i="45"/>
  <c r="Q54" i="46"/>
  <c r="P9" i="47"/>
  <c r="Q54" i="48"/>
  <c r="P9" i="50"/>
  <c r="P8" i="50" s="1"/>
  <c r="P59" i="50" s="1"/>
  <c r="P63" i="50" s="1"/>
  <c r="Q9" i="51"/>
  <c r="E27" i="51"/>
  <c r="E43" i="51"/>
  <c r="Q27" i="52"/>
  <c r="Q43" i="52"/>
  <c r="P54" i="52"/>
  <c r="Q54" i="53"/>
  <c r="P9" i="54"/>
  <c r="P8" i="54" s="1"/>
  <c r="Q27" i="55"/>
  <c r="Q43" i="55"/>
  <c r="P54" i="55"/>
  <c r="E9" i="56"/>
  <c r="Q27" i="57"/>
  <c r="Q43" i="57"/>
  <c r="P54" i="57"/>
  <c r="Q9" i="59"/>
  <c r="E27" i="59"/>
  <c r="E43" i="59"/>
  <c r="E27" i="60"/>
  <c r="U28" i="60"/>
  <c r="P54" i="60"/>
  <c r="P43" i="61"/>
  <c r="T30" i="62"/>
  <c r="Q43" i="63"/>
  <c r="P54" i="64"/>
  <c r="Q9" i="66"/>
  <c r="Q8" i="66" s="1"/>
  <c r="Q43" i="66"/>
  <c r="U52" i="66"/>
  <c r="T52" i="66"/>
  <c r="Q54" i="66"/>
  <c r="U33" i="67"/>
  <c r="T33" i="67"/>
  <c r="T45" i="68"/>
  <c r="P27" i="69"/>
  <c r="T20" i="70"/>
  <c r="Q27" i="70"/>
  <c r="T32" i="70"/>
  <c r="U19" i="72"/>
  <c r="T19" i="72"/>
  <c r="U37" i="73"/>
  <c r="T37" i="73"/>
  <c r="U30" i="74"/>
  <c r="U35" i="74"/>
  <c r="T35" i="74"/>
  <c r="E54" i="74"/>
  <c r="U55" i="74"/>
  <c r="T55" i="74"/>
  <c r="U12" i="75"/>
  <c r="T12" i="75"/>
  <c r="U31" i="75"/>
  <c r="T31" i="75"/>
  <c r="U39" i="75"/>
  <c r="T39" i="75"/>
  <c r="U47" i="75"/>
  <c r="T47" i="75"/>
  <c r="U16" i="77"/>
  <c r="T16" i="77"/>
  <c r="U24" i="77"/>
  <c r="T24" i="77"/>
  <c r="E43" i="77"/>
  <c r="U44" i="77"/>
  <c r="T44" i="77"/>
  <c r="U38" i="79"/>
  <c r="T38" i="79"/>
  <c r="U14" i="80"/>
  <c r="T14" i="80"/>
  <c r="U22" i="80"/>
  <c r="T22" i="80"/>
  <c r="U35" i="80"/>
  <c r="T35" i="80"/>
  <c r="Q43" i="80"/>
  <c r="Q42" i="80" s="1"/>
  <c r="U31" i="81"/>
  <c r="T31" i="81"/>
  <c r="U46" i="81"/>
  <c r="T46" i="81"/>
  <c r="P27" i="82"/>
  <c r="E43" i="82"/>
  <c r="U44" i="82"/>
  <c r="T44" i="82"/>
  <c r="U52" i="82"/>
  <c r="T52" i="82"/>
  <c r="U57" i="82"/>
  <c r="T57" i="82"/>
  <c r="U12" i="83"/>
  <c r="T12" i="83"/>
  <c r="U20" i="83"/>
  <c r="T20" i="83"/>
  <c r="P60" i="83"/>
  <c r="Q9" i="84"/>
  <c r="U39" i="84"/>
  <c r="T39" i="84"/>
  <c r="P27" i="85"/>
  <c r="Q43" i="85"/>
  <c r="U51" i="85"/>
  <c r="T51" i="85"/>
  <c r="U40" i="86"/>
  <c r="T40" i="86"/>
  <c r="U25" i="87"/>
  <c r="T25" i="87"/>
  <c r="U56" i="87"/>
  <c r="T56" i="87"/>
  <c r="U33" i="88"/>
  <c r="T33" i="88"/>
  <c r="Q54" i="88"/>
  <c r="U16" i="90"/>
  <c r="T16" i="90"/>
  <c r="U37" i="90"/>
  <c r="T37" i="90"/>
  <c r="U53" i="90"/>
  <c r="T53" i="90"/>
  <c r="E54" i="90"/>
  <c r="T55" i="90"/>
  <c r="P60" i="91"/>
  <c r="E9" i="93"/>
  <c r="U15" i="93"/>
  <c r="T15" i="93"/>
  <c r="E9" i="94"/>
  <c r="U10" i="94"/>
  <c r="T10" i="94"/>
  <c r="E9" i="95"/>
  <c r="U10" i="95"/>
  <c r="T10" i="95"/>
  <c r="U29" i="95"/>
  <c r="T29" i="95"/>
  <c r="U45" i="95"/>
  <c r="T45" i="95"/>
  <c r="U23" i="96"/>
  <c r="T23" i="96"/>
  <c r="P27" i="96"/>
  <c r="U36" i="96"/>
  <c r="T36" i="96"/>
  <c r="E43" i="96"/>
  <c r="U44" i="96"/>
  <c r="T44" i="96"/>
  <c r="U15" i="97"/>
  <c r="T15" i="97"/>
  <c r="U45" i="97"/>
  <c r="U50" i="97"/>
  <c r="T50" i="97"/>
  <c r="P54" i="97"/>
  <c r="U62" i="97"/>
  <c r="T62" i="97"/>
  <c r="U11" i="98"/>
  <c r="T11" i="98"/>
  <c r="U47" i="98"/>
  <c r="T47" i="98"/>
  <c r="U16" i="99"/>
  <c r="T16" i="99"/>
  <c r="P54" i="99"/>
  <c r="U12" i="100"/>
  <c r="T12" i="100"/>
  <c r="U32" i="100"/>
  <c r="T32" i="100"/>
  <c r="U17" i="101"/>
  <c r="T17" i="101"/>
  <c r="U32" i="103"/>
  <c r="T32" i="103"/>
  <c r="P60" i="103"/>
  <c r="U36" i="104"/>
  <c r="T36" i="104"/>
  <c r="U53" i="104"/>
  <c r="T53" i="104"/>
  <c r="U22" i="105"/>
  <c r="T22" i="105"/>
  <c r="Q27" i="105"/>
  <c r="P43" i="105"/>
  <c r="P42" i="105" s="1"/>
  <c r="U19" i="106"/>
  <c r="T19" i="106"/>
  <c r="U38" i="106"/>
  <c r="T38" i="106"/>
  <c r="P54" i="107"/>
  <c r="P42" i="107" s="1"/>
  <c r="U21" i="108"/>
  <c r="T21" i="108"/>
  <c r="Q27" i="108"/>
  <c r="U45" i="108"/>
  <c r="U50" i="108"/>
  <c r="T50" i="108"/>
  <c r="P54" i="108"/>
  <c r="U13" i="109"/>
  <c r="T13" i="109"/>
  <c r="U49" i="109"/>
  <c r="T49" i="109"/>
  <c r="P9" i="110"/>
  <c r="U18" i="110"/>
  <c r="T18" i="110"/>
  <c r="U22" i="111"/>
  <c r="T22" i="111"/>
  <c r="Q27" i="111"/>
  <c r="U50" i="111"/>
  <c r="T50" i="111"/>
  <c r="P54" i="111"/>
  <c r="U31" i="112"/>
  <c r="T31" i="112"/>
  <c r="U58" i="112"/>
  <c r="T58" i="112"/>
  <c r="U24" i="113"/>
  <c r="T24" i="113"/>
  <c r="E54" i="113"/>
  <c r="U55" i="113"/>
  <c r="T55" i="113"/>
  <c r="Q43" i="114"/>
  <c r="E60" i="114"/>
  <c r="T61" i="114"/>
  <c r="U19" i="115"/>
  <c r="T19" i="115"/>
  <c r="U39" i="115"/>
  <c r="T39" i="115"/>
  <c r="U56" i="116"/>
  <c r="T56" i="116"/>
  <c r="P60" i="117"/>
  <c r="Q9" i="118"/>
  <c r="U26" i="118"/>
  <c r="T26" i="118"/>
  <c r="E27" i="118"/>
  <c r="T28" i="118"/>
  <c r="E43" i="118"/>
  <c r="T44" i="118"/>
  <c r="U36" i="119"/>
  <c r="U41" i="119"/>
  <c r="T41" i="119"/>
  <c r="E54" i="119"/>
  <c r="U55" i="119"/>
  <c r="T55" i="119"/>
  <c r="U19" i="121"/>
  <c r="T19" i="121"/>
  <c r="U38" i="121"/>
  <c r="T38" i="121"/>
  <c r="U23" i="122"/>
  <c r="T23" i="122"/>
  <c r="U34" i="122"/>
  <c r="T34" i="122"/>
  <c r="U51" i="122"/>
  <c r="T51" i="122"/>
  <c r="P9" i="123"/>
  <c r="U13" i="123"/>
  <c r="U18" i="123"/>
  <c r="T18" i="123"/>
  <c r="U22" i="124"/>
  <c r="T22" i="124"/>
  <c r="P27" i="124"/>
  <c r="U36" i="124"/>
  <c r="T36" i="124"/>
  <c r="E43" i="124"/>
  <c r="U44" i="124"/>
  <c r="T44" i="124"/>
  <c r="U35" i="125"/>
  <c r="T35" i="125"/>
  <c r="P43" i="125"/>
  <c r="P42" i="125" s="1"/>
  <c r="U20" i="126"/>
  <c r="T20" i="126"/>
  <c r="U40" i="126"/>
  <c r="T40" i="126"/>
  <c r="U49" i="126"/>
  <c r="T49" i="126"/>
  <c r="U25" i="127"/>
  <c r="T25" i="127"/>
  <c r="U56" i="127"/>
  <c r="T56" i="127"/>
  <c r="P60" i="128"/>
  <c r="Q9" i="129"/>
  <c r="U26" i="129"/>
  <c r="T26" i="129"/>
  <c r="E27" i="129"/>
  <c r="T28" i="129"/>
  <c r="E43" i="129"/>
  <c r="T44" i="129"/>
  <c r="U22" i="130"/>
  <c r="T22" i="130"/>
  <c r="Q27" i="130"/>
  <c r="U45" i="130"/>
  <c r="U50" i="130"/>
  <c r="T50" i="130"/>
  <c r="P54" i="130"/>
  <c r="U13" i="131"/>
  <c r="T13" i="131"/>
  <c r="U33" i="131"/>
  <c r="T33" i="131"/>
  <c r="Q60" i="131"/>
  <c r="P9" i="132"/>
  <c r="T10" i="132"/>
  <c r="U37" i="132"/>
  <c r="T37" i="132"/>
  <c r="U49" i="132"/>
  <c r="T49" i="132"/>
  <c r="U14" i="133"/>
  <c r="T14" i="133"/>
  <c r="U19" i="133"/>
  <c r="T19" i="133"/>
  <c r="E54" i="134"/>
  <c r="U55" i="134"/>
  <c r="T55" i="134"/>
  <c r="U17" i="135"/>
  <c r="T17" i="135"/>
  <c r="U50" i="135"/>
  <c r="T50" i="135"/>
  <c r="T58" i="135"/>
  <c r="U58" i="135"/>
  <c r="U16" i="139"/>
  <c r="T16" i="139"/>
  <c r="Q43" i="139"/>
  <c r="U34" i="140"/>
  <c r="T34" i="140"/>
  <c r="U20" i="141"/>
  <c r="T20" i="141"/>
  <c r="P27" i="142"/>
  <c r="U36" i="142"/>
  <c r="T36" i="142"/>
  <c r="T62" i="142"/>
  <c r="U62" i="142"/>
  <c r="U26" i="144"/>
  <c r="T26" i="144"/>
  <c r="U26" i="146"/>
  <c r="T26" i="146"/>
  <c r="U16" i="147"/>
  <c r="T16" i="147"/>
  <c r="P42" i="147"/>
  <c r="U12" i="148"/>
  <c r="T12" i="148"/>
  <c r="U12" i="149"/>
  <c r="T12" i="149"/>
  <c r="U17" i="150"/>
  <c r="T17" i="150"/>
  <c r="Q9" i="152"/>
  <c r="U18" i="152"/>
  <c r="T18" i="152"/>
  <c r="U31" i="154"/>
  <c r="T31" i="154"/>
  <c r="U30" i="155"/>
  <c r="T30" i="155"/>
  <c r="U13" i="156"/>
  <c r="T13" i="156"/>
  <c r="U51" i="156"/>
  <c r="T51" i="156"/>
  <c r="U40" i="157"/>
  <c r="T40" i="157"/>
  <c r="U48" i="157"/>
  <c r="T48" i="157"/>
  <c r="U14" i="159"/>
  <c r="T14" i="159"/>
  <c r="U51" i="159"/>
  <c r="T51" i="159"/>
  <c r="T57" i="160"/>
  <c r="U57" i="160"/>
  <c r="P9" i="163"/>
  <c r="P8" i="163" s="1"/>
  <c r="U62" i="164"/>
  <c r="T62" i="164"/>
  <c r="U47" i="165"/>
  <c r="T47" i="165"/>
  <c r="T22" i="166"/>
  <c r="U22" i="166"/>
  <c r="U41" i="167"/>
  <c r="T41" i="167"/>
  <c r="U46" i="168"/>
  <c r="T46" i="168"/>
  <c r="U58" i="168"/>
  <c r="T58" i="168"/>
  <c r="T14" i="171"/>
  <c r="U14" i="171"/>
  <c r="P42" i="171"/>
  <c r="T49" i="172"/>
  <c r="U49" i="172"/>
  <c r="T47" i="173"/>
  <c r="U47" i="173"/>
  <c r="U16" i="176"/>
  <c r="T16" i="176"/>
  <c r="U45" i="176"/>
  <c r="T45" i="176"/>
  <c r="U36" i="177"/>
  <c r="T14" i="180"/>
  <c r="U14" i="180"/>
  <c r="U53" i="180"/>
  <c r="T53" i="180"/>
  <c r="E54" i="180"/>
  <c r="T55" i="180"/>
  <c r="U55" i="180"/>
  <c r="T14" i="183"/>
  <c r="U14" i="183"/>
  <c r="Q27" i="183"/>
  <c r="U36" i="183"/>
  <c r="T36" i="183"/>
  <c r="T13" i="185"/>
  <c r="U13" i="185"/>
  <c r="U21" i="185"/>
  <c r="T21" i="185"/>
  <c r="U34" i="187"/>
  <c r="T34" i="187"/>
  <c r="U41" i="187"/>
  <c r="T41" i="187"/>
  <c r="U53" i="187"/>
  <c r="T53" i="187"/>
  <c r="E54" i="187"/>
  <c r="T55" i="187"/>
  <c r="U55" i="187"/>
  <c r="U16" i="195"/>
  <c r="T16" i="195"/>
  <c r="T16" i="200"/>
  <c r="U16" i="200"/>
  <c r="Q9" i="205"/>
  <c r="U13" i="205"/>
  <c r="T13" i="205"/>
  <c r="U21" i="205"/>
  <c r="T21" i="205"/>
  <c r="T31" i="205"/>
  <c r="U31" i="205"/>
  <c r="T45" i="208"/>
  <c r="U45" i="208"/>
  <c r="T26" i="213"/>
  <c r="U26" i="213"/>
  <c r="U17" i="214"/>
  <c r="T17" i="214"/>
  <c r="U25" i="214"/>
  <c r="T25" i="214"/>
  <c r="U12" i="226"/>
  <c r="T12" i="226"/>
  <c r="U33" i="226"/>
  <c r="T33" i="226"/>
  <c r="U16" i="238"/>
  <c r="T16" i="238"/>
  <c r="U24" i="238"/>
  <c r="T24" i="238"/>
  <c r="U36" i="238"/>
  <c r="T36" i="238"/>
  <c r="E9" i="240"/>
  <c r="T9" i="240" s="1"/>
  <c r="T10" i="240"/>
  <c r="U10" i="240"/>
  <c r="U20" i="240"/>
  <c r="T20" i="240"/>
  <c r="U31" i="240"/>
  <c r="T31" i="240"/>
  <c r="U39" i="240"/>
  <c r="T39" i="240"/>
  <c r="R8" i="226"/>
  <c r="J59" i="226"/>
  <c r="P9" i="2"/>
  <c r="P8" i="2" s="1"/>
  <c r="E43" i="2"/>
  <c r="P9" i="4"/>
  <c r="P8" i="4" s="1"/>
  <c r="E43" i="4"/>
  <c r="Q27" i="5"/>
  <c r="Q43" i="5"/>
  <c r="P54" i="5"/>
  <c r="Q9" i="7"/>
  <c r="Q8" i="7" s="1"/>
  <c r="E27" i="7"/>
  <c r="E43" i="7"/>
  <c r="Q54" i="8"/>
  <c r="P9" i="9"/>
  <c r="Q27" i="10"/>
  <c r="Q43" i="10"/>
  <c r="P54" i="10"/>
  <c r="Q54" i="11"/>
  <c r="E9" i="12"/>
  <c r="Q9" i="13"/>
  <c r="Q8" i="13" s="1"/>
  <c r="E27" i="13"/>
  <c r="E43" i="13"/>
  <c r="Q9" i="15"/>
  <c r="Q8" i="15" s="1"/>
  <c r="E27" i="15"/>
  <c r="E43" i="15"/>
  <c r="P27" i="18"/>
  <c r="E43" i="18"/>
  <c r="Q9" i="20"/>
  <c r="Q8" i="20" s="1"/>
  <c r="Q27" i="21"/>
  <c r="Q43" i="21"/>
  <c r="P54" i="21"/>
  <c r="E9" i="22"/>
  <c r="P27" i="23"/>
  <c r="P43" i="23"/>
  <c r="E54" i="23"/>
  <c r="Q9" i="25"/>
  <c r="Q8" i="25" s="1"/>
  <c r="E27" i="25"/>
  <c r="E43" i="25"/>
  <c r="E9" i="27"/>
  <c r="Q9" i="28"/>
  <c r="Q8" i="28" s="1"/>
  <c r="Q59" i="28" s="1"/>
  <c r="Q63" i="28" s="1"/>
  <c r="Q9" i="29"/>
  <c r="Q8" i="29" s="1"/>
  <c r="E27" i="29"/>
  <c r="E43" i="29"/>
  <c r="Q27" i="30"/>
  <c r="P43" i="30"/>
  <c r="P42" i="30" s="1"/>
  <c r="Q54" i="31"/>
  <c r="E9" i="32"/>
  <c r="Q27" i="33"/>
  <c r="Q43" i="33"/>
  <c r="P54" i="33"/>
  <c r="E9" i="34"/>
  <c r="Q9" i="35"/>
  <c r="Q8" i="35" s="1"/>
  <c r="Q59" i="35" s="1"/>
  <c r="Q63" i="35" s="1"/>
  <c r="E27" i="35"/>
  <c r="E43" i="35"/>
  <c r="P27" i="36"/>
  <c r="P43" i="36"/>
  <c r="E54" i="36"/>
  <c r="Q27" i="37"/>
  <c r="Q43" i="37"/>
  <c r="P54" i="37"/>
  <c r="Q9" i="39"/>
  <c r="Q8" i="39" s="1"/>
  <c r="Q59" i="39" s="1"/>
  <c r="E27" i="39"/>
  <c r="E43" i="39"/>
  <c r="P54" i="40"/>
  <c r="E9" i="41"/>
  <c r="Q27" i="42"/>
  <c r="Q43" i="42"/>
  <c r="P54" i="42"/>
  <c r="Q9" i="44"/>
  <c r="Q8" i="44" s="1"/>
  <c r="P27" i="45"/>
  <c r="P43" i="45"/>
  <c r="E54" i="45"/>
  <c r="Q9" i="47"/>
  <c r="Q8" i="47" s="1"/>
  <c r="E27" i="47"/>
  <c r="E43" i="47"/>
  <c r="E9" i="49"/>
  <c r="Q9" i="50"/>
  <c r="Q8" i="50" s="1"/>
  <c r="E27" i="50"/>
  <c r="P27" i="51"/>
  <c r="P43" i="51"/>
  <c r="E54" i="51"/>
  <c r="Q54" i="52"/>
  <c r="Q9" i="54"/>
  <c r="Q8" i="54" s="1"/>
  <c r="Q59" i="54" s="1"/>
  <c r="E27" i="54"/>
  <c r="E43" i="54"/>
  <c r="Q54" i="55"/>
  <c r="P9" i="56"/>
  <c r="P8" i="56" s="1"/>
  <c r="Q54" i="57"/>
  <c r="E9" i="58"/>
  <c r="P27" i="59"/>
  <c r="P43" i="59"/>
  <c r="E54" i="59"/>
  <c r="T55" i="59"/>
  <c r="Q54" i="60"/>
  <c r="U20" i="61"/>
  <c r="P27" i="61"/>
  <c r="E54" i="61"/>
  <c r="U55" i="61"/>
  <c r="E60" i="61"/>
  <c r="U61" i="61"/>
  <c r="Q9" i="63"/>
  <c r="Q8" i="63" s="1"/>
  <c r="U38" i="63"/>
  <c r="T38" i="63"/>
  <c r="U46" i="63"/>
  <c r="T46" i="63"/>
  <c r="Q9" i="64"/>
  <c r="Q8" i="64" s="1"/>
  <c r="Q43" i="64"/>
  <c r="U52" i="64"/>
  <c r="T52" i="64"/>
  <c r="Q54" i="64"/>
  <c r="U12" i="65"/>
  <c r="T12" i="65"/>
  <c r="U21" i="67"/>
  <c r="T21" i="67"/>
  <c r="U26" i="68"/>
  <c r="T26" i="68"/>
  <c r="E27" i="68"/>
  <c r="U28" i="68"/>
  <c r="U25" i="69"/>
  <c r="T25" i="69"/>
  <c r="Q27" i="69"/>
  <c r="U45" i="69"/>
  <c r="T45" i="69"/>
  <c r="U40" i="70"/>
  <c r="T40" i="70"/>
  <c r="U48" i="70"/>
  <c r="T48" i="70"/>
  <c r="U52" i="71"/>
  <c r="T52" i="71"/>
  <c r="U11" i="72"/>
  <c r="T11" i="72"/>
  <c r="U29" i="73"/>
  <c r="T29" i="73"/>
  <c r="E43" i="73"/>
  <c r="U44" i="73"/>
  <c r="T44" i="73"/>
  <c r="U52" i="73"/>
  <c r="T52" i="73"/>
  <c r="U58" i="73"/>
  <c r="T58" i="73"/>
  <c r="Q9" i="74"/>
  <c r="Q8" i="74" s="1"/>
  <c r="P54" i="74"/>
  <c r="U29" i="76"/>
  <c r="T29" i="76"/>
  <c r="U32" i="76"/>
  <c r="U37" i="76"/>
  <c r="T37" i="76"/>
  <c r="E43" i="76"/>
  <c r="T44" i="76"/>
  <c r="U58" i="76"/>
  <c r="T58" i="76"/>
  <c r="E27" i="77"/>
  <c r="U28" i="77"/>
  <c r="T28" i="77"/>
  <c r="U36" i="77"/>
  <c r="T36" i="77"/>
  <c r="P43" i="77"/>
  <c r="P42" i="77" s="1"/>
  <c r="U56" i="77"/>
  <c r="T56" i="77"/>
  <c r="U33" i="78"/>
  <c r="T33" i="78"/>
  <c r="U41" i="78"/>
  <c r="T41" i="78"/>
  <c r="U19" i="79"/>
  <c r="T19" i="79"/>
  <c r="U30" i="79"/>
  <c r="T30" i="79"/>
  <c r="U51" i="80"/>
  <c r="T51" i="80"/>
  <c r="U10" i="82"/>
  <c r="U15" i="82"/>
  <c r="T15" i="82"/>
  <c r="U23" i="82"/>
  <c r="T23" i="82"/>
  <c r="Q27" i="82"/>
  <c r="P43" i="82"/>
  <c r="U17" i="84"/>
  <c r="T17" i="84"/>
  <c r="U25" i="84"/>
  <c r="T25" i="84"/>
  <c r="U31" i="84"/>
  <c r="T31" i="84"/>
  <c r="U46" i="84"/>
  <c r="T46" i="84"/>
  <c r="U10" i="85"/>
  <c r="U15" i="85"/>
  <c r="T15" i="85"/>
  <c r="U23" i="85"/>
  <c r="T23" i="85"/>
  <c r="Q27" i="85"/>
  <c r="Q8" i="85" s="1"/>
  <c r="U12" i="86"/>
  <c r="T12" i="86"/>
  <c r="U20" i="86"/>
  <c r="T20" i="86"/>
  <c r="U48" i="86"/>
  <c r="T48" i="86"/>
  <c r="U45" i="87"/>
  <c r="T45" i="87"/>
  <c r="U14" i="88"/>
  <c r="T14" i="88"/>
  <c r="P43" i="88"/>
  <c r="U24" i="90"/>
  <c r="T24" i="90"/>
  <c r="U29" i="90"/>
  <c r="T29" i="90"/>
  <c r="U13" i="91"/>
  <c r="T13" i="91"/>
  <c r="U33" i="91"/>
  <c r="T33" i="91"/>
  <c r="Q60" i="91"/>
  <c r="P9" i="92"/>
  <c r="T10" i="92"/>
  <c r="U29" i="92"/>
  <c r="T29" i="92"/>
  <c r="U45" i="92"/>
  <c r="T45" i="92"/>
  <c r="U23" i="93"/>
  <c r="T23" i="93"/>
  <c r="U34" i="93"/>
  <c r="T34" i="93"/>
  <c r="U51" i="93"/>
  <c r="T51" i="93"/>
  <c r="P9" i="94"/>
  <c r="U18" i="94"/>
  <c r="T18" i="94"/>
  <c r="U48" i="94"/>
  <c r="T48" i="94"/>
  <c r="P9" i="95"/>
  <c r="U18" i="95"/>
  <c r="T18" i="95"/>
  <c r="U32" i="95"/>
  <c r="U37" i="95"/>
  <c r="T37" i="95"/>
  <c r="U53" i="95"/>
  <c r="T53" i="95"/>
  <c r="Q9" i="96"/>
  <c r="Q27" i="96"/>
  <c r="P43" i="96"/>
  <c r="U52" i="96"/>
  <c r="T52" i="96"/>
  <c r="E54" i="96"/>
  <c r="T55" i="96"/>
  <c r="U23" i="97"/>
  <c r="T23" i="97"/>
  <c r="U34" i="97"/>
  <c r="T34" i="97"/>
  <c r="Q54" i="97"/>
  <c r="U19" i="98"/>
  <c r="T19" i="98"/>
  <c r="U38" i="98"/>
  <c r="T38" i="98"/>
  <c r="U24" i="99"/>
  <c r="T24" i="99"/>
  <c r="U40" i="100"/>
  <c r="T40" i="100"/>
  <c r="U25" i="101"/>
  <c r="T25" i="101"/>
  <c r="U30" i="101"/>
  <c r="T30" i="101"/>
  <c r="U46" i="101"/>
  <c r="T46" i="101"/>
  <c r="E54" i="102"/>
  <c r="U55" i="102"/>
  <c r="T55" i="102"/>
  <c r="U20" i="103"/>
  <c r="T20" i="103"/>
  <c r="U40" i="103"/>
  <c r="T40" i="103"/>
  <c r="Q60" i="103"/>
  <c r="P9" i="104"/>
  <c r="T10" i="104"/>
  <c r="E27" i="104"/>
  <c r="U28" i="104"/>
  <c r="T28" i="104"/>
  <c r="E43" i="104"/>
  <c r="T44" i="104"/>
  <c r="Q43" i="105"/>
  <c r="E60" i="105"/>
  <c r="T61" i="105"/>
  <c r="U30" i="106"/>
  <c r="T30" i="106"/>
  <c r="U10" i="107"/>
  <c r="U15" i="107"/>
  <c r="T15" i="107"/>
  <c r="E27" i="107"/>
  <c r="U28" i="107"/>
  <c r="T28" i="107"/>
  <c r="U52" i="107"/>
  <c r="T52" i="107"/>
  <c r="Q54" i="108"/>
  <c r="U62" i="108"/>
  <c r="T62" i="108"/>
  <c r="U32" i="109"/>
  <c r="T32" i="109"/>
  <c r="U26" i="110"/>
  <c r="T26" i="110"/>
  <c r="U47" i="110"/>
  <c r="T47" i="110"/>
  <c r="Q54" i="111"/>
  <c r="U62" i="111"/>
  <c r="T62" i="111"/>
  <c r="U11" i="112"/>
  <c r="T11" i="112"/>
  <c r="U46" i="112"/>
  <c r="T46" i="112"/>
  <c r="P54" i="113"/>
  <c r="P42" i="113" s="1"/>
  <c r="U13" i="114"/>
  <c r="T13" i="114"/>
  <c r="U11" i="115"/>
  <c r="T11" i="115"/>
  <c r="U47" i="115"/>
  <c r="T47" i="115"/>
  <c r="U16" i="116"/>
  <c r="T16" i="116"/>
  <c r="U45" i="116"/>
  <c r="T45" i="116"/>
  <c r="U14" i="117"/>
  <c r="T14" i="117"/>
  <c r="U50" i="117"/>
  <c r="T50" i="117"/>
  <c r="U58" i="118"/>
  <c r="T58" i="118"/>
  <c r="U13" i="119"/>
  <c r="T13" i="119"/>
  <c r="Q27" i="119"/>
  <c r="U49" i="119"/>
  <c r="T49" i="119"/>
  <c r="P54" i="119"/>
  <c r="U13" i="120"/>
  <c r="T13" i="120"/>
  <c r="U33" i="120"/>
  <c r="T33" i="120"/>
  <c r="E60" i="120"/>
  <c r="U61" i="120"/>
  <c r="T61" i="120"/>
  <c r="U30" i="121"/>
  <c r="T30" i="121"/>
  <c r="U26" i="123"/>
  <c r="T26" i="123"/>
  <c r="U47" i="123"/>
  <c r="T47" i="123"/>
  <c r="Q27" i="124"/>
  <c r="P43" i="124"/>
  <c r="P42" i="124" s="1"/>
  <c r="Q43" i="125"/>
  <c r="Q42" i="125" s="1"/>
  <c r="E60" i="125"/>
  <c r="T61" i="125"/>
  <c r="U45" i="127"/>
  <c r="T45" i="127"/>
  <c r="U14" i="128"/>
  <c r="T14" i="128"/>
  <c r="U50" i="128"/>
  <c r="T50" i="128"/>
  <c r="Q54" i="130"/>
  <c r="U62" i="130"/>
  <c r="T62" i="130"/>
  <c r="U21" i="131"/>
  <c r="T21" i="131"/>
  <c r="U41" i="131"/>
  <c r="T41" i="131"/>
  <c r="Q9" i="132"/>
  <c r="Q8" i="132" s="1"/>
  <c r="U10" i="132"/>
  <c r="U17" i="132"/>
  <c r="T17" i="132"/>
  <c r="E9" i="133"/>
  <c r="T10" i="133"/>
  <c r="U10" i="133"/>
  <c r="T26" i="133"/>
  <c r="U26" i="133"/>
  <c r="P27" i="133"/>
  <c r="P43" i="133"/>
  <c r="P42" i="133" s="1"/>
  <c r="U30" i="134"/>
  <c r="T30" i="134"/>
  <c r="U36" i="134"/>
  <c r="T36" i="134"/>
  <c r="E60" i="134"/>
  <c r="U61" i="134"/>
  <c r="T61" i="134"/>
  <c r="T10" i="136"/>
  <c r="T56" i="136"/>
  <c r="U56" i="136"/>
  <c r="U15" i="137"/>
  <c r="T15" i="137"/>
  <c r="U20" i="137"/>
  <c r="T20" i="137"/>
  <c r="U23" i="137"/>
  <c r="T23" i="137"/>
  <c r="U45" i="137"/>
  <c r="U32" i="138"/>
  <c r="T32" i="138"/>
  <c r="U21" i="140"/>
  <c r="T21" i="140"/>
  <c r="U12" i="141"/>
  <c r="T12" i="141"/>
  <c r="E43" i="142"/>
  <c r="U44" i="142"/>
  <c r="T44" i="142"/>
  <c r="U52" i="142"/>
  <c r="T52" i="142"/>
  <c r="T26" i="143"/>
  <c r="U26" i="143"/>
  <c r="T17" i="144"/>
  <c r="U17" i="144"/>
  <c r="T57" i="144"/>
  <c r="U57" i="144"/>
  <c r="T17" i="146"/>
  <c r="U17" i="146"/>
  <c r="T35" i="150"/>
  <c r="U35" i="150"/>
  <c r="U22" i="151"/>
  <c r="T22" i="151"/>
  <c r="U50" i="151"/>
  <c r="T50" i="151"/>
  <c r="E60" i="151"/>
  <c r="U61" i="151"/>
  <c r="T61" i="151"/>
  <c r="U19" i="154"/>
  <c r="T19" i="154"/>
  <c r="U34" i="156"/>
  <c r="T34" i="156"/>
  <c r="U31" i="157"/>
  <c r="T31" i="157"/>
  <c r="U34" i="159"/>
  <c r="T34" i="159"/>
  <c r="T45" i="160"/>
  <c r="U45" i="160"/>
  <c r="U12" i="162"/>
  <c r="T12" i="162"/>
  <c r="T52" i="163"/>
  <c r="U52" i="163"/>
  <c r="U20" i="167"/>
  <c r="T20" i="167"/>
  <c r="U32" i="167"/>
  <c r="T32" i="167"/>
  <c r="E60" i="169"/>
  <c r="T61" i="169"/>
  <c r="U61" i="169"/>
  <c r="T22" i="171"/>
  <c r="U22" i="171"/>
  <c r="T12" i="172"/>
  <c r="U12" i="172"/>
  <c r="U35" i="172"/>
  <c r="T35" i="172"/>
  <c r="T39" i="173"/>
  <c r="U39" i="173"/>
  <c r="U57" i="174"/>
  <c r="T57" i="174"/>
  <c r="U29" i="176"/>
  <c r="T29" i="176"/>
  <c r="U37" i="176"/>
  <c r="T37" i="176"/>
  <c r="P9" i="177"/>
  <c r="U21" i="177"/>
  <c r="T21" i="177"/>
  <c r="Q27" i="177"/>
  <c r="U41" i="177"/>
  <c r="T41" i="177"/>
  <c r="U62" i="178"/>
  <c r="T62" i="178"/>
  <c r="U39" i="179"/>
  <c r="T39" i="179"/>
  <c r="U47" i="179"/>
  <c r="T47" i="179"/>
  <c r="T48" i="181"/>
  <c r="U48" i="181"/>
  <c r="U47" i="182"/>
  <c r="T47" i="182"/>
  <c r="T22" i="183"/>
  <c r="U22" i="183"/>
  <c r="U32" i="184"/>
  <c r="U37" i="184"/>
  <c r="T37" i="184"/>
  <c r="U49" i="186"/>
  <c r="T49" i="186"/>
  <c r="U18" i="187"/>
  <c r="T18" i="187"/>
  <c r="U53" i="189"/>
  <c r="T53" i="189"/>
  <c r="U58" i="189"/>
  <c r="T58" i="189"/>
  <c r="Q9" i="198"/>
  <c r="U17" i="198"/>
  <c r="T17" i="198"/>
  <c r="U58" i="198"/>
  <c r="T58" i="198"/>
  <c r="U11" i="213"/>
  <c r="T11" i="213"/>
  <c r="T18" i="213"/>
  <c r="U18" i="213"/>
  <c r="E9" i="239"/>
  <c r="U10" i="239"/>
  <c r="T10" i="239"/>
  <c r="U18" i="239"/>
  <c r="T18" i="239"/>
  <c r="U26" i="239"/>
  <c r="T26" i="239"/>
  <c r="R27" i="185"/>
  <c r="J8" i="185"/>
  <c r="Q60" i="1"/>
  <c r="U60" i="1" s="1"/>
  <c r="Q9" i="2"/>
  <c r="Q8" i="2" s="1"/>
  <c r="E27" i="2"/>
  <c r="P43" i="2"/>
  <c r="P42" i="2" s="1"/>
  <c r="E54" i="2"/>
  <c r="P60" i="3"/>
  <c r="T60" i="3" s="1"/>
  <c r="Q9" i="4"/>
  <c r="Q8" i="4" s="1"/>
  <c r="Q59" i="4" s="1"/>
  <c r="Q63" i="4" s="1"/>
  <c r="P43" i="4"/>
  <c r="P42" i="4" s="1"/>
  <c r="Q54" i="5"/>
  <c r="E60" i="5"/>
  <c r="Q60" i="6"/>
  <c r="P27" i="7"/>
  <c r="P43" i="7"/>
  <c r="P42" i="7" s="1"/>
  <c r="E54" i="7"/>
  <c r="P60" i="8"/>
  <c r="Q9" i="9"/>
  <c r="Q8" i="9" s="1"/>
  <c r="Q59" i="9" s="1"/>
  <c r="Q63" i="9" s="1"/>
  <c r="E27" i="9"/>
  <c r="E43" i="9"/>
  <c r="Q54" i="10"/>
  <c r="E60" i="10"/>
  <c r="P60" i="11"/>
  <c r="P9" i="12"/>
  <c r="P27" i="13"/>
  <c r="P43" i="13"/>
  <c r="P42" i="13" s="1"/>
  <c r="E54" i="13"/>
  <c r="Q60" i="14"/>
  <c r="P27" i="15"/>
  <c r="P43" i="15"/>
  <c r="P42" i="15" s="1"/>
  <c r="E54" i="15"/>
  <c r="P60" i="16"/>
  <c r="E9" i="17"/>
  <c r="Q27" i="18"/>
  <c r="P43" i="18"/>
  <c r="P42" i="18" s="1"/>
  <c r="E54" i="18"/>
  <c r="Q60" i="19"/>
  <c r="E27" i="20"/>
  <c r="E43" i="20"/>
  <c r="Q54" i="21"/>
  <c r="E60" i="21"/>
  <c r="P9" i="22"/>
  <c r="P8" i="22" s="1"/>
  <c r="P59" i="22" s="1"/>
  <c r="P63" i="22" s="1"/>
  <c r="Q27" i="23"/>
  <c r="Q43" i="23"/>
  <c r="Q42" i="23" s="1"/>
  <c r="P54" i="23"/>
  <c r="Q60" i="24"/>
  <c r="P27" i="25"/>
  <c r="P43" i="25"/>
  <c r="P42" i="25" s="1"/>
  <c r="E54" i="25"/>
  <c r="Q60" i="26"/>
  <c r="P9" i="27"/>
  <c r="P8" i="27" s="1"/>
  <c r="P59" i="27" s="1"/>
  <c r="P63" i="27" s="1"/>
  <c r="E27" i="28"/>
  <c r="E43" i="28"/>
  <c r="P27" i="29"/>
  <c r="P43" i="29"/>
  <c r="P42" i="29" s="1"/>
  <c r="E54" i="29"/>
  <c r="Q43" i="30"/>
  <c r="Q42" i="30" s="1"/>
  <c r="E54" i="30"/>
  <c r="E60" i="31"/>
  <c r="P9" i="32"/>
  <c r="Q54" i="33"/>
  <c r="E60" i="33"/>
  <c r="P9" i="34"/>
  <c r="P27" i="35"/>
  <c r="P43" i="35"/>
  <c r="P42" i="35" s="1"/>
  <c r="E54" i="35"/>
  <c r="Q27" i="36"/>
  <c r="Q43" i="36"/>
  <c r="Q42" i="36" s="1"/>
  <c r="P54" i="36"/>
  <c r="Q54" i="37"/>
  <c r="Q60" i="38"/>
  <c r="P27" i="39"/>
  <c r="P43" i="39"/>
  <c r="P42" i="39" s="1"/>
  <c r="E54" i="39"/>
  <c r="Q54" i="40"/>
  <c r="E60" i="40"/>
  <c r="P9" i="41"/>
  <c r="P8" i="41" s="1"/>
  <c r="Q54" i="42"/>
  <c r="E60" i="42"/>
  <c r="E9" i="43"/>
  <c r="Q60" i="43"/>
  <c r="E27" i="44"/>
  <c r="E43" i="44"/>
  <c r="Q27" i="45"/>
  <c r="Q43" i="45"/>
  <c r="Q42" i="45" s="1"/>
  <c r="P54" i="45"/>
  <c r="Q60" i="46"/>
  <c r="P27" i="47"/>
  <c r="P43" i="47"/>
  <c r="P42" i="47" s="1"/>
  <c r="E54" i="47"/>
  <c r="Q60" i="48"/>
  <c r="P9" i="49"/>
  <c r="P8" i="49" s="1"/>
  <c r="P27" i="50"/>
  <c r="E43" i="50"/>
  <c r="Q27" i="51"/>
  <c r="Q43" i="51"/>
  <c r="Q42" i="51" s="1"/>
  <c r="P54" i="51"/>
  <c r="E60" i="52"/>
  <c r="E9" i="53"/>
  <c r="Q60" i="53"/>
  <c r="P27" i="54"/>
  <c r="P43" i="54"/>
  <c r="P42" i="54" s="1"/>
  <c r="E54" i="54"/>
  <c r="P60" i="55"/>
  <c r="Q9" i="56"/>
  <c r="Q8" i="56" s="1"/>
  <c r="E27" i="56"/>
  <c r="E43" i="56"/>
  <c r="P60" i="57"/>
  <c r="P9" i="58"/>
  <c r="P8" i="58" s="1"/>
  <c r="P59" i="58" s="1"/>
  <c r="P63" i="58" s="1"/>
  <c r="Q27" i="59"/>
  <c r="Q43" i="59"/>
  <c r="P54" i="59"/>
  <c r="U20" i="60"/>
  <c r="Q27" i="60"/>
  <c r="E9" i="61"/>
  <c r="Q27" i="61"/>
  <c r="E43" i="62"/>
  <c r="U18" i="63"/>
  <c r="T18" i="63"/>
  <c r="E27" i="65"/>
  <c r="T28" i="65"/>
  <c r="U32" i="65"/>
  <c r="T32" i="65"/>
  <c r="E27" i="66"/>
  <c r="U28" i="66"/>
  <c r="T28" i="66"/>
  <c r="E60" i="66"/>
  <c r="U61" i="66"/>
  <c r="U41" i="67"/>
  <c r="T41" i="67"/>
  <c r="U62" i="67"/>
  <c r="T62" i="67"/>
  <c r="P27" i="68"/>
  <c r="U31" i="68"/>
  <c r="T31" i="68"/>
  <c r="E43" i="68"/>
  <c r="U44" i="68"/>
  <c r="E54" i="69"/>
  <c r="T55" i="69"/>
  <c r="U14" i="70"/>
  <c r="T14" i="70"/>
  <c r="U16" i="71"/>
  <c r="T16" i="71"/>
  <c r="U24" i="71"/>
  <c r="T24" i="71"/>
  <c r="E43" i="71"/>
  <c r="U44" i="71"/>
  <c r="T44" i="71"/>
  <c r="U49" i="72"/>
  <c r="T49" i="72"/>
  <c r="U16" i="73"/>
  <c r="T16" i="73"/>
  <c r="U24" i="73"/>
  <c r="T24" i="73"/>
  <c r="P43" i="73"/>
  <c r="U19" i="75"/>
  <c r="T19" i="75"/>
  <c r="E60" i="75"/>
  <c r="U61" i="75"/>
  <c r="T61" i="75"/>
  <c r="T10" i="76"/>
  <c r="U14" i="77"/>
  <c r="U22" i="77"/>
  <c r="P27" i="77"/>
  <c r="Q43" i="77"/>
  <c r="U51" i="77"/>
  <c r="T51" i="77"/>
  <c r="U49" i="78"/>
  <c r="T49" i="78"/>
  <c r="U52" i="78"/>
  <c r="U62" i="78"/>
  <c r="T62" i="78"/>
  <c r="U11" i="79"/>
  <c r="T11" i="79"/>
  <c r="U33" i="80"/>
  <c r="U41" i="80"/>
  <c r="E54" i="80"/>
  <c r="U55" i="80"/>
  <c r="T55" i="80"/>
  <c r="U61" i="80"/>
  <c r="U29" i="81"/>
  <c r="U38" i="81"/>
  <c r="T38" i="81"/>
  <c r="U30" i="82"/>
  <c r="U35" i="82"/>
  <c r="T35" i="82"/>
  <c r="U55" i="82"/>
  <c r="T22" i="83"/>
  <c r="U33" i="83"/>
  <c r="T33" i="83"/>
  <c r="U41" i="83"/>
  <c r="T41" i="83"/>
  <c r="U37" i="84"/>
  <c r="U30" i="85"/>
  <c r="U35" i="85"/>
  <c r="T35" i="85"/>
  <c r="E54" i="85"/>
  <c r="U55" i="85"/>
  <c r="T55" i="85"/>
  <c r="U31" i="86"/>
  <c r="T31" i="86"/>
  <c r="U38" i="86"/>
  <c r="U16" i="87"/>
  <c r="T16" i="87"/>
  <c r="U23" i="87"/>
  <c r="U37" i="87"/>
  <c r="T37" i="87"/>
  <c r="U53" i="87"/>
  <c r="T53" i="87"/>
  <c r="E54" i="87"/>
  <c r="T55" i="87"/>
  <c r="U22" i="88"/>
  <c r="T22" i="88"/>
  <c r="Q27" i="88"/>
  <c r="Q43" i="88"/>
  <c r="U12" i="89"/>
  <c r="T12" i="89"/>
  <c r="U32" i="89"/>
  <c r="T32" i="89"/>
  <c r="U35" i="90"/>
  <c r="E43" i="90"/>
  <c r="U44" i="90"/>
  <c r="T44" i="90"/>
  <c r="U51" i="90"/>
  <c r="U21" i="91"/>
  <c r="T21" i="91"/>
  <c r="U41" i="91"/>
  <c r="T41" i="91"/>
  <c r="Q9" i="92"/>
  <c r="U10" i="92"/>
  <c r="U17" i="92"/>
  <c r="T17" i="92"/>
  <c r="U32" i="92"/>
  <c r="U37" i="92"/>
  <c r="T37" i="92"/>
  <c r="U53" i="92"/>
  <c r="T53" i="92"/>
  <c r="U13" i="93"/>
  <c r="U26" i="94"/>
  <c r="T26" i="94"/>
  <c r="U58" i="94"/>
  <c r="Q9" i="95"/>
  <c r="U26" i="95"/>
  <c r="T26" i="95"/>
  <c r="E27" i="95"/>
  <c r="T28" i="95"/>
  <c r="E43" i="95"/>
  <c r="T44" i="95"/>
  <c r="U34" i="96"/>
  <c r="Q43" i="96"/>
  <c r="U13" i="97"/>
  <c r="E60" i="97"/>
  <c r="T61" i="97"/>
  <c r="U30" i="98"/>
  <c r="T30" i="98"/>
  <c r="U14" i="99"/>
  <c r="U10" i="100"/>
  <c r="U14" i="100"/>
  <c r="U19" i="100"/>
  <c r="T19" i="100"/>
  <c r="U26" i="100"/>
  <c r="U48" i="100"/>
  <c r="T48" i="100"/>
  <c r="U38" i="101"/>
  <c r="T38" i="101"/>
  <c r="U57" i="101"/>
  <c r="T57" i="101"/>
  <c r="U16" i="102"/>
  <c r="T16" i="102"/>
  <c r="P54" i="102"/>
  <c r="U12" i="103"/>
  <c r="T12" i="103"/>
  <c r="U30" i="103"/>
  <c r="U48" i="103"/>
  <c r="T48" i="103"/>
  <c r="Q9" i="104"/>
  <c r="U10" i="104"/>
  <c r="U17" i="104"/>
  <c r="T17" i="104"/>
  <c r="P27" i="104"/>
  <c r="U58" i="104"/>
  <c r="T58" i="104"/>
  <c r="U35" i="105"/>
  <c r="T35" i="105"/>
  <c r="E9" i="106"/>
  <c r="U10" i="106"/>
  <c r="T10" i="106"/>
  <c r="U17" i="106"/>
  <c r="U23" i="107"/>
  <c r="T23" i="107"/>
  <c r="P27" i="107"/>
  <c r="U36" i="107"/>
  <c r="T36" i="107"/>
  <c r="E43" i="107"/>
  <c r="U44" i="107"/>
  <c r="T44" i="107"/>
  <c r="U35" i="108"/>
  <c r="T35" i="108"/>
  <c r="P43" i="108"/>
  <c r="P42" i="108" s="1"/>
  <c r="U11" i="109"/>
  <c r="U20" i="109"/>
  <c r="T20" i="109"/>
  <c r="U40" i="109"/>
  <c r="T40" i="109"/>
  <c r="U47" i="109"/>
  <c r="U39" i="110"/>
  <c r="T39" i="110"/>
  <c r="U57" i="110"/>
  <c r="U35" i="111"/>
  <c r="T35" i="111"/>
  <c r="P43" i="111"/>
  <c r="U19" i="112"/>
  <c r="T19" i="112"/>
  <c r="U29" i="112"/>
  <c r="U38" i="112"/>
  <c r="T38" i="112"/>
  <c r="U10" i="113"/>
  <c r="U15" i="113"/>
  <c r="T15" i="113"/>
  <c r="U22" i="113"/>
  <c r="E27" i="113"/>
  <c r="U28" i="113"/>
  <c r="T28" i="113"/>
  <c r="U52" i="113"/>
  <c r="T52" i="113"/>
  <c r="U21" i="114"/>
  <c r="T21" i="114"/>
  <c r="U34" i="114"/>
  <c r="T34" i="114"/>
  <c r="U51" i="114"/>
  <c r="T51" i="114"/>
  <c r="U24" i="116"/>
  <c r="T24" i="116"/>
  <c r="U37" i="116"/>
  <c r="T37" i="116"/>
  <c r="U53" i="116"/>
  <c r="T53" i="116"/>
  <c r="E54" i="116"/>
  <c r="T55" i="116"/>
  <c r="U22" i="117"/>
  <c r="T22" i="117"/>
  <c r="U33" i="117"/>
  <c r="T33" i="117"/>
  <c r="U40" i="117"/>
  <c r="U17" i="118"/>
  <c r="T17" i="118"/>
  <c r="U24" i="118"/>
  <c r="U21" i="119"/>
  <c r="T21" i="119"/>
  <c r="Q54" i="119"/>
  <c r="Q42" i="119" s="1"/>
  <c r="U62" i="119"/>
  <c r="T62" i="119"/>
  <c r="U21" i="120"/>
  <c r="T21" i="120"/>
  <c r="U41" i="120"/>
  <c r="T41" i="120"/>
  <c r="E9" i="121"/>
  <c r="U10" i="121"/>
  <c r="T10" i="121"/>
  <c r="U17" i="121"/>
  <c r="U14" i="122"/>
  <c r="T14" i="122"/>
  <c r="U21" i="122"/>
  <c r="P27" i="122"/>
  <c r="U49" i="122"/>
  <c r="E54" i="122"/>
  <c r="U55" i="122"/>
  <c r="T55" i="122"/>
  <c r="U39" i="123"/>
  <c r="T39" i="123"/>
  <c r="U57" i="123"/>
  <c r="U34" i="124"/>
  <c r="Q43" i="124"/>
  <c r="U51" i="124"/>
  <c r="T51" i="124"/>
  <c r="U56" i="124"/>
  <c r="T56" i="124"/>
  <c r="U15" i="125"/>
  <c r="T15" i="125"/>
  <c r="U33" i="125"/>
  <c r="U11" i="126"/>
  <c r="T11" i="126"/>
  <c r="U18" i="126"/>
  <c r="U31" i="126"/>
  <c r="T31" i="126"/>
  <c r="U38" i="126"/>
  <c r="U47" i="126"/>
  <c r="U16" i="127"/>
  <c r="T16" i="127"/>
  <c r="U23" i="127"/>
  <c r="U37" i="127"/>
  <c r="T37" i="127"/>
  <c r="U53" i="127"/>
  <c r="T53" i="127"/>
  <c r="E54" i="127"/>
  <c r="T55" i="127"/>
  <c r="U22" i="128"/>
  <c r="T22" i="128"/>
  <c r="U33" i="128"/>
  <c r="T33" i="128"/>
  <c r="U40" i="128"/>
  <c r="U17" i="129"/>
  <c r="T17" i="129"/>
  <c r="U24" i="129"/>
  <c r="U57" i="129"/>
  <c r="U35" i="130"/>
  <c r="T35" i="130"/>
  <c r="P43" i="130"/>
  <c r="U11" i="131"/>
  <c r="U31" i="131"/>
  <c r="U49" i="131"/>
  <c r="T49" i="131"/>
  <c r="U33" i="132"/>
  <c r="T33" i="132"/>
  <c r="P9" i="133"/>
  <c r="P8" i="133" s="1"/>
  <c r="U11" i="134"/>
  <c r="T11" i="134"/>
  <c r="T12" i="135"/>
  <c r="U12" i="135"/>
  <c r="T46" i="135"/>
  <c r="U46" i="135"/>
  <c r="P9" i="136"/>
  <c r="U14" i="136"/>
  <c r="T14" i="136"/>
  <c r="U37" i="136"/>
  <c r="T37" i="136"/>
  <c r="U50" i="137"/>
  <c r="T50" i="137"/>
  <c r="E54" i="137"/>
  <c r="U55" i="137"/>
  <c r="T55" i="137"/>
  <c r="U58" i="138"/>
  <c r="T58" i="138"/>
  <c r="E60" i="138"/>
  <c r="U61" i="138"/>
  <c r="T61" i="138"/>
  <c r="T35" i="139"/>
  <c r="U35" i="139"/>
  <c r="T51" i="139"/>
  <c r="U51" i="139"/>
  <c r="T12" i="140"/>
  <c r="U12" i="140"/>
  <c r="T22" i="142"/>
  <c r="U22" i="142"/>
  <c r="U20" i="143"/>
  <c r="T20" i="143"/>
  <c r="U11" i="144"/>
  <c r="T11" i="144"/>
  <c r="U45" i="145"/>
  <c r="T58" i="149"/>
  <c r="U58" i="149"/>
  <c r="U25" i="150"/>
  <c r="T25" i="150"/>
  <c r="U13" i="151"/>
  <c r="T13" i="151"/>
  <c r="T52" i="152"/>
  <c r="U52" i="152"/>
  <c r="E60" i="153"/>
  <c r="U61" i="153"/>
  <c r="T61" i="153"/>
  <c r="E9" i="154"/>
  <c r="T10" i="154"/>
  <c r="U10" i="154"/>
  <c r="U25" i="155"/>
  <c r="T25" i="155"/>
  <c r="U53" i="155"/>
  <c r="T53" i="155"/>
  <c r="U58" i="155"/>
  <c r="T58" i="155"/>
  <c r="U11" i="157"/>
  <c r="T11" i="157"/>
  <c r="U19" i="157"/>
  <c r="T19" i="157"/>
  <c r="U16" i="158"/>
  <c r="T16" i="158"/>
  <c r="T37" i="160"/>
  <c r="U37" i="160"/>
  <c r="Q27" i="161"/>
  <c r="T35" i="161"/>
  <c r="U35" i="161"/>
  <c r="T51" i="161"/>
  <c r="U51" i="161"/>
  <c r="U41" i="162"/>
  <c r="T41" i="162"/>
  <c r="U49" i="162"/>
  <c r="T49" i="162"/>
  <c r="E60" i="162"/>
  <c r="U61" i="162"/>
  <c r="T61" i="162"/>
  <c r="U30" i="163"/>
  <c r="T30" i="163"/>
  <c r="U46" i="163"/>
  <c r="T46" i="163"/>
  <c r="U34" i="164"/>
  <c r="T34" i="164"/>
  <c r="T58" i="165"/>
  <c r="U58" i="165"/>
  <c r="T11" i="167"/>
  <c r="U11" i="167"/>
  <c r="U24" i="168"/>
  <c r="T24" i="168"/>
  <c r="U29" i="168"/>
  <c r="T29" i="168"/>
  <c r="U37" i="168"/>
  <c r="T37" i="168"/>
  <c r="T20" i="172"/>
  <c r="U20" i="172"/>
  <c r="T19" i="173"/>
  <c r="U19" i="173"/>
  <c r="U33" i="173"/>
  <c r="T33" i="173"/>
  <c r="P43" i="174"/>
  <c r="U24" i="176"/>
  <c r="T24" i="176"/>
  <c r="T32" i="177"/>
  <c r="U32" i="177"/>
  <c r="U38" i="178"/>
  <c r="T38" i="178"/>
  <c r="T62" i="181"/>
  <c r="U62" i="181"/>
  <c r="U49" i="184"/>
  <c r="T49" i="184"/>
  <c r="U58" i="184"/>
  <c r="T58" i="184"/>
  <c r="U12" i="194"/>
  <c r="T12" i="194"/>
  <c r="U20" i="194"/>
  <c r="T20" i="194"/>
  <c r="T23" i="195"/>
  <c r="U23" i="195"/>
  <c r="T41" i="212"/>
  <c r="U41" i="212"/>
  <c r="U62" i="215"/>
  <c r="T62" i="215"/>
  <c r="E43" i="222"/>
  <c r="T44" i="222"/>
  <c r="U44" i="222"/>
  <c r="E60" i="222"/>
  <c r="U61" i="222"/>
  <c r="T61" i="222"/>
  <c r="U16" i="225"/>
  <c r="T16" i="225"/>
  <c r="U24" i="225"/>
  <c r="T24" i="225"/>
  <c r="E43" i="225"/>
  <c r="U44" i="225"/>
  <c r="T44" i="225"/>
  <c r="U49" i="234"/>
  <c r="T49" i="234"/>
  <c r="T23" i="235"/>
  <c r="U23" i="235"/>
  <c r="P54" i="63"/>
  <c r="Q60" i="64"/>
  <c r="P27" i="65"/>
  <c r="P43" i="65"/>
  <c r="E54" i="65"/>
  <c r="Q60" i="66"/>
  <c r="Q9" i="67"/>
  <c r="E27" i="67"/>
  <c r="E43" i="67"/>
  <c r="Q27" i="68"/>
  <c r="Q43" i="68"/>
  <c r="P54" i="68"/>
  <c r="E60" i="69"/>
  <c r="P9" i="70"/>
  <c r="T34" i="70"/>
  <c r="T50" i="70"/>
  <c r="T62" i="70"/>
  <c r="T10" i="71"/>
  <c r="T18" i="71"/>
  <c r="T26" i="71"/>
  <c r="T30" i="71"/>
  <c r="T38" i="71"/>
  <c r="T46" i="71"/>
  <c r="Q54" i="71"/>
  <c r="T58" i="71"/>
  <c r="E60" i="71"/>
  <c r="P9" i="72"/>
  <c r="T14" i="72"/>
  <c r="T22" i="72"/>
  <c r="T34" i="72"/>
  <c r="T51" i="72"/>
  <c r="T55" i="72"/>
  <c r="T11" i="73"/>
  <c r="T19" i="73"/>
  <c r="Q27" i="73"/>
  <c r="T31" i="73"/>
  <c r="T39" i="73"/>
  <c r="Q43" i="73"/>
  <c r="T47" i="73"/>
  <c r="E54" i="73"/>
  <c r="T10" i="74"/>
  <c r="T18" i="74"/>
  <c r="T26" i="74"/>
  <c r="T30" i="74"/>
  <c r="T38" i="74"/>
  <c r="T46" i="74"/>
  <c r="Q54" i="74"/>
  <c r="T58" i="74"/>
  <c r="E60" i="74"/>
  <c r="P9" i="75"/>
  <c r="T14" i="75"/>
  <c r="T22" i="75"/>
  <c r="T34" i="75"/>
  <c r="T50" i="75"/>
  <c r="T11" i="76"/>
  <c r="T19" i="76"/>
  <c r="P27" i="76"/>
  <c r="P8" i="76" s="1"/>
  <c r="T32" i="76"/>
  <c r="T40" i="76"/>
  <c r="P43" i="76"/>
  <c r="T48" i="76"/>
  <c r="E54" i="76"/>
  <c r="T61" i="76"/>
  <c r="T10" i="77"/>
  <c r="T18" i="77"/>
  <c r="T26" i="77"/>
  <c r="T30" i="77"/>
  <c r="T38" i="77"/>
  <c r="T46" i="77"/>
  <c r="Q54" i="77"/>
  <c r="T58" i="77"/>
  <c r="E9" i="78"/>
  <c r="T15" i="78"/>
  <c r="T23" i="78"/>
  <c r="T35" i="78"/>
  <c r="T44" i="78"/>
  <c r="T52" i="78"/>
  <c r="T56" i="78"/>
  <c r="P60" i="78"/>
  <c r="Q9" i="79"/>
  <c r="T13" i="79"/>
  <c r="T21" i="79"/>
  <c r="E27" i="79"/>
  <c r="T33" i="79"/>
  <c r="T41" i="79"/>
  <c r="E43" i="79"/>
  <c r="T49" i="79"/>
  <c r="T61" i="79"/>
  <c r="T17" i="80"/>
  <c r="T25" i="80"/>
  <c r="T29" i="80"/>
  <c r="T37" i="80"/>
  <c r="T45" i="80"/>
  <c r="T53" i="80"/>
  <c r="T57" i="80"/>
  <c r="P60" i="80"/>
  <c r="Q9" i="81"/>
  <c r="T13" i="81"/>
  <c r="T21" i="81"/>
  <c r="E27" i="81"/>
  <c r="T33" i="81"/>
  <c r="T41" i="81"/>
  <c r="E43" i="81"/>
  <c r="T49" i="81"/>
  <c r="T61" i="81"/>
  <c r="T10" i="82"/>
  <c r="T18" i="82"/>
  <c r="T26" i="82"/>
  <c r="T30" i="82"/>
  <c r="T38" i="82"/>
  <c r="Q43" i="82"/>
  <c r="T47" i="82"/>
  <c r="P54" i="82"/>
  <c r="E9" i="83"/>
  <c r="T15" i="83"/>
  <c r="T23" i="83"/>
  <c r="T35" i="83"/>
  <c r="T51" i="83"/>
  <c r="T56" i="83"/>
  <c r="Q60" i="83"/>
  <c r="T12" i="84"/>
  <c r="T20" i="84"/>
  <c r="E27" i="84"/>
  <c r="T33" i="84"/>
  <c r="T41" i="84"/>
  <c r="E43" i="84"/>
  <c r="T49" i="84"/>
  <c r="T61" i="84"/>
  <c r="T10" i="85"/>
  <c r="T18" i="85"/>
  <c r="T26" i="85"/>
  <c r="T30" i="85"/>
  <c r="T38" i="85"/>
  <c r="T46" i="85"/>
  <c r="Q54" i="85"/>
  <c r="T58" i="85"/>
  <c r="E60" i="85"/>
  <c r="P9" i="86"/>
  <c r="T14" i="86"/>
  <c r="T22" i="86"/>
  <c r="T34" i="86"/>
  <c r="T50" i="86"/>
  <c r="T55" i="86"/>
  <c r="T11" i="87"/>
  <c r="T19" i="87"/>
  <c r="Q27" i="87"/>
  <c r="T31" i="87"/>
  <c r="T39" i="87"/>
  <c r="Q43" i="87"/>
  <c r="T47" i="87"/>
  <c r="P54" i="87"/>
  <c r="T16" i="88"/>
  <c r="T24" i="88"/>
  <c r="T28" i="88"/>
  <c r="T36" i="88"/>
  <c r="T45" i="88"/>
  <c r="T53" i="88"/>
  <c r="T57" i="88"/>
  <c r="E60" i="88"/>
  <c r="P9" i="89"/>
  <c r="T14" i="89"/>
  <c r="T22" i="89"/>
  <c r="T34" i="89"/>
  <c r="T50" i="89"/>
  <c r="T62" i="89"/>
  <c r="T11" i="90"/>
  <c r="T19" i="90"/>
  <c r="Q27" i="90"/>
  <c r="T31" i="90"/>
  <c r="T39" i="90"/>
  <c r="Q43" i="90"/>
  <c r="T47" i="90"/>
  <c r="P54" i="90"/>
  <c r="P42" i="90" s="1"/>
  <c r="E9" i="91"/>
  <c r="T15" i="91"/>
  <c r="T23" i="91"/>
  <c r="T35" i="91"/>
  <c r="T51" i="91"/>
  <c r="T55" i="91"/>
  <c r="T11" i="92"/>
  <c r="T19" i="92"/>
  <c r="P27" i="92"/>
  <c r="T32" i="92"/>
  <c r="T40" i="92"/>
  <c r="P43" i="92"/>
  <c r="P42" i="92" s="1"/>
  <c r="T48" i="92"/>
  <c r="E54" i="92"/>
  <c r="T17" i="93"/>
  <c r="T25" i="93"/>
  <c r="T29" i="93"/>
  <c r="T37" i="93"/>
  <c r="T45" i="93"/>
  <c r="T53" i="93"/>
  <c r="T57" i="93"/>
  <c r="P60" i="93"/>
  <c r="Q9" i="94"/>
  <c r="Q8" i="94" s="1"/>
  <c r="T13" i="94"/>
  <c r="T21" i="94"/>
  <c r="E27" i="94"/>
  <c r="T33" i="94"/>
  <c r="T41" i="94"/>
  <c r="T50" i="94"/>
  <c r="T62" i="94"/>
  <c r="T12" i="95"/>
  <c r="T20" i="95"/>
  <c r="P27" i="95"/>
  <c r="T32" i="95"/>
  <c r="T40" i="95"/>
  <c r="P43" i="95"/>
  <c r="T48" i="95"/>
  <c r="E54" i="95"/>
  <c r="T61" i="95"/>
  <c r="T10" i="96"/>
  <c r="T18" i="96"/>
  <c r="T26" i="96"/>
  <c r="T30" i="96"/>
  <c r="T38" i="96"/>
  <c r="T46" i="96"/>
  <c r="P54" i="96"/>
  <c r="T17" i="97"/>
  <c r="T25" i="97"/>
  <c r="T29" i="97"/>
  <c r="T37" i="97"/>
  <c r="T45" i="97"/>
  <c r="T53" i="97"/>
  <c r="T57" i="97"/>
  <c r="P60" i="97"/>
  <c r="Q9" i="98"/>
  <c r="T13" i="98"/>
  <c r="T21" i="98"/>
  <c r="E27" i="98"/>
  <c r="T33" i="98"/>
  <c r="T41" i="98"/>
  <c r="T50" i="98"/>
  <c r="T62" i="98"/>
  <c r="T10" i="99"/>
  <c r="T18" i="99"/>
  <c r="T26" i="99"/>
  <c r="T30" i="99"/>
  <c r="T38" i="99"/>
  <c r="T46" i="99"/>
  <c r="Q54" i="99"/>
  <c r="T58" i="99"/>
  <c r="E60" i="99"/>
  <c r="P9" i="100"/>
  <c r="T14" i="100"/>
  <c r="T22" i="100"/>
  <c r="T35" i="100"/>
  <c r="T51" i="100"/>
  <c r="T55" i="100"/>
  <c r="T12" i="101"/>
  <c r="T20" i="101"/>
  <c r="P27" i="101"/>
  <c r="T32" i="101"/>
  <c r="T40" i="101"/>
  <c r="P43" i="101"/>
  <c r="T48" i="101"/>
  <c r="E54" i="101"/>
  <c r="T10" i="102"/>
  <c r="T18" i="102"/>
  <c r="T26" i="102"/>
  <c r="T30" i="102"/>
  <c r="T38" i="102"/>
  <c r="T46" i="102"/>
  <c r="Q54" i="102"/>
  <c r="T58" i="102"/>
  <c r="E60" i="102"/>
  <c r="P9" i="103"/>
  <c r="T14" i="103"/>
  <c r="T22" i="103"/>
  <c r="T34" i="103"/>
  <c r="T50" i="103"/>
  <c r="T11" i="104"/>
  <c r="T19" i="104"/>
  <c r="Q27" i="104"/>
  <c r="T31" i="104"/>
  <c r="T39" i="104"/>
  <c r="P43" i="104"/>
  <c r="T48" i="104"/>
  <c r="E54" i="104"/>
  <c r="T61" i="104"/>
  <c r="T17" i="105"/>
  <c r="T25" i="105"/>
  <c r="T29" i="105"/>
  <c r="T37" i="105"/>
  <c r="T45" i="105"/>
  <c r="T53" i="105"/>
  <c r="T57" i="105"/>
  <c r="P60" i="105"/>
  <c r="Q9" i="106"/>
  <c r="T13" i="106"/>
  <c r="T21" i="106"/>
  <c r="E27" i="106"/>
  <c r="T33" i="106"/>
  <c r="T41" i="106"/>
  <c r="E43" i="106"/>
  <c r="T49" i="106"/>
  <c r="T62" i="106"/>
  <c r="T10" i="107"/>
  <c r="T18" i="107"/>
  <c r="T26" i="107"/>
  <c r="T30" i="107"/>
  <c r="T38" i="107"/>
  <c r="T46" i="107"/>
  <c r="Q54" i="107"/>
  <c r="T58" i="107"/>
  <c r="E60" i="107"/>
  <c r="T16" i="108"/>
  <c r="T24" i="108"/>
  <c r="T29" i="108"/>
  <c r="T37" i="108"/>
  <c r="T45" i="108"/>
  <c r="T53" i="108"/>
  <c r="T57" i="108"/>
  <c r="P60" i="108"/>
  <c r="E9" i="109"/>
  <c r="T15" i="109"/>
  <c r="T23" i="109"/>
  <c r="T35" i="109"/>
  <c r="T51" i="109"/>
  <c r="T56" i="109"/>
  <c r="Q60" i="109"/>
  <c r="Q9" i="110"/>
  <c r="T13" i="110"/>
  <c r="T21" i="110"/>
  <c r="E27" i="110"/>
  <c r="T33" i="110"/>
  <c r="T41" i="110"/>
  <c r="E43" i="110"/>
  <c r="T49" i="110"/>
  <c r="T61" i="110"/>
  <c r="T17" i="111"/>
  <c r="T25" i="111"/>
  <c r="T29" i="111"/>
  <c r="T37" i="111"/>
  <c r="T45" i="111"/>
  <c r="T53" i="111"/>
  <c r="T57" i="111"/>
  <c r="P60" i="111"/>
  <c r="Q9" i="112"/>
  <c r="T13" i="112"/>
  <c r="T21" i="112"/>
  <c r="E27" i="112"/>
  <c r="T33" i="112"/>
  <c r="T41" i="112"/>
  <c r="E43" i="112"/>
  <c r="T49" i="112"/>
  <c r="T62" i="112"/>
  <c r="T10" i="113"/>
  <c r="T18" i="113"/>
  <c r="T26" i="113"/>
  <c r="T30" i="113"/>
  <c r="T38" i="113"/>
  <c r="T46" i="113"/>
  <c r="Q54" i="113"/>
  <c r="T58" i="113"/>
  <c r="E60" i="113"/>
  <c r="T16" i="114"/>
  <c r="T24" i="114"/>
  <c r="T28" i="114"/>
  <c r="T36" i="114"/>
  <c r="T45" i="114"/>
  <c r="T53" i="114"/>
  <c r="T57" i="114"/>
  <c r="P60" i="114"/>
  <c r="P9" i="115"/>
  <c r="T14" i="115"/>
  <c r="T22" i="115"/>
  <c r="T34" i="115"/>
  <c r="T50" i="115"/>
  <c r="T62" i="115"/>
  <c r="T10" i="116"/>
  <c r="T18" i="116"/>
  <c r="T26" i="116"/>
  <c r="Q27" i="116"/>
  <c r="T31" i="116"/>
  <c r="T39" i="116"/>
  <c r="Q43" i="116"/>
  <c r="T47" i="116"/>
  <c r="P54" i="116"/>
  <c r="T16" i="117"/>
  <c r="T24" i="117"/>
  <c r="T28" i="117"/>
  <c r="T36" i="117"/>
  <c r="T44" i="117"/>
  <c r="T52" i="117"/>
  <c r="T56" i="117"/>
  <c r="Q60" i="117"/>
  <c r="T12" i="118"/>
  <c r="T20" i="118"/>
  <c r="P27" i="118"/>
  <c r="T32" i="118"/>
  <c r="T40" i="118"/>
  <c r="P43" i="118"/>
  <c r="T48" i="118"/>
  <c r="E54" i="118"/>
  <c r="T16" i="119"/>
  <c r="T24" i="119"/>
  <c r="T28" i="119"/>
  <c r="T36" i="119"/>
  <c r="T44" i="119"/>
  <c r="T52" i="119"/>
  <c r="T57" i="119"/>
  <c r="P60" i="119"/>
  <c r="E9" i="120"/>
  <c r="T15" i="120"/>
  <c r="T23" i="120"/>
  <c r="T35" i="120"/>
  <c r="T51" i="120"/>
  <c r="T55" i="120"/>
  <c r="Q60" i="120"/>
  <c r="Q9" i="121"/>
  <c r="T13" i="121"/>
  <c r="T21" i="121"/>
  <c r="E27" i="121"/>
  <c r="T33" i="121"/>
  <c r="T41" i="121"/>
  <c r="E43" i="121"/>
  <c r="T49" i="121"/>
  <c r="T61" i="121"/>
  <c r="T17" i="122"/>
  <c r="T25" i="122"/>
  <c r="T29" i="122"/>
  <c r="T37" i="122"/>
  <c r="T45" i="122"/>
  <c r="T53" i="122"/>
  <c r="T57" i="122"/>
  <c r="P60" i="122"/>
  <c r="Q9" i="123"/>
  <c r="T13" i="123"/>
  <c r="T21" i="123"/>
  <c r="E27" i="123"/>
  <c r="T33" i="123"/>
  <c r="T41" i="123"/>
  <c r="E43" i="123"/>
  <c r="T49" i="123"/>
  <c r="T61" i="123"/>
  <c r="T17" i="124"/>
  <c r="T25" i="124"/>
  <c r="T30" i="124"/>
  <c r="T38" i="124"/>
  <c r="T46" i="124"/>
  <c r="Q54" i="124"/>
  <c r="T58" i="124"/>
  <c r="E60" i="124"/>
  <c r="T17" i="125"/>
  <c r="T25" i="125"/>
  <c r="T29" i="125"/>
  <c r="T37" i="125"/>
  <c r="T45" i="125"/>
  <c r="T53" i="125"/>
  <c r="T57" i="125"/>
  <c r="P60" i="125"/>
  <c r="P9" i="126"/>
  <c r="T14" i="126"/>
  <c r="T22" i="126"/>
  <c r="T34" i="126"/>
  <c r="T51" i="126"/>
  <c r="T55" i="126"/>
  <c r="T11" i="127"/>
  <c r="T19" i="127"/>
  <c r="Q27" i="127"/>
  <c r="T31" i="127"/>
  <c r="T39" i="127"/>
  <c r="Q43" i="127"/>
  <c r="T47" i="127"/>
  <c r="P54" i="127"/>
  <c r="T16" i="128"/>
  <c r="T24" i="128"/>
  <c r="T28" i="128"/>
  <c r="T36" i="128"/>
  <c r="T44" i="128"/>
  <c r="T52" i="128"/>
  <c r="T56" i="128"/>
  <c r="Q60" i="128"/>
  <c r="T12" i="129"/>
  <c r="T20" i="129"/>
  <c r="P27" i="129"/>
  <c r="T32" i="129"/>
  <c r="T40" i="129"/>
  <c r="P43" i="129"/>
  <c r="P42" i="129" s="1"/>
  <c r="T48" i="129"/>
  <c r="T61" i="129"/>
  <c r="T17" i="130"/>
  <c r="T25" i="130"/>
  <c r="T29" i="130"/>
  <c r="T37" i="130"/>
  <c r="T45" i="130"/>
  <c r="T53" i="130"/>
  <c r="T57" i="130"/>
  <c r="P60" i="130"/>
  <c r="E9" i="131"/>
  <c r="T15" i="131"/>
  <c r="T23" i="131"/>
  <c r="T35" i="131"/>
  <c r="T51" i="131"/>
  <c r="T55" i="131"/>
  <c r="T11" i="132"/>
  <c r="T19" i="132"/>
  <c r="T34" i="132"/>
  <c r="U40" i="132"/>
  <c r="T50" i="132"/>
  <c r="E54" i="132"/>
  <c r="T58" i="132"/>
  <c r="E60" i="132"/>
  <c r="T61" i="132"/>
  <c r="T11" i="133"/>
  <c r="Q27" i="133"/>
  <c r="T35" i="133"/>
  <c r="Q43" i="133"/>
  <c r="T51" i="133"/>
  <c r="T13" i="134"/>
  <c r="T24" i="134"/>
  <c r="T33" i="134"/>
  <c r="T44" i="134"/>
  <c r="U50" i="134"/>
  <c r="P54" i="134"/>
  <c r="T58" i="134"/>
  <c r="U32" i="135"/>
  <c r="T37" i="135"/>
  <c r="T47" i="135"/>
  <c r="T16" i="136"/>
  <c r="E27" i="136"/>
  <c r="U28" i="136"/>
  <c r="T28" i="136"/>
  <c r="T34" i="136"/>
  <c r="U36" i="136"/>
  <c r="T36" i="136"/>
  <c r="T51" i="136"/>
  <c r="U53" i="136"/>
  <c r="T53" i="136"/>
  <c r="E54" i="136"/>
  <c r="T12" i="137"/>
  <c r="U14" i="137"/>
  <c r="T14" i="137"/>
  <c r="T32" i="137"/>
  <c r="U34" i="137"/>
  <c r="T34" i="137"/>
  <c r="Q43" i="137"/>
  <c r="Q54" i="137"/>
  <c r="T26" i="138"/>
  <c r="U39" i="138"/>
  <c r="U49" i="138"/>
  <c r="T49" i="138"/>
  <c r="P60" i="138"/>
  <c r="T22" i="139"/>
  <c r="U24" i="139"/>
  <c r="T24" i="139"/>
  <c r="U29" i="139"/>
  <c r="T29" i="139"/>
  <c r="U37" i="139"/>
  <c r="T37" i="139"/>
  <c r="U45" i="139"/>
  <c r="T45" i="139"/>
  <c r="T55" i="139"/>
  <c r="U57" i="139"/>
  <c r="T57" i="139"/>
  <c r="Q27" i="140"/>
  <c r="U51" i="140"/>
  <c r="T51" i="140"/>
  <c r="E60" i="140"/>
  <c r="T61" i="140"/>
  <c r="U18" i="141"/>
  <c r="U30" i="141"/>
  <c r="U40" i="141"/>
  <c r="T40" i="141"/>
  <c r="U34" i="142"/>
  <c r="P43" i="142"/>
  <c r="P42" i="142" s="1"/>
  <c r="U18" i="143"/>
  <c r="U30" i="143"/>
  <c r="U40" i="143"/>
  <c r="T40" i="143"/>
  <c r="E60" i="143"/>
  <c r="U61" i="143"/>
  <c r="T61" i="143"/>
  <c r="U31" i="144"/>
  <c r="T31" i="144"/>
  <c r="U39" i="144"/>
  <c r="T39" i="144"/>
  <c r="U47" i="144"/>
  <c r="T47" i="144"/>
  <c r="U14" i="145"/>
  <c r="T14" i="145"/>
  <c r="U33" i="145"/>
  <c r="Q43" i="145"/>
  <c r="Q54" i="145"/>
  <c r="U62" i="145"/>
  <c r="T62" i="145"/>
  <c r="U11" i="146"/>
  <c r="T11" i="146"/>
  <c r="U48" i="146"/>
  <c r="T48" i="146"/>
  <c r="Q60" i="146"/>
  <c r="U14" i="147"/>
  <c r="U24" i="147"/>
  <c r="T24" i="147"/>
  <c r="U35" i="147"/>
  <c r="T35" i="147"/>
  <c r="Q43" i="147"/>
  <c r="U50" i="147"/>
  <c r="U18" i="148"/>
  <c r="U32" i="148"/>
  <c r="T32" i="148"/>
  <c r="U49" i="148"/>
  <c r="T49" i="148"/>
  <c r="Q60" i="148"/>
  <c r="U18" i="149"/>
  <c r="U30" i="149"/>
  <c r="U40" i="149"/>
  <c r="T40" i="149"/>
  <c r="U16" i="150"/>
  <c r="T16" i="150"/>
  <c r="U21" i="151"/>
  <c r="T21" i="151"/>
  <c r="Q27" i="151"/>
  <c r="U48" i="151"/>
  <c r="U57" i="152"/>
  <c r="T57" i="152"/>
  <c r="P9" i="155"/>
  <c r="U38" i="155"/>
  <c r="T38" i="155"/>
  <c r="U46" i="155"/>
  <c r="T46" i="155"/>
  <c r="U21" i="156"/>
  <c r="T21" i="156"/>
  <c r="P27" i="156"/>
  <c r="U15" i="158"/>
  <c r="T15" i="158"/>
  <c r="P43" i="158"/>
  <c r="U22" i="159"/>
  <c r="T22" i="159"/>
  <c r="P27" i="159"/>
  <c r="P9" i="160"/>
  <c r="U24" i="161"/>
  <c r="T24" i="161"/>
  <c r="U29" i="161"/>
  <c r="T29" i="161"/>
  <c r="U37" i="161"/>
  <c r="T37" i="161"/>
  <c r="U45" i="161"/>
  <c r="T45" i="161"/>
  <c r="U56" i="161"/>
  <c r="T56" i="161"/>
  <c r="P60" i="162"/>
  <c r="Q9" i="163"/>
  <c r="U18" i="163"/>
  <c r="T18" i="163"/>
  <c r="U29" i="163"/>
  <c r="T29" i="163"/>
  <c r="U21" i="164"/>
  <c r="T21" i="164"/>
  <c r="U11" i="165"/>
  <c r="T11" i="165"/>
  <c r="U16" i="166"/>
  <c r="T16" i="166"/>
  <c r="E43" i="166"/>
  <c r="U44" i="166"/>
  <c r="T44" i="166"/>
  <c r="E54" i="166"/>
  <c r="U55" i="166"/>
  <c r="T55" i="166"/>
  <c r="P9" i="167"/>
  <c r="U40" i="167"/>
  <c r="T40" i="167"/>
  <c r="U17" i="168"/>
  <c r="T17" i="168"/>
  <c r="E27" i="168"/>
  <c r="U28" i="168"/>
  <c r="T28" i="168"/>
  <c r="U36" i="168"/>
  <c r="T36" i="168"/>
  <c r="U45" i="168"/>
  <c r="T45" i="168"/>
  <c r="U15" i="169"/>
  <c r="T15" i="169"/>
  <c r="Q9" i="170"/>
  <c r="U18" i="170"/>
  <c r="T18" i="170"/>
  <c r="U16" i="171"/>
  <c r="T16" i="171"/>
  <c r="U35" i="171"/>
  <c r="T35" i="171"/>
  <c r="Q43" i="171"/>
  <c r="U14" i="172"/>
  <c r="T14" i="172"/>
  <c r="E60" i="173"/>
  <c r="U61" i="173"/>
  <c r="T61" i="173"/>
  <c r="U20" i="175"/>
  <c r="T20" i="175"/>
  <c r="U32" i="175"/>
  <c r="T32" i="175"/>
  <c r="U49" i="175"/>
  <c r="T49" i="175"/>
  <c r="Q60" i="175"/>
  <c r="P9" i="176"/>
  <c r="T10" i="176"/>
  <c r="U14" i="177"/>
  <c r="T14" i="177"/>
  <c r="U49" i="177"/>
  <c r="T49" i="177"/>
  <c r="U18" i="178"/>
  <c r="T18" i="178"/>
  <c r="U26" i="178"/>
  <c r="T26" i="178"/>
  <c r="U20" i="179"/>
  <c r="T20" i="179"/>
  <c r="U32" i="179"/>
  <c r="T32" i="179"/>
  <c r="E27" i="180"/>
  <c r="U28" i="180"/>
  <c r="T28" i="180"/>
  <c r="U36" i="180"/>
  <c r="T36" i="180"/>
  <c r="E43" i="180"/>
  <c r="U44" i="180"/>
  <c r="T44" i="180"/>
  <c r="U50" i="181"/>
  <c r="T50" i="181"/>
  <c r="U16" i="183"/>
  <c r="T16" i="183"/>
  <c r="E43" i="183"/>
  <c r="U44" i="183"/>
  <c r="T44" i="183"/>
  <c r="U52" i="183"/>
  <c r="T52" i="183"/>
  <c r="T36" i="184"/>
  <c r="U36" i="184"/>
  <c r="P43" i="184"/>
  <c r="U35" i="185"/>
  <c r="T35" i="185"/>
  <c r="Q43" i="185"/>
  <c r="P27" i="187"/>
  <c r="U40" i="187"/>
  <c r="T40" i="187"/>
  <c r="U16" i="188"/>
  <c r="T16" i="188"/>
  <c r="U53" i="188"/>
  <c r="T53" i="188"/>
  <c r="U12" i="190"/>
  <c r="T12" i="190"/>
  <c r="U12" i="192"/>
  <c r="T12" i="192"/>
  <c r="E27" i="193"/>
  <c r="U28" i="193"/>
  <c r="T28" i="193"/>
  <c r="E54" i="193"/>
  <c r="U55" i="193"/>
  <c r="T55" i="193"/>
  <c r="T15" i="195"/>
  <c r="U15" i="195"/>
  <c r="T16" i="198"/>
  <c r="U16" i="198"/>
  <c r="T18" i="202"/>
  <c r="U18" i="202"/>
  <c r="U30" i="203"/>
  <c r="T30" i="203"/>
  <c r="U38" i="203"/>
  <c r="T38" i="203"/>
  <c r="T53" i="203"/>
  <c r="U53" i="203"/>
  <c r="U51" i="204"/>
  <c r="T51" i="204"/>
  <c r="U45" i="206"/>
  <c r="T45" i="206"/>
  <c r="U53" i="206"/>
  <c r="T53" i="206"/>
  <c r="U30" i="208"/>
  <c r="T30" i="208"/>
  <c r="T37" i="208"/>
  <c r="U37" i="208"/>
  <c r="U45" i="209"/>
  <c r="T45" i="209"/>
  <c r="U53" i="209"/>
  <c r="T53" i="209"/>
  <c r="U34" i="215"/>
  <c r="T34" i="215"/>
  <c r="U46" i="216"/>
  <c r="T46" i="216"/>
  <c r="U53" i="216"/>
  <c r="T53" i="216"/>
  <c r="T62" i="216"/>
  <c r="U62" i="216"/>
  <c r="U32" i="218"/>
  <c r="T32" i="218"/>
  <c r="U39" i="218"/>
  <c r="T39" i="218"/>
  <c r="T12" i="219"/>
  <c r="U12" i="219"/>
  <c r="T24" i="219"/>
  <c r="U24" i="219"/>
  <c r="E43" i="219"/>
  <c r="T44" i="219"/>
  <c r="U44" i="219"/>
  <c r="E60" i="219"/>
  <c r="U61" i="219"/>
  <c r="T61" i="219"/>
  <c r="E9" i="222"/>
  <c r="T10" i="222"/>
  <c r="U10" i="222"/>
  <c r="T36" i="222"/>
  <c r="U36" i="222"/>
  <c r="U40" i="222"/>
  <c r="T40" i="222"/>
  <c r="T19" i="226"/>
  <c r="U19" i="226"/>
  <c r="T18" i="229"/>
  <c r="U18" i="229"/>
  <c r="U15" i="233"/>
  <c r="T15" i="233"/>
  <c r="U23" i="233"/>
  <c r="T23" i="233"/>
  <c r="T33" i="233"/>
  <c r="U33" i="233"/>
  <c r="U47" i="237"/>
  <c r="T47" i="237"/>
  <c r="U57" i="238"/>
  <c r="T57" i="238"/>
  <c r="U12" i="245"/>
  <c r="T12" i="245"/>
  <c r="U20" i="245"/>
  <c r="T20" i="245"/>
  <c r="P9" i="223"/>
  <c r="K59" i="156"/>
  <c r="S8" i="156"/>
  <c r="M59" i="143"/>
  <c r="S8" i="143"/>
  <c r="R27" i="224"/>
  <c r="J8" i="224"/>
  <c r="Q54" i="59"/>
  <c r="T58" i="59"/>
  <c r="E60" i="59"/>
  <c r="P9" i="60"/>
  <c r="T14" i="60"/>
  <c r="T22" i="60"/>
  <c r="T35" i="60"/>
  <c r="T51" i="60"/>
  <c r="T56" i="60"/>
  <c r="P60" i="60"/>
  <c r="P9" i="61"/>
  <c r="T14" i="61"/>
  <c r="Q27" i="62"/>
  <c r="P43" i="62"/>
  <c r="E54" i="62"/>
  <c r="Q54" i="63"/>
  <c r="E9" i="64"/>
  <c r="Q27" i="65"/>
  <c r="Q43" i="65"/>
  <c r="P54" i="65"/>
  <c r="E9" i="66"/>
  <c r="P27" i="67"/>
  <c r="P43" i="67"/>
  <c r="E54" i="67"/>
  <c r="Q54" i="68"/>
  <c r="P60" i="69"/>
  <c r="Q9" i="70"/>
  <c r="E27" i="70"/>
  <c r="E43" i="70"/>
  <c r="P60" i="71"/>
  <c r="Q9" i="72"/>
  <c r="E27" i="72"/>
  <c r="T54" i="72"/>
  <c r="U55" i="72"/>
  <c r="P54" i="73"/>
  <c r="P60" i="74"/>
  <c r="Q9" i="75"/>
  <c r="E27" i="75"/>
  <c r="E43" i="75"/>
  <c r="Q27" i="76"/>
  <c r="Q43" i="76"/>
  <c r="Q42" i="76" s="1"/>
  <c r="P54" i="76"/>
  <c r="T60" i="76"/>
  <c r="U61" i="76"/>
  <c r="E60" i="77"/>
  <c r="P9" i="78"/>
  <c r="P8" i="78" s="1"/>
  <c r="P59" i="78" s="1"/>
  <c r="Q60" i="78"/>
  <c r="P27" i="79"/>
  <c r="P43" i="79"/>
  <c r="E54" i="79"/>
  <c r="U61" i="79"/>
  <c r="Q60" i="80"/>
  <c r="P27" i="81"/>
  <c r="P43" i="81"/>
  <c r="E54" i="81"/>
  <c r="T60" i="81"/>
  <c r="U61" i="81"/>
  <c r="Q54" i="82"/>
  <c r="E60" i="82"/>
  <c r="P9" i="83"/>
  <c r="P27" i="84"/>
  <c r="P43" i="84"/>
  <c r="E54" i="84"/>
  <c r="T60" i="84"/>
  <c r="U61" i="84"/>
  <c r="P60" i="85"/>
  <c r="Q9" i="86"/>
  <c r="E27" i="86"/>
  <c r="E43" i="86"/>
  <c r="T54" i="86"/>
  <c r="U55" i="86"/>
  <c r="Q54" i="87"/>
  <c r="E9" i="88"/>
  <c r="P60" i="88"/>
  <c r="Q9" i="89"/>
  <c r="E27" i="89"/>
  <c r="E43" i="89"/>
  <c r="Q54" i="90"/>
  <c r="E60" i="90"/>
  <c r="P9" i="91"/>
  <c r="T54" i="91"/>
  <c r="U55" i="91"/>
  <c r="Q27" i="92"/>
  <c r="Q43" i="92"/>
  <c r="P54" i="92"/>
  <c r="Q60" i="93"/>
  <c r="P27" i="94"/>
  <c r="E43" i="94"/>
  <c r="Q27" i="95"/>
  <c r="Q43" i="95"/>
  <c r="P54" i="95"/>
  <c r="T60" i="95"/>
  <c r="U61" i="95"/>
  <c r="Q54" i="96"/>
  <c r="Q60" i="97"/>
  <c r="P27" i="98"/>
  <c r="E43" i="98"/>
  <c r="P60" i="99"/>
  <c r="Q9" i="100"/>
  <c r="T54" i="100"/>
  <c r="U55" i="100"/>
  <c r="Q27" i="101"/>
  <c r="Q43" i="101"/>
  <c r="P54" i="101"/>
  <c r="P60" i="102"/>
  <c r="Q9" i="103"/>
  <c r="E27" i="103"/>
  <c r="E43" i="103"/>
  <c r="Q43" i="104"/>
  <c r="P54" i="104"/>
  <c r="T60" i="104"/>
  <c r="U61" i="104"/>
  <c r="Q60" i="105"/>
  <c r="P27" i="106"/>
  <c r="P8" i="106" s="1"/>
  <c r="P43" i="106"/>
  <c r="P42" i="106" s="1"/>
  <c r="P60" i="107"/>
  <c r="E9" i="108"/>
  <c r="Q60" i="108"/>
  <c r="P9" i="109"/>
  <c r="P27" i="110"/>
  <c r="P43" i="110"/>
  <c r="P42" i="110" s="1"/>
  <c r="E54" i="110"/>
  <c r="T60" i="110"/>
  <c r="U61" i="110"/>
  <c r="Q60" i="111"/>
  <c r="P27" i="112"/>
  <c r="P43" i="112"/>
  <c r="E54" i="112"/>
  <c r="P60" i="113"/>
  <c r="E9" i="114"/>
  <c r="Q60" i="114"/>
  <c r="Q9" i="115"/>
  <c r="E27" i="115"/>
  <c r="E43" i="115"/>
  <c r="Q54" i="116"/>
  <c r="E60" i="116"/>
  <c r="E9" i="117"/>
  <c r="Q27" i="118"/>
  <c r="Q43" i="118"/>
  <c r="P54" i="118"/>
  <c r="E9" i="119"/>
  <c r="Q60" i="119"/>
  <c r="P9" i="120"/>
  <c r="T54" i="120"/>
  <c r="U55" i="120"/>
  <c r="P27" i="121"/>
  <c r="P8" i="121" s="1"/>
  <c r="P43" i="121"/>
  <c r="E54" i="121"/>
  <c r="T60" i="121"/>
  <c r="U61" i="121"/>
  <c r="Q60" i="122"/>
  <c r="P27" i="123"/>
  <c r="P43" i="123"/>
  <c r="E54" i="123"/>
  <c r="T60" i="123"/>
  <c r="U61" i="123"/>
  <c r="P60" i="124"/>
  <c r="Q60" i="125"/>
  <c r="Q9" i="126"/>
  <c r="E27" i="126"/>
  <c r="T54" i="126"/>
  <c r="U55" i="126"/>
  <c r="Q54" i="127"/>
  <c r="E9" i="128"/>
  <c r="Q27" i="129"/>
  <c r="Q43" i="129"/>
  <c r="Q42" i="129" s="1"/>
  <c r="E54" i="129"/>
  <c r="T60" i="129"/>
  <c r="U61" i="129"/>
  <c r="Q60" i="130"/>
  <c r="P9" i="131"/>
  <c r="T54" i="131"/>
  <c r="U55" i="131"/>
  <c r="P54" i="132"/>
  <c r="P60" i="132"/>
  <c r="Q9" i="134"/>
  <c r="E27" i="134"/>
  <c r="Q54" i="134"/>
  <c r="Q42" i="134" s="1"/>
  <c r="Q43" i="135"/>
  <c r="P27" i="136"/>
  <c r="E43" i="136"/>
  <c r="T44" i="136"/>
  <c r="U62" i="137"/>
  <c r="T62" i="137"/>
  <c r="U13" i="138"/>
  <c r="T13" i="138"/>
  <c r="U40" i="138"/>
  <c r="T40" i="138"/>
  <c r="Q60" i="138"/>
  <c r="P9" i="139"/>
  <c r="T10" i="139"/>
  <c r="U11" i="141"/>
  <c r="T11" i="141"/>
  <c r="U19" i="141"/>
  <c r="T19" i="141"/>
  <c r="U31" i="141"/>
  <c r="T31" i="141"/>
  <c r="U48" i="141"/>
  <c r="T48" i="141"/>
  <c r="Q60" i="141"/>
  <c r="U10" i="142"/>
  <c r="U24" i="142"/>
  <c r="T24" i="142"/>
  <c r="U35" i="142"/>
  <c r="T35" i="142"/>
  <c r="Q43" i="142"/>
  <c r="U46" i="142"/>
  <c r="U11" i="143"/>
  <c r="T11" i="143"/>
  <c r="U19" i="143"/>
  <c r="T19" i="143"/>
  <c r="U31" i="143"/>
  <c r="T31" i="143"/>
  <c r="U48" i="143"/>
  <c r="T48" i="143"/>
  <c r="P60" i="143"/>
  <c r="U19" i="144"/>
  <c r="T19" i="144"/>
  <c r="U34" i="145"/>
  <c r="T34" i="145"/>
  <c r="U31" i="146"/>
  <c r="T31" i="146"/>
  <c r="U39" i="146"/>
  <c r="T39" i="146"/>
  <c r="U15" i="147"/>
  <c r="T15" i="147"/>
  <c r="U51" i="147"/>
  <c r="T51" i="147"/>
  <c r="U56" i="147"/>
  <c r="T56" i="147"/>
  <c r="U11" i="148"/>
  <c r="T11" i="148"/>
  <c r="U19" i="148"/>
  <c r="T19" i="148"/>
  <c r="U11" i="149"/>
  <c r="T11" i="149"/>
  <c r="U19" i="149"/>
  <c r="T19" i="149"/>
  <c r="U31" i="149"/>
  <c r="T31" i="149"/>
  <c r="U48" i="149"/>
  <c r="T48" i="149"/>
  <c r="Q60" i="149"/>
  <c r="U49" i="151"/>
  <c r="T49" i="151"/>
  <c r="U26" i="152"/>
  <c r="T26" i="152"/>
  <c r="E27" i="152"/>
  <c r="T28" i="152"/>
  <c r="U37" i="152"/>
  <c r="T37" i="152"/>
  <c r="U45" i="152"/>
  <c r="T45" i="152"/>
  <c r="U14" i="153"/>
  <c r="T14" i="153"/>
  <c r="U49" i="153"/>
  <c r="T49" i="153"/>
  <c r="U39" i="154"/>
  <c r="T39" i="154"/>
  <c r="Q9" i="155"/>
  <c r="U18" i="155"/>
  <c r="T18" i="155"/>
  <c r="U29" i="155"/>
  <c r="T29" i="155"/>
  <c r="Q27" i="156"/>
  <c r="U45" i="156"/>
  <c r="E9" i="157"/>
  <c r="T10" i="157"/>
  <c r="U39" i="157"/>
  <c r="T39" i="157"/>
  <c r="Q9" i="158"/>
  <c r="U52" i="158"/>
  <c r="T52" i="158"/>
  <c r="U58" i="158"/>
  <c r="T58" i="158"/>
  <c r="Q27" i="159"/>
  <c r="U45" i="159"/>
  <c r="U31" i="160"/>
  <c r="T31" i="160"/>
  <c r="U39" i="160"/>
  <c r="T39" i="160"/>
  <c r="U47" i="160"/>
  <c r="T47" i="160"/>
  <c r="P9" i="161"/>
  <c r="T10" i="161"/>
  <c r="U40" i="162"/>
  <c r="T40" i="162"/>
  <c r="U32" i="163"/>
  <c r="U57" i="163"/>
  <c r="T57" i="163"/>
  <c r="U45" i="164"/>
  <c r="U40" i="165"/>
  <c r="T40" i="165"/>
  <c r="U30" i="166"/>
  <c r="P43" i="166"/>
  <c r="P54" i="166"/>
  <c r="U13" i="167"/>
  <c r="T13" i="167"/>
  <c r="U48" i="167"/>
  <c r="T48" i="167"/>
  <c r="P27" i="168"/>
  <c r="U35" i="169"/>
  <c r="T35" i="169"/>
  <c r="U50" i="169"/>
  <c r="T50" i="169"/>
  <c r="E54" i="169"/>
  <c r="U55" i="169"/>
  <c r="T55" i="169"/>
  <c r="U51" i="171"/>
  <c r="T51" i="171"/>
  <c r="U56" i="171"/>
  <c r="T56" i="171"/>
  <c r="E60" i="172"/>
  <c r="T61" i="172"/>
  <c r="U21" i="173"/>
  <c r="T21" i="173"/>
  <c r="U41" i="173"/>
  <c r="T41" i="173"/>
  <c r="P60" i="173"/>
  <c r="U24" i="174"/>
  <c r="T24" i="174"/>
  <c r="U29" i="174"/>
  <c r="T29" i="174"/>
  <c r="U37" i="174"/>
  <c r="T37" i="174"/>
  <c r="U45" i="174"/>
  <c r="T45" i="174"/>
  <c r="U56" i="174"/>
  <c r="T56" i="174"/>
  <c r="U23" i="175"/>
  <c r="Q9" i="176"/>
  <c r="U10" i="176"/>
  <c r="U53" i="176"/>
  <c r="T53" i="176"/>
  <c r="E54" i="176"/>
  <c r="T55" i="176"/>
  <c r="U34" i="177"/>
  <c r="T34" i="177"/>
  <c r="Q43" i="177"/>
  <c r="Q54" i="177"/>
  <c r="U48" i="178"/>
  <c r="T48" i="178"/>
  <c r="E60" i="178"/>
  <c r="U61" i="178"/>
  <c r="T61" i="178"/>
  <c r="U11" i="179"/>
  <c r="T11" i="179"/>
  <c r="U16" i="180"/>
  <c r="T16" i="180"/>
  <c r="P27" i="180"/>
  <c r="P43" i="180"/>
  <c r="U22" i="181"/>
  <c r="T22" i="181"/>
  <c r="U33" i="181"/>
  <c r="T33" i="181"/>
  <c r="U41" i="181"/>
  <c r="T41" i="181"/>
  <c r="U40" i="182"/>
  <c r="T40" i="182"/>
  <c r="P43" i="183"/>
  <c r="P42" i="183" s="1"/>
  <c r="U30" i="184"/>
  <c r="T30" i="184"/>
  <c r="Q43" i="184"/>
  <c r="U57" i="184"/>
  <c r="T57" i="184"/>
  <c r="U30" i="185"/>
  <c r="T30" i="185"/>
  <c r="T20" i="186"/>
  <c r="U20" i="186"/>
  <c r="U31" i="186"/>
  <c r="T31" i="186"/>
  <c r="U13" i="187"/>
  <c r="T13" i="187"/>
  <c r="U25" i="187"/>
  <c r="T25" i="187"/>
  <c r="U62" i="187"/>
  <c r="T62" i="187"/>
  <c r="U48" i="188"/>
  <c r="T48" i="188"/>
  <c r="E9" i="189"/>
  <c r="T10" i="189"/>
  <c r="U23" i="189"/>
  <c r="T23" i="189"/>
  <c r="E27" i="189"/>
  <c r="U28" i="189"/>
  <c r="T28" i="189"/>
  <c r="U24" i="190"/>
  <c r="T24" i="190"/>
  <c r="E43" i="191"/>
  <c r="U44" i="191"/>
  <c r="T44" i="191"/>
  <c r="U15" i="193"/>
  <c r="T15" i="193"/>
  <c r="U23" i="193"/>
  <c r="T23" i="193"/>
  <c r="P27" i="193"/>
  <c r="U35" i="193"/>
  <c r="T35" i="193"/>
  <c r="T62" i="193"/>
  <c r="U62" i="193"/>
  <c r="U13" i="197"/>
  <c r="T13" i="197"/>
  <c r="U21" i="197"/>
  <c r="T21" i="197"/>
  <c r="T31" i="197"/>
  <c r="U31" i="197"/>
  <c r="U41" i="197"/>
  <c r="T41" i="197"/>
  <c r="U49" i="197"/>
  <c r="T49" i="197"/>
  <c r="T52" i="198"/>
  <c r="U52" i="198"/>
  <c r="T48" i="199"/>
  <c r="U48" i="199"/>
  <c r="U62" i="199"/>
  <c r="T62" i="199"/>
  <c r="T57" i="200"/>
  <c r="U57" i="200"/>
  <c r="E9" i="202"/>
  <c r="T10" i="202"/>
  <c r="U10" i="202"/>
  <c r="U19" i="203"/>
  <c r="T19" i="203"/>
  <c r="T45" i="203"/>
  <c r="U45" i="203"/>
  <c r="E27" i="204"/>
  <c r="U28" i="204"/>
  <c r="T28" i="204"/>
  <c r="E54" i="204"/>
  <c r="U55" i="204"/>
  <c r="T55" i="204"/>
  <c r="U19" i="208"/>
  <c r="T19" i="208"/>
  <c r="U34" i="210"/>
  <c r="T34" i="210"/>
  <c r="U49" i="210"/>
  <c r="T49" i="210"/>
  <c r="U57" i="211"/>
  <c r="T57" i="211"/>
  <c r="E60" i="212"/>
  <c r="T61" i="212"/>
  <c r="U61" i="212"/>
  <c r="T38" i="213"/>
  <c r="U38" i="213"/>
  <c r="U48" i="213"/>
  <c r="T48" i="213"/>
  <c r="T20" i="215"/>
  <c r="U20" i="215"/>
  <c r="U39" i="216"/>
  <c r="T39" i="216"/>
  <c r="U52" i="218"/>
  <c r="T52" i="218"/>
  <c r="U13" i="224"/>
  <c r="T13" i="224"/>
  <c r="T25" i="224"/>
  <c r="U25" i="224"/>
  <c r="U47" i="224"/>
  <c r="T47" i="224"/>
  <c r="U58" i="224"/>
  <c r="T58" i="224"/>
  <c r="U13" i="228"/>
  <c r="T13" i="228"/>
  <c r="E9" i="229"/>
  <c r="T10" i="229"/>
  <c r="U10" i="229"/>
  <c r="T11" i="231"/>
  <c r="U11" i="231"/>
  <c r="U29" i="232"/>
  <c r="T29" i="232"/>
  <c r="U37" i="232"/>
  <c r="T37" i="232"/>
  <c r="U20" i="236"/>
  <c r="T20" i="236"/>
  <c r="U34" i="236"/>
  <c r="T34" i="236"/>
  <c r="U50" i="236"/>
  <c r="T50" i="236"/>
  <c r="U62" i="236"/>
  <c r="T62" i="236"/>
  <c r="E9" i="244"/>
  <c r="T9" i="244" s="1"/>
  <c r="T10" i="244"/>
  <c r="U10" i="244"/>
  <c r="R8" i="194"/>
  <c r="J59" i="194"/>
  <c r="J8" i="162"/>
  <c r="Q9" i="60"/>
  <c r="Q9" i="61"/>
  <c r="Q8" i="61" s="1"/>
  <c r="Q59" i="61" s="1"/>
  <c r="Q63" i="61" s="1"/>
  <c r="E27" i="61"/>
  <c r="E43" i="61"/>
  <c r="Q43" i="62"/>
  <c r="P54" i="62"/>
  <c r="P9" i="64"/>
  <c r="Q54" i="65"/>
  <c r="P9" i="66"/>
  <c r="Q27" i="67"/>
  <c r="Q43" i="67"/>
  <c r="Q42" i="67" s="1"/>
  <c r="P54" i="67"/>
  <c r="E9" i="69"/>
  <c r="P27" i="70"/>
  <c r="P43" i="70"/>
  <c r="P42" i="70" s="1"/>
  <c r="E54" i="70"/>
  <c r="P27" i="72"/>
  <c r="E43" i="72"/>
  <c r="Q54" i="73"/>
  <c r="P27" i="75"/>
  <c r="P43" i="75"/>
  <c r="P42" i="75" s="1"/>
  <c r="E54" i="75"/>
  <c r="Q54" i="76"/>
  <c r="Q9" i="78"/>
  <c r="E27" i="78"/>
  <c r="Q27" i="79"/>
  <c r="Q43" i="79"/>
  <c r="Q42" i="79" s="1"/>
  <c r="P54" i="79"/>
  <c r="E9" i="80"/>
  <c r="Q27" i="81"/>
  <c r="Q43" i="81"/>
  <c r="Q42" i="81" s="1"/>
  <c r="P54" i="81"/>
  <c r="Q9" i="83"/>
  <c r="E27" i="83"/>
  <c r="E43" i="83"/>
  <c r="Q27" i="84"/>
  <c r="Q43" i="84"/>
  <c r="Q42" i="84" s="1"/>
  <c r="P54" i="84"/>
  <c r="P27" i="86"/>
  <c r="P43" i="86"/>
  <c r="P9" i="88"/>
  <c r="P27" i="89"/>
  <c r="P43" i="89"/>
  <c r="P42" i="89" s="1"/>
  <c r="E54" i="89"/>
  <c r="Q9" i="91"/>
  <c r="E27" i="91"/>
  <c r="E43" i="91"/>
  <c r="Q54" i="92"/>
  <c r="P43" i="94"/>
  <c r="P42" i="94" s="1"/>
  <c r="E54" i="94"/>
  <c r="Q54" i="95"/>
  <c r="E9" i="97"/>
  <c r="Q27" i="98"/>
  <c r="P43" i="98"/>
  <c r="P42" i="98" s="1"/>
  <c r="E54" i="98"/>
  <c r="E27" i="100"/>
  <c r="E43" i="100"/>
  <c r="Q54" i="101"/>
  <c r="P27" i="103"/>
  <c r="P43" i="103"/>
  <c r="P42" i="103" s="1"/>
  <c r="E54" i="103"/>
  <c r="Q54" i="104"/>
  <c r="E9" i="105"/>
  <c r="Q27" i="106"/>
  <c r="Q43" i="106"/>
  <c r="E54" i="106"/>
  <c r="P9" i="108"/>
  <c r="P8" i="108" s="1"/>
  <c r="P59" i="108" s="1"/>
  <c r="P63" i="108" s="1"/>
  <c r="Q9" i="109"/>
  <c r="E27" i="109"/>
  <c r="E43" i="109"/>
  <c r="Q27" i="110"/>
  <c r="Q43" i="110"/>
  <c r="Q42" i="110" s="1"/>
  <c r="P54" i="110"/>
  <c r="E9" i="111"/>
  <c r="Q27" i="112"/>
  <c r="Q43" i="112"/>
  <c r="Q42" i="112" s="1"/>
  <c r="P54" i="112"/>
  <c r="P9" i="114"/>
  <c r="P27" i="115"/>
  <c r="P43" i="115"/>
  <c r="P42" i="115" s="1"/>
  <c r="E54" i="115"/>
  <c r="P9" i="117"/>
  <c r="Q54" i="118"/>
  <c r="P9" i="119"/>
  <c r="Q9" i="120"/>
  <c r="E27" i="120"/>
  <c r="E43" i="120"/>
  <c r="Q27" i="121"/>
  <c r="Q43" i="121"/>
  <c r="Q42" i="121" s="1"/>
  <c r="P54" i="121"/>
  <c r="E9" i="122"/>
  <c r="Q27" i="123"/>
  <c r="Q43" i="123"/>
  <c r="Q42" i="123" s="1"/>
  <c r="P54" i="123"/>
  <c r="E9" i="124"/>
  <c r="E9" i="125"/>
  <c r="P27" i="126"/>
  <c r="E43" i="126"/>
  <c r="P9" i="128"/>
  <c r="P8" i="128" s="1"/>
  <c r="P54" i="129"/>
  <c r="E9" i="130"/>
  <c r="Q9" i="131"/>
  <c r="E27" i="131"/>
  <c r="E43" i="131"/>
  <c r="Q54" i="132"/>
  <c r="Q42" i="132" s="1"/>
  <c r="E54" i="133"/>
  <c r="P27" i="134"/>
  <c r="E9" i="135"/>
  <c r="T10" i="135"/>
  <c r="E60" i="135"/>
  <c r="T61" i="135"/>
  <c r="Q27" i="136"/>
  <c r="T30" i="136"/>
  <c r="P43" i="136"/>
  <c r="P42" i="136" s="1"/>
  <c r="U58" i="136"/>
  <c r="T58" i="136"/>
  <c r="T13" i="137"/>
  <c r="U22" i="137"/>
  <c r="T22" i="137"/>
  <c r="P27" i="137"/>
  <c r="Q9" i="139"/>
  <c r="Q8" i="139" s="1"/>
  <c r="U10" i="139"/>
  <c r="U53" i="139"/>
  <c r="T53" i="139"/>
  <c r="U14" i="140"/>
  <c r="T14" i="140"/>
  <c r="U15" i="142"/>
  <c r="T15" i="142"/>
  <c r="U51" i="142"/>
  <c r="T51" i="142"/>
  <c r="U56" i="142"/>
  <c r="T56" i="142"/>
  <c r="Q60" i="143"/>
  <c r="E9" i="144"/>
  <c r="U10" i="144"/>
  <c r="T10" i="144"/>
  <c r="U22" i="145"/>
  <c r="T22" i="145"/>
  <c r="P27" i="145"/>
  <c r="E60" i="145"/>
  <c r="T61" i="145"/>
  <c r="U19" i="146"/>
  <c r="T19" i="146"/>
  <c r="Q9" i="147"/>
  <c r="Q8" i="147" s="1"/>
  <c r="U40" i="148"/>
  <c r="T40" i="148"/>
  <c r="U24" i="150"/>
  <c r="T24" i="150"/>
  <c r="U29" i="150"/>
  <c r="T29" i="150"/>
  <c r="U37" i="150"/>
  <c r="T37" i="150"/>
  <c r="U45" i="150"/>
  <c r="T45" i="150"/>
  <c r="U56" i="150"/>
  <c r="T56" i="150"/>
  <c r="Q43" i="151"/>
  <c r="Q42" i="151" s="1"/>
  <c r="U17" i="152"/>
  <c r="T17" i="152"/>
  <c r="U34" i="153"/>
  <c r="T34" i="153"/>
  <c r="Q43" i="153"/>
  <c r="Q42" i="153" s="1"/>
  <c r="U62" i="153"/>
  <c r="T62" i="153"/>
  <c r="U12" i="154"/>
  <c r="T12" i="154"/>
  <c r="U47" i="154"/>
  <c r="T47" i="154"/>
  <c r="U57" i="155"/>
  <c r="T57" i="155"/>
  <c r="E9" i="156"/>
  <c r="U50" i="156"/>
  <c r="T50" i="156"/>
  <c r="E54" i="156"/>
  <c r="U55" i="156"/>
  <c r="T55" i="156"/>
  <c r="U47" i="157"/>
  <c r="T47" i="157"/>
  <c r="U23" i="158"/>
  <c r="T23" i="158"/>
  <c r="E27" i="158"/>
  <c r="U28" i="158"/>
  <c r="T28" i="158"/>
  <c r="U50" i="159"/>
  <c r="T50" i="159"/>
  <c r="E54" i="159"/>
  <c r="U55" i="159"/>
  <c r="T55" i="159"/>
  <c r="Q9" i="161"/>
  <c r="U10" i="161"/>
  <c r="U53" i="161"/>
  <c r="T53" i="161"/>
  <c r="E54" i="161"/>
  <c r="T55" i="161"/>
  <c r="U13" i="162"/>
  <c r="T13" i="162"/>
  <c r="U48" i="162"/>
  <c r="T48" i="162"/>
  <c r="U26" i="163"/>
  <c r="T26" i="163"/>
  <c r="E27" i="163"/>
  <c r="T28" i="163"/>
  <c r="U37" i="163"/>
  <c r="T37" i="163"/>
  <c r="U45" i="163"/>
  <c r="T45" i="163"/>
  <c r="U35" i="164"/>
  <c r="T35" i="164"/>
  <c r="U50" i="164"/>
  <c r="T50" i="164"/>
  <c r="E54" i="164"/>
  <c r="U55" i="164"/>
  <c r="T55" i="164"/>
  <c r="E9" i="165"/>
  <c r="T10" i="165"/>
  <c r="U19" i="165"/>
  <c r="T19" i="165"/>
  <c r="U31" i="165"/>
  <c r="T31" i="165"/>
  <c r="U48" i="165"/>
  <c r="T48" i="165"/>
  <c r="U24" i="166"/>
  <c r="T24" i="166"/>
  <c r="U35" i="166"/>
  <c r="T35" i="166"/>
  <c r="Q43" i="166"/>
  <c r="U52" i="166"/>
  <c r="T52" i="166"/>
  <c r="U25" i="168"/>
  <c r="T25" i="168"/>
  <c r="E43" i="168"/>
  <c r="T44" i="168"/>
  <c r="U53" i="168"/>
  <c r="T53" i="168"/>
  <c r="U23" i="169"/>
  <c r="T23" i="169"/>
  <c r="P43" i="169"/>
  <c r="P54" i="169"/>
  <c r="U26" i="170"/>
  <c r="T26" i="170"/>
  <c r="U24" i="171"/>
  <c r="T24" i="171"/>
  <c r="U22" i="172"/>
  <c r="T22" i="172"/>
  <c r="U34" i="172"/>
  <c r="T34" i="172"/>
  <c r="U51" i="172"/>
  <c r="T51" i="172"/>
  <c r="U12" i="173"/>
  <c r="T12" i="173"/>
  <c r="U32" i="173"/>
  <c r="T32" i="173"/>
  <c r="U49" i="173"/>
  <c r="T49" i="173"/>
  <c r="Q60" i="173"/>
  <c r="P9" i="174"/>
  <c r="P8" i="174" s="1"/>
  <c r="T10" i="174"/>
  <c r="U40" i="175"/>
  <c r="T40" i="175"/>
  <c r="U17" i="176"/>
  <c r="T17" i="176"/>
  <c r="E27" i="176"/>
  <c r="U28" i="176"/>
  <c r="T28" i="176"/>
  <c r="U36" i="176"/>
  <c r="T36" i="176"/>
  <c r="E43" i="176"/>
  <c r="U44" i="176"/>
  <c r="T44" i="176"/>
  <c r="U22" i="177"/>
  <c r="T22" i="177"/>
  <c r="U62" i="177"/>
  <c r="T62" i="177"/>
  <c r="U31" i="178"/>
  <c r="T31" i="178"/>
  <c r="U39" i="178"/>
  <c r="T39" i="178"/>
  <c r="P60" i="178"/>
  <c r="U40" i="179"/>
  <c r="T40" i="179"/>
  <c r="U52" i="180"/>
  <c r="T52" i="180"/>
  <c r="U57" i="180"/>
  <c r="T57" i="180"/>
  <c r="U13" i="181"/>
  <c r="T13" i="181"/>
  <c r="Q27" i="181"/>
  <c r="U11" i="182"/>
  <c r="T11" i="182"/>
  <c r="U19" i="182"/>
  <c r="T19" i="182"/>
  <c r="U31" i="182"/>
  <c r="T31" i="182"/>
  <c r="U48" i="182"/>
  <c r="T48" i="182"/>
  <c r="U24" i="183"/>
  <c r="T24" i="183"/>
  <c r="U35" i="183"/>
  <c r="T35" i="183"/>
  <c r="Q43" i="183"/>
  <c r="U11" i="184"/>
  <c r="T11" i="184"/>
  <c r="U19" i="184"/>
  <c r="T19" i="184"/>
  <c r="U20" i="185"/>
  <c r="T20" i="185"/>
  <c r="U35" i="187"/>
  <c r="T35" i="187"/>
  <c r="U46" i="187"/>
  <c r="T46" i="187"/>
  <c r="U40" i="188"/>
  <c r="T40" i="188"/>
  <c r="U18" i="189"/>
  <c r="T18" i="189"/>
  <c r="P27" i="189"/>
  <c r="U57" i="189"/>
  <c r="T57" i="189"/>
  <c r="U39" i="190"/>
  <c r="T39" i="190"/>
  <c r="T52" i="190"/>
  <c r="U52" i="190"/>
  <c r="U33" i="191"/>
  <c r="T33" i="191"/>
  <c r="Q27" i="193"/>
  <c r="T50" i="193"/>
  <c r="U50" i="193"/>
  <c r="T58" i="194"/>
  <c r="U58" i="194"/>
  <c r="U30" i="198"/>
  <c r="T30" i="198"/>
  <c r="E43" i="198"/>
  <c r="T44" i="198"/>
  <c r="U44" i="198"/>
  <c r="U46" i="200"/>
  <c r="T46" i="200"/>
  <c r="U35" i="204"/>
  <c r="T35" i="204"/>
  <c r="T62" i="204"/>
  <c r="U62" i="204"/>
  <c r="U17" i="206"/>
  <c r="T17" i="206"/>
  <c r="U25" i="206"/>
  <c r="T25" i="206"/>
  <c r="U29" i="206"/>
  <c r="T29" i="206"/>
  <c r="U37" i="206"/>
  <c r="T37" i="206"/>
  <c r="U17" i="209"/>
  <c r="T17" i="209"/>
  <c r="U25" i="209"/>
  <c r="T25" i="209"/>
  <c r="U29" i="209"/>
  <c r="T29" i="209"/>
  <c r="U37" i="209"/>
  <c r="T37" i="209"/>
  <c r="T20" i="210"/>
  <c r="U20" i="210"/>
  <c r="U41" i="210"/>
  <c r="T41" i="210"/>
  <c r="E60" i="210"/>
  <c r="U61" i="210"/>
  <c r="T61" i="210"/>
  <c r="T30" i="213"/>
  <c r="U30" i="213"/>
  <c r="T56" i="214"/>
  <c r="U56" i="214"/>
  <c r="T12" i="215"/>
  <c r="U12" i="215"/>
  <c r="T17" i="224"/>
  <c r="U17" i="224"/>
  <c r="T52" i="227"/>
  <c r="U52" i="227"/>
  <c r="T24" i="232"/>
  <c r="U24" i="232"/>
  <c r="U12" i="236"/>
  <c r="T12" i="236"/>
  <c r="U47" i="243"/>
  <c r="T47" i="243"/>
  <c r="U58" i="243"/>
  <c r="T58" i="243"/>
  <c r="R9" i="252"/>
  <c r="J8" i="252"/>
  <c r="R9" i="212"/>
  <c r="J8" i="212"/>
  <c r="J59" i="60"/>
  <c r="R27" i="57"/>
  <c r="J8" i="57"/>
  <c r="Q43" i="70"/>
  <c r="Q42" i="70" s="1"/>
  <c r="E9" i="71"/>
  <c r="Q27" i="72"/>
  <c r="P43" i="72"/>
  <c r="E9" i="74"/>
  <c r="Q27" i="75"/>
  <c r="Q43" i="75"/>
  <c r="Q42" i="75" s="1"/>
  <c r="E9" i="77"/>
  <c r="P27" i="78"/>
  <c r="E43" i="78"/>
  <c r="P9" i="80"/>
  <c r="E9" i="82"/>
  <c r="P27" i="83"/>
  <c r="P43" i="83"/>
  <c r="P42" i="83" s="1"/>
  <c r="E9" i="85"/>
  <c r="Q27" i="86"/>
  <c r="Q43" i="86"/>
  <c r="Q42" i="86" s="1"/>
  <c r="Q9" i="88"/>
  <c r="E27" i="88"/>
  <c r="Q27" i="89"/>
  <c r="Q43" i="89"/>
  <c r="P27" i="91"/>
  <c r="P43" i="91"/>
  <c r="P9" i="93"/>
  <c r="P8" i="93" s="1"/>
  <c r="Q43" i="94"/>
  <c r="E9" i="96"/>
  <c r="P9" i="97"/>
  <c r="P8" i="97" s="1"/>
  <c r="Q43" i="98"/>
  <c r="E9" i="99"/>
  <c r="P27" i="100"/>
  <c r="P43" i="100"/>
  <c r="E9" i="102"/>
  <c r="Q27" i="103"/>
  <c r="Q43" i="103"/>
  <c r="P9" i="105"/>
  <c r="P8" i="105" s="1"/>
  <c r="P59" i="105" s="1"/>
  <c r="E9" i="107"/>
  <c r="Q9" i="108"/>
  <c r="Q8" i="108" s="1"/>
  <c r="P27" i="109"/>
  <c r="P43" i="109"/>
  <c r="P42" i="109" s="1"/>
  <c r="P9" i="111"/>
  <c r="P8" i="111" s="1"/>
  <c r="E9" i="113"/>
  <c r="Q9" i="114"/>
  <c r="Q8" i="114" s="1"/>
  <c r="E27" i="114"/>
  <c r="Q27" i="115"/>
  <c r="Q43" i="115"/>
  <c r="E9" i="116"/>
  <c r="Q9" i="117"/>
  <c r="Q8" i="117" s="1"/>
  <c r="E27" i="117"/>
  <c r="E43" i="117"/>
  <c r="Q9" i="119"/>
  <c r="E27" i="119"/>
  <c r="E43" i="119"/>
  <c r="P27" i="120"/>
  <c r="P43" i="120"/>
  <c r="P9" i="122"/>
  <c r="P8" i="122" s="1"/>
  <c r="P59" i="122" s="1"/>
  <c r="P63" i="122" s="1"/>
  <c r="P9" i="124"/>
  <c r="P9" i="125"/>
  <c r="Q27" i="126"/>
  <c r="P43" i="126"/>
  <c r="Q9" i="128"/>
  <c r="Q8" i="128" s="1"/>
  <c r="Q59" i="128" s="1"/>
  <c r="Q63" i="128" s="1"/>
  <c r="E27" i="128"/>
  <c r="E43" i="128"/>
  <c r="P9" i="130"/>
  <c r="P27" i="131"/>
  <c r="P43" i="131"/>
  <c r="Q27" i="134"/>
  <c r="E43" i="134"/>
  <c r="P9" i="135"/>
  <c r="Q27" i="135"/>
  <c r="U25" i="136"/>
  <c r="T25" i="136"/>
  <c r="U25" i="137"/>
  <c r="Q27" i="137"/>
  <c r="U51" i="137"/>
  <c r="T51" i="137"/>
  <c r="E60" i="137"/>
  <c r="T61" i="137"/>
  <c r="U21" i="138"/>
  <c r="T21" i="138"/>
  <c r="U48" i="138"/>
  <c r="T48" i="138"/>
  <c r="U17" i="139"/>
  <c r="T17" i="139"/>
  <c r="E27" i="139"/>
  <c r="U28" i="139"/>
  <c r="T28" i="139"/>
  <c r="U36" i="139"/>
  <c r="T36" i="139"/>
  <c r="E43" i="139"/>
  <c r="U44" i="139"/>
  <c r="T44" i="139"/>
  <c r="E54" i="139"/>
  <c r="U35" i="140"/>
  <c r="T35" i="140"/>
  <c r="U50" i="140"/>
  <c r="T50" i="140"/>
  <c r="E54" i="140"/>
  <c r="U55" i="140"/>
  <c r="T55" i="140"/>
  <c r="E9" i="141"/>
  <c r="T10" i="141"/>
  <c r="U39" i="141"/>
  <c r="T39" i="141"/>
  <c r="Q9" i="142"/>
  <c r="Q8" i="142" s="1"/>
  <c r="E9" i="143"/>
  <c r="T10" i="143"/>
  <c r="U39" i="143"/>
  <c r="T39" i="143"/>
  <c r="P9" i="144"/>
  <c r="U13" i="144"/>
  <c r="U30" i="144"/>
  <c r="T30" i="144"/>
  <c r="U38" i="144"/>
  <c r="T38" i="144"/>
  <c r="U46" i="144"/>
  <c r="T46" i="144"/>
  <c r="U58" i="144"/>
  <c r="T58" i="144"/>
  <c r="Q27" i="145"/>
  <c r="U51" i="145"/>
  <c r="T51" i="145"/>
  <c r="E9" i="146"/>
  <c r="U10" i="146"/>
  <c r="T10" i="146"/>
  <c r="U47" i="146"/>
  <c r="T47" i="146"/>
  <c r="U23" i="147"/>
  <c r="T23" i="147"/>
  <c r="E27" i="147"/>
  <c r="U28" i="147"/>
  <c r="T28" i="147"/>
  <c r="E9" i="148"/>
  <c r="T10" i="148"/>
  <c r="U48" i="148"/>
  <c r="T48" i="148"/>
  <c r="E9" i="149"/>
  <c r="T10" i="149"/>
  <c r="U39" i="149"/>
  <c r="T39" i="149"/>
  <c r="P9" i="150"/>
  <c r="P8" i="150" s="1"/>
  <c r="T10" i="150"/>
  <c r="U14" i="151"/>
  <c r="T14" i="151"/>
  <c r="U62" i="151"/>
  <c r="T62" i="151"/>
  <c r="E43" i="152"/>
  <c r="T44" i="152"/>
  <c r="U53" i="152"/>
  <c r="T53" i="152"/>
  <c r="U22" i="153"/>
  <c r="T22" i="153"/>
  <c r="U26" i="155"/>
  <c r="T26" i="155"/>
  <c r="E27" i="155"/>
  <c r="T28" i="155"/>
  <c r="U37" i="155"/>
  <c r="T37" i="155"/>
  <c r="U45" i="155"/>
  <c r="T45" i="155"/>
  <c r="U14" i="156"/>
  <c r="T14" i="156"/>
  <c r="P43" i="156"/>
  <c r="P54" i="156"/>
  <c r="P27" i="158"/>
  <c r="U15" i="159"/>
  <c r="T15" i="159"/>
  <c r="P43" i="159"/>
  <c r="P54" i="159"/>
  <c r="U33" i="160"/>
  <c r="U17" i="161"/>
  <c r="T17" i="161"/>
  <c r="E27" i="161"/>
  <c r="U28" i="161"/>
  <c r="T28" i="161"/>
  <c r="U36" i="161"/>
  <c r="T36" i="161"/>
  <c r="E43" i="161"/>
  <c r="U44" i="161"/>
  <c r="T44" i="161"/>
  <c r="U17" i="163"/>
  <c r="T17" i="163"/>
  <c r="U14" i="164"/>
  <c r="T14" i="164"/>
  <c r="P43" i="164"/>
  <c r="P54" i="164"/>
  <c r="U15" i="166"/>
  <c r="T15" i="166"/>
  <c r="U21" i="167"/>
  <c r="T21" i="167"/>
  <c r="U33" i="167"/>
  <c r="T33" i="167"/>
  <c r="U16" i="168"/>
  <c r="T16" i="168"/>
  <c r="U14" i="169"/>
  <c r="T14" i="169"/>
  <c r="Q43" i="169"/>
  <c r="Q54" i="169"/>
  <c r="U62" i="169"/>
  <c r="T62" i="169"/>
  <c r="U11" i="170"/>
  <c r="T11" i="170"/>
  <c r="U15" i="171"/>
  <c r="T15" i="171"/>
  <c r="U13" i="172"/>
  <c r="T13" i="172"/>
  <c r="P27" i="172"/>
  <c r="U23" i="173"/>
  <c r="U35" i="173"/>
  <c r="Q9" i="174"/>
  <c r="U10" i="174"/>
  <c r="U53" i="174"/>
  <c r="T53" i="174"/>
  <c r="E54" i="174"/>
  <c r="T55" i="174"/>
  <c r="U13" i="175"/>
  <c r="T13" i="175"/>
  <c r="U48" i="175"/>
  <c r="T48" i="175"/>
  <c r="P27" i="176"/>
  <c r="P43" i="176"/>
  <c r="U13" i="177"/>
  <c r="T13" i="177"/>
  <c r="U11" i="178"/>
  <c r="T11" i="178"/>
  <c r="E9" i="179"/>
  <c r="T10" i="179"/>
  <c r="U19" i="179"/>
  <c r="T19" i="179"/>
  <c r="U31" i="179"/>
  <c r="T31" i="179"/>
  <c r="U48" i="179"/>
  <c r="T48" i="179"/>
  <c r="Q60" i="179"/>
  <c r="U10" i="180"/>
  <c r="U24" i="180"/>
  <c r="T24" i="180"/>
  <c r="U49" i="181"/>
  <c r="T49" i="181"/>
  <c r="E54" i="181"/>
  <c r="U55" i="181"/>
  <c r="T55" i="181"/>
  <c r="U15" i="183"/>
  <c r="T15" i="183"/>
  <c r="U51" i="183"/>
  <c r="T51" i="183"/>
  <c r="U56" i="183"/>
  <c r="T56" i="183"/>
  <c r="U50" i="184"/>
  <c r="T50" i="184"/>
  <c r="U13" i="186"/>
  <c r="T13" i="186"/>
  <c r="E60" i="187"/>
  <c r="T61" i="187"/>
  <c r="E9" i="188"/>
  <c r="U10" i="188"/>
  <c r="T10" i="188"/>
  <c r="U40" i="189"/>
  <c r="T40" i="189"/>
  <c r="U11" i="190"/>
  <c r="T11" i="190"/>
  <c r="U34" i="190"/>
  <c r="T34" i="190"/>
  <c r="U46" i="190"/>
  <c r="T46" i="190"/>
  <c r="T56" i="190"/>
  <c r="U56" i="190"/>
  <c r="U13" i="191"/>
  <c r="T13" i="191"/>
  <c r="Q43" i="191"/>
  <c r="U32" i="194"/>
  <c r="T32" i="194"/>
  <c r="U40" i="194"/>
  <c r="T40" i="194"/>
  <c r="U47" i="194"/>
  <c r="T47" i="194"/>
  <c r="P43" i="195"/>
  <c r="U56" i="195"/>
  <c r="T56" i="195"/>
  <c r="U37" i="198"/>
  <c r="T37" i="198"/>
  <c r="U34" i="199"/>
  <c r="T34" i="199"/>
  <c r="T38" i="202"/>
  <c r="U38" i="202"/>
  <c r="U48" i="202"/>
  <c r="T48" i="202"/>
  <c r="U14" i="204"/>
  <c r="T14" i="204"/>
  <c r="U22" i="204"/>
  <c r="T22" i="204"/>
  <c r="Q27" i="204"/>
  <c r="T50" i="204"/>
  <c r="U50" i="204"/>
  <c r="T47" i="205"/>
  <c r="U47" i="205"/>
  <c r="U12" i="207"/>
  <c r="T12" i="207"/>
  <c r="U20" i="207"/>
  <c r="T20" i="207"/>
  <c r="U33" i="207"/>
  <c r="T33" i="207"/>
  <c r="U41" i="207"/>
  <c r="T41" i="207"/>
  <c r="U49" i="207"/>
  <c r="T49" i="207"/>
  <c r="T12" i="210"/>
  <c r="U12" i="210"/>
  <c r="U46" i="211"/>
  <c r="T46" i="211"/>
  <c r="U34" i="212"/>
  <c r="T34" i="212"/>
  <c r="T49" i="212"/>
  <c r="U49" i="212"/>
  <c r="U19" i="213"/>
  <c r="T19" i="213"/>
  <c r="U38" i="214"/>
  <c r="T38" i="214"/>
  <c r="U15" i="216"/>
  <c r="T15" i="216"/>
  <c r="T45" i="216"/>
  <c r="U45" i="216"/>
  <c r="U16" i="217"/>
  <c r="T16" i="217"/>
  <c r="U23" i="217"/>
  <c r="T23" i="217"/>
  <c r="U32" i="217"/>
  <c r="T32" i="217"/>
  <c r="U15" i="218"/>
  <c r="T15" i="218"/>
  <c r="T31" i="218"/>
  <c r="U31" i="218"/>
  <c r="E43" i="227"/>
  <c r="T44" i="227"/>
  <c r="U44" i="227"/>
  <c r="T20" i="228"/>
  <c r="U20" i="228"/>
  <c r="U49" i="231"/>
  <c r="T49" i="231"/>
  <c r="T16" i="232"/>
  <c r="U16" i="232"/>
  <c r="Q54" i="236"/>
  <c r="Q9" i="241"/>
  <c r="Q8" i="241" s="1"/>
  <c r="U40" i="241"/>
  <c r="T40" i="241"/>
  <c r="T47" i="241"/>
  <c r="U47" i="241"/>
  <c r="T34" i="247"/>
  <c r="U34" i="247"/>
  <c r="R8" i="169"/>
  <c r="J59" i="169"/>
  <c r="P27" i="60"/>
  <c r="P43" i="60"/>
  <c r="Q43" i="61"/>
  <c r="Q42" i="61" s="1"/>
  <c r="P54" i="61"/>
  <c r="E60" i="62"/>
  <c r="P9" i="63"/>
  <c r="Q60" i="63"/>
  <c r="P27" i="64"/>
  <c r="P43" i="64"/>
  <c r="E54" i="64"/>
  <c r="Q60" i="65"/>
  <c r="P27" i="66"/>
  <c r="P43" i="66"/>
  <c r="P42" i="66" s="1"/>
  <c r="E54" i="66"/>
  <c r="E60" i="67"/>
  <c r="P9" i="68"/>
  <c r="P8" i="68" s="1"/>
  <c r="Q60" i="68"/>
  <c r="Q9" i="69"/>
  <c r="Q8" i="69" s="1"/>
  <c r="E27" i="69"/>
  <c r="E43" i="69"/>
  <c r="Q54" i="70"/>
  <c r="E60" i="70"/>
  <c r="P9" i="71"/>
  <c r="P8" i="71" s="1"/>
  <c r="Q43" i="72"/>
  <c r="Q42" i="72" s="1"/>
  <c r="P54" i="72"/>
  <c r="E9" i="73"/>
  <c r="Q60" i="73"/>
  <c r="P9" i="74"/>
  <c r="P8" i="74" s="1"/>
  <c r="Q54" i="75"/>
  <c r="E9" i="76"/>
  <c r="P60" i="76"/>
  <c r="P9" i="77"/>
  <c r="P8" i="77" s="1"/>
  <c r="Q27" i="78"/>
  <c r="P43" i="78"/>
  <c r="P42" i="78" s="1"/>
  <c r="E54" i="78"/>
  <c r="P60" i="79"/>
  <c r="T60" i="79" s="1"/>
  <c r="Q9" i="80"/>
  <c r="Q8" i="80" s="1"/>
  <c r="Q59" i="80" s="1"/>
  <c r="E27" i="80"/>
  <c r="E43" i="80"/>
  <c r="P60" i="81"/>
  <c r="P9" i="82"/>
  <c r="P8" i="82" s="1"/>
  <c r="Q27" i="83"/>
  <c r="Q43" i="83"/>
  <c r="E54" i="83"/>
  <c r="P60" i="84"/>
  <c r="P9" i="85"/>
  <c r="P8" i="85" s="1"/>
  <c r="P59" i="85" s="1"/>
  <c r="P63" i="85" s="1"/>
  <c r="P54" i="86"/>
  <c r="E9" i="87"/>
  <c r="Q60" i="87"/>
  <c r="P27" i="88"/>
  <c r="E43" i="88"/>
  <c r="Q54" i="89"/>
  <c r="E60" i="89"/>
  <c r="E9" i="90"/>
  <c r="Q27" i="91"/>
  <c r="Q43" i="91"/>
  <c r="Q42" i="91" s="1"/>
  <c r="P54" i="91"/>
  <c r="E9" i="92"/>
  <c r="Q60" i="92"/>
  <c r="Q9" i="93"/>
  <c r="Q8" i="93" s="1"/>
  <c r="Q59" i="93" s="1"/>
  <c r="E27" i="93"/>
  <c r="E43" i="93"/>
  <c r="Q54" i="94"/>
  <c r="E60" i="94"/>
  <c r="P60" i="95"/>
  <c r="P9" i="96"/>
  <c r="Q60" i="96"/>
  <c r="Q9" i="97"/>
  <c r="Q8" i="97" s="1"/>
  <c r="E27" i="97"/>
  <c r="E43" i="97"/>
  <c r="Q54" i="98"/>
  <c r="E60" i="98"/>
  <c r="P9" i="99"/>
  <c r="P8" i="99" s="1"/>
  <c r="Q27" i="100"/>
  <c r="Q43" i="100"/>
  <c r="Q42" i="100" s="1"/>
  <c r="P54" i="100"/>
  <c r="Q60" i="101"/>
  <c r="P9" i="102"/>
  <c r="P8" i="102" s="1"/>
  <c r="Q54" i="103"/>
  <c r="E9" i="104"/>
  <c r="P60" i="104"/>
  <c r="Q9" i="105"/>
  <c r="E27" i="105"/>
  <c r="E43" i="105"/>
  <c r="Q54" i="106"/>
  <c r="E60" i="106"/>
  <c r="P9" i="107"/>
  <c r="E27" i="108"/>
  <c r="E43" i="108"/>
  <c r="Q27" i="109"/>
  <c r="Q43" i="109"/>
  <c r="Q42" i="109" s="1"/>
  <c r="E54" i="109"/>
  <c r="P60" i="110"/>
  <c r="Q9" i="111"/>
  <c r="Q8" i="111" s="1"/>
  <c r="E27" i="111"/>
  <c r="E43" i="111"/>
  <c r="E60" i="112"/>
  <c r="P9" i="113"/>
  <c r="P8" i="113" s="1"/>
  <c r="P27" i="114"/>
  <c r="E43" i="114"/>
  <c r="Q54" i="115"/>
  <c r="E60" i="115"/>
  <c r="P9" i="116"/>
  <c r="P8" i="116" s="1"/>
  <c r="P27" i="117"/>
  <c r="P43" i="117"/>
  <c r="P42" i="117" s="1"/>
  <c r="E54" i="117"/>
  <c r="Q60" i="118"/>
  <c r="P27" i="119"/>
  <c r="P43" i="119"/>
  <c r="Q27" i="120"/>
  <c r="Q43" i="120"/>
  <c r="Q42" i="120" s="1"/>
  <c r="P54" i="120"/>
  <c r="P60" i="121"/>
  <c r="Q9" i="122"/>
  <c r="Q8" i="122" s="1"/>
  <c r="Q59" i="122" s="1"/>
  <c r="Q63" i="122" s="1"/>
  <c r="E27" i="122"/>
  <c r="E43" i="122"/>
  <c r="P60" i="123"/>
  <c r="Q9" i="124"/>
  <c r="Q8" i="124" s="1"/>
  <c r="Q9" i="125"/>
  <c r="Q8" i="125" s="1"/>
  <c r="E27" i="125"/>
  <c r="E43" i="125"/>
  <c r="Q43" i="126"/>
  <c r="Q42" i="126" s="1"/>
  <c r="P54" i="126"/>
  <c r="E9" i="127"/>
  <c r="Q60" i="127"/>
  <c r="P27" i="128"/>
  <c r="P43" i="128"/>
  <c r="P42" i="128" s="1"/>
  <c r="E54" i="128"/>
  <c r="P60" i="129"/>
  <c r="Q9" i="130"/>
  <c r="E27" i="130"/>
  <c r="E43" i="130"/>
  <c r="Q27" i="131"/>
  <c r="Q43" i="131"/>
  <c r="Q42" i="131" s="1"/>
  <c r="P54" i="131"/>
  <c r="E9" i="132"/>
  <c r="E27" i="132"/>
  <c r="U28" i="132"/>
  <c r="E43" i="132"/>
  <c r="U44" i="132"/>
  <c r="T30" i="133"/>
  <c r="P43" i="134"/>
  <c r="P42" i="134" s="1"/>
  <c r="Q60" i="135"/>
  <c r="U46" i="136"/>
  <c r="T46" i="136"/>
  <c r="P60" i="137"/>
  <c r="U12" i="138"/>
  <c r="T12" i="138"/>
  <c r="U33" i="138"/>
  <c r="T33" i="138"/>
  <c r="P27" i="139"/>
  <c r="P43" i="139"/>
  <c r="U22" i="140"/>
  <c r="T22" i="140"/>
  <c r="P43" i="140"/>
  <c r="P54" i="140"/>
  <c r="U47" i="141"/>
  <c r="T47" i="141"/>
  <c r="U23" i="142"/>
  <c r="T23" i="142"/>
  <c r="E27" i="142"/>
  <c r="U28" i="142"/>
  <c r="T28" i="142"/>
  <c r="U47" i="143"/>
  <c r="T47" i="143"/>
  <c r="U18" i="144"/>
  <c r="T18" i="144"/>
  <c r="P9" i="146"/>
  <c r="U13" i="146"/>
  <c r="U30" i="146"/>
  <c r="T30" i="146"/>
  <c r="U38" i="146"/>
  <c r="T38" i="146"/>
  <c r="P27" i="147"/>
  <c r="E54" i="147"/>
  <c r="U55" i="147"/>
  <c r="T55" i="147"/>
  <c r="U47" i="149"/>
  <c r="T47" i="149"/>
  <c r="Q9" i="150"/>
  <c r="Q8" i="150" s="1"/>
  <c r="U10" i="150"/>
  <c r="U53" i="150"/>
  <c r="T53" i="150"/>
  <c r="E54" i="150"/>
  <c r="T55" i="150"/>
  <c r="U34" i="151"/>
  <c r="T34" i="151"/>
  <c r="U25" i="152"/>
  <c r="T25" i="152"/>
  <c r="U30" i="152"/>
  <c r="T30" i="152"/>
  <c r="U13" i="153"/>
  <c r="T13" i="153"/>
  <c r="U20" i="154"/>
  <c r="T20" i="154"/>
  <c r="U32" i="154"/>
  <c r="T32" i="154"/>
  <c r="U17" i="155"/>
  <c r="T17" i="155"/>
  <c r="U35" i="156"/>
  <c r="T35" i="156"/>
  <c r="Q43" i="156"/>
  <c r="Q54" i="156"/>
  <c r="U62" i="156"/>
  <c r="T62" i="156"/>
  <c r="U12" i="157"/>
  <c r="T12" i="157"/>
  <c r="U20" i="157"/>
  <c r="T20" i="157"/>
  <c r="U32" i="157"/>
  <c r="T32" i="157"/>
  <c r="Q27" i="158"/>
  <c r="U36" i="158"/>
  <c r="T36" i="158"/>
  <c r="U45" i="158"/>
  <c r="T45" i="158"/>
  <c r="U57" i="158"/>
  <c r="T57" i="158"/>
  <c r="U35" i="159"/>
  <c r="T35" i="159"/>
  <c r="Q43" i="159"/>
  <c r="Q54" i="159"/>
  <c r="U62" i="159"/>
  <c r="T62" i="159"/>
  <c r="U11" i="160"/>
  <c r="T11" i="160"/>
  <c r="U19" i="160"/>
  <c r="T19" i="160"/>
  <c r="U30" i="160"/>
  <c r="T30" i="160"/>
  <c r="U38" i="160"/>
  <c r="T38" i="160"/>
  <c r="U46" i="160"/>
  <c r="T46" i="160"/>
  <c r="U58" i="160"/>
  <c r="T58" i="160"/>
  <c r="P27" i="161"/>
  <c r="P43" i="161"/>
  <c r="P42" i="161" s="1"/>
  <c r="U21" i="162"/>
  <c r="T21" i="162"/>
  <c r="U33" i="162"/>
  <c r="T33" i="162"/>
  <c r="U62" i="162"/>
  <c r="T62" i="162"/>
  <c r="E43" i="163"/>
  <c r="T44" i="163"/>
  <c r="U53" i="163"/>
  <c r="T53" i="163"/>
  <c r="Q43" i="164"/>
  <c r="Q42" i="164" s="1"/>
  <c r="Q54" i="164"/>
  <c r="U39" i="165"/>
  <c r="T39" i="165"/>
  <c r="Q9" i="166"/>
  <c r="Q8" i="166" s="1"/>
  <c r="U12" i="167"/>
  <c r="T12" i="167"/>
  <c r="E60" i="167"/>
  <c r="U61" i="167"/>
  <c r="T61" i="167"/>
  <c r="U34" i="169"/>
  <c r="T34" i="169"/>
  <c r="U31" i="170"/>
  <c r="T31" i="170"/>
  <c r="U39" i="170"/>
  <c r="T39" i="170"/>
  <c r="U47" i="170"/>
  <c r="T47" i="170"/>
  <c r="Q9" i="171"/>
  <c r="Q8" i="171" s="1"/>
  <c r="E54" i="171"/>
  <c r="U55" i="171"/>
  <c r="T55" i="171"/>
  <c r="Q27" i="172"/>
  <c r="U45" i="172"/>
  <c r="U20" i="173"/>
  <c r="T20" i="173"/>
  <c r="U40" i="173"/>
  <c r="T40" i="173"/>
  <c r="U17" i="174"/>
  <c r="T17" i="174"/>
  <c r="E27" i="174"/>
  <c r="U28" i="174"/>
  <c r="T28" i="174"/>
  <c r="U36" i="174"/>
  <c r="T36" i="174"/>
  <c r="E43" i="174"/>
  <c r="U44" i="174"/>
  <c r="T44" i="174"/>
  <c r="U25" i="176"/>
  <c r="T25" i="176"/>
  <c r="U52" i="176"/>
  <c r="T52" i="176"/>
  <c r="U57" i="176"/>
  <c r="T57" i="176"/>
  <c r="U33" i="177"/>
  <c r="T33" i="177"/>
  <c r="U33" i="178"/>
  <c r="U47" i="178"/>
  <c r="T47" i="178"/>
  <c r="U15" i="180"/>
  <c r="T15" i="180"/>
  <c r="U21" i="181"/>
  <c r="T21" i="181"/>
  <c r="Q43" i="181"/>
  <c r="Q42" i="181" s="1"/>
  <c r="P54" i="181"/>
  <c r="E9" i="182"/>
  <c r="T10" i="182"/>
  <c r="U39" i="182"/>
  <c r="T39" i="182"/>
  <c r="Q9" i="183"/>
  <c r="Q8" i="183" s="1"/>
  <c r="E9" i="184"/>
  <c r="T10" i="184"/>
  <c r="U29" i="184"/>
  <c r="T29" i="184"/>
  <c r="T14" i="185"/>
  <c r="U14" i="185"/>
  <c r="E27" i="185"/>
  <c r="T28" i="185"/>
  <c r="U58" i="185"/>
  <c r="T58" i="185"/>
  <c r="U30" i="186"/>
  <c r="T30" i="186"/>
  <c r="U37" i="186"/>
  <c r="T37" i="186"/>
  <c r="U12" i="187"/>
  <c r="T12" i="187"/>
  <c r="P9" i="188"/>
  <c r="P8" i="188" s="1"/>
  <c r="U22" i="188"/>
  <c r="T22" i="188"/>
  <c r="U34" i="188"/>
  <c r="T34" i="188"/>
  <c r="U47" i="188"/>
  <c r="T47" i="188"/>
  <c r="T62" i="188"/>
  <c r="U62" i="188"/>
  <c r="Q27" i="191"/>
  <c r="T58" i="192"/>
  <c r="U58" i="192"/>
  <c r="U24" i="195"/>
  <c r="T24" i="195"/>
  <c r="T51" i="195"/>
  <c r="U51" i="195"/>
  <c r="U50" i="196"/>
  <c r="T50" i="196"/>
  <c r="U62" i="196"/>
  <c r="T62" i="196"/>
  <c r="U25" i="198"/>
  <c r="T25" i="198"/>
  <c r="T20" i="199"/>
  <c r="U20" i="199"/>
  <c r="T53" i="200"/>
  <c r="U53" i="200"/>
  <c r="T30" i="202"/>
  <c r="U30" i="202"/>
  <c r="T39" i="205"/>
  <c r="U39" i="205"/>
  <c r="T53" i="208"/>
  <c r="U53" i="208"/>
  <c r="U45" i="214"/>
  <c r="T45" i="214"/>
  <c r="U53" i="214"/>
  <c r="T53" i="214"/>
  <c r="Q43" i="215"/>
  <c r="Q42" i="215" s="1"/>
  <c r="U44" i="215"/>
  <c r="T38" i="216"/>
  <c r="U38" i="216"/>
  <c r="U14" i="223"/>
  <c r="T14" i="223"/>
  <c r="U29" i="227"/>
  <c r="T29" i="227"/>
  <c r="U37" i="227"/>
  <c r="T37" i="227"/>
  <c r="U56" i="230"/>
  <c r="T56" i="230"/>
  <c r="U16" i="235"/>
  <c r="T16" i="235"/>
  <c r="U36" i="235"/>
  <c r="T36" i="235"/>
  <c r="U32" i="241"/>
  <c r="T32" i="241"/>
  <c r="U16" i="247"/>
  <c r="T16" i="247"/>
  <c r="U24" i="247"/>
  <c r="T24" i="247"/>
  <c r="U39" i="257"/>
  <c r="T39" i="257"/>
  <c r="R9" i="258"/>
  <c r="J8" i="258"/>
  <c r="R8" i="180"/>
  <c r="J59" i="180"/>
  <c r="R8" i="176"/>
  <c r="J59" i="176"/>
  <c r="R8" i="172"/>
  <c r="R27" i="96"/>
  <c r="J8" i="96"/>
  <c r="R27" i="93"/>
  <c r="J8" i="93"/>
  <c r="P60" i="140"/>
  <c r="P9" i="141"/>
  <c r="Q54" i="142"/>
  <c r="E60" i="142"/>
  <c r="P9" i="143"/>
  <c r="Q9" i="144"/>
  <c r="E27" i="144"/>
  <c r="E43" i="144"/>
  <c r="P60" i="145"/>
  <c r="Q9" i="146"/>
  <c r="E27" i="146"/>
  <c r="Q54" i="147"/>
  <c r="E60" i="147"/>
  <c r="P9" i="148"/>
  <c r="P9" i="149"/>
  <c r="Q27" i="150"/>
  <c r="Q43" i="150"/>
  <c r="Q42" i="150" s="1"/>
  <c r="P54" i="150"/>
  <c r="Q60" i="151"/>
  <c r="P27" i="152"/>
  <c r="P43" i="152"/>
  <c r="P42" i="152" s="1"/>
  <c r="E54" i="152"/>
  <c r="Q60" i="153"/>
  <c r="P9" i="154"/>
  <c r="P27" i="155"/>
  <c r="P43" i="155"/>
  <c r="E54" i="155"/>
  <c r="P60" i="156"/>
  <c r="P9" i="157"/>
  <c r="Q43" i="158"/>
  <c r="E54" i="158"/>
  <c r="P60" i="159"/>
  <c r="Q9" i="160"/>
  <c r="Q8" i="160" s="1"/>
  <c r="E27" i="160"/>
  <c r="E43" i="160"/>
  <c r="Q43" i="161"/>
  <c r="P54" i="161"/>
  <c r="E9" i="162"/>
  <c r="Q60" i="162"/>
  <c r="P27" i="163"/>
  <c r="P43" i="163"/>
  <c r="E54" i="163"/>
  <c r="P60" i="164"/>
  <c r="P9" i="165"/>
  <c r="Q54" i="166"/>
  <c r="E60" i="166"/>
  <c r="E9" i="167"/>
  <c r="Q27" i="168"/>
  <c r="P43" i="168"/>
  <c r="P42" i="168" s="1"/>
  <c r="P60" i="169"/>
  <c r="E27" i="170"/>
  <c r="E43" i="170"/>
  <c r="Q54" i="171"/>
  <c r="E60" i="171"/>
  <c r="P60" i="172"/>
  <c r="E9" i="173"/>
  <c r="Q27" i="174"/>
  <c r="Q43" i="174"/>
  <c r="P54" i="174"/>
  <c r="E9" i="175"/>
  <c r="Q27" i="176"/>
  <c r="Q43" i="176"/>
  <c r="P54" i="176"/>
  <c r="Q60" i="177"/>
  <c r="Q9" i="178"/>
  <c r="E27" i="178"/>
  <c r="Q60" i="178"/>
  <c r="P9" i="179"/>
  <c r="Q27" i="180"/>
  <c r="Q43" i="180"/>
  <c r="P54" i="180"/>
  <c r="E60" i="181"/>
  <c r="P9" i="182"/>
  <c r="P8" i="182" s="1"/>
  <c r="Q54" i="183"/>
  <c r="E60" i="183"/>
  <c r="P9" i="184"/>
  <c r="P27" i="185"/>
  <c r="E27" i="186"/>
  <c r="E9" i="187"/>
  <c r="Q27" i="187"/>
  <c r="P54" i="187"/>
  <c r="P60" i="187"/>
  <c r="E54" i="188"/>
  <c r="U55" i="188"/>
  <c r="E60" i="188"/>
  <c r="P9" i="189"/>
  <c r="T36" i="189"/>
  <c r="E54" i="189"/>
  <c r="P9" i="190"/>
  <c r="P8" i="190" s="1"/>
  <c r="T14" i="190"/>
  <c r="T20" i="190"/>
  <c r="Q54" i="190"/>
  <c r="T57" i="190"/>
  <c r="T14" i="191"/>
  <c r="T34" i="191"/>
  <c r="T45" i="191"/>
  <c r="U20" i="192"/>
  <c r="T20" i="192"/>
  <c r="Q60" i="192"/>
  <c r="U31" i="194"/>
  <c r="T31" i="194"/>
  <c r="U39" i="194"/>
  <c r="T39" i="194"/>
  <c r="E60" i="194"/>
  <c r="U61" i="194"/>
  <c r="T61" i="194"/>
  <c r="P9" i="195"/>
  <c r="P8" i="195" s="1"/>
  <c r="U13" i="196"/>
  <c r="T13" i="196"/>
  <c r="U21" i="196"/>
  <c r="T21" i="196"/>
  <c r="U49" i="196"/>
  <c r="T49" i="196"/>
  <c r="U29" i="198"/>
  <c r="T29" i="198"/>
  <c r="U50" i="199"/>
  <c r="T50" i="199"/>
  <c r="Q54" i="199"/>
  <c r="P9" i="202"/>
  <c r="U32" i="202"/>
  <c r="T32" i="202"/>
  <c r="U40" i="202"/>
  <c r="T40" i="202"/>
  <c r="U11" i="203"/>
  <c r="T11" i="203"/>
  <c r="U32" i="203"/>
  <c r="U12" i="205"/>
  <c r="T12" i="205"/>
  <c r="U20" i="205"/>
  <c r="T20" i="205"/>
  <c r="U33" i="205"/>
  <c r="T33" i="205"/>
  <c r="U41" i="205"/>
  <c r="T41" i="205"/>
  <c r="U49" i="205"/>
  <c r="T49" i="205"/>
  <c r="E43" i="206"/>
  <c r="U44" i="206"/>
  <c r="T44" i="206"/>
  <c r="U52" i="206"/>
  <c r="T52" i="206"/>
  <c r="U57" i="206"/>
  <c r="T57" i="206"/>
  <c r="U11" i="208"/>
  <c r="T11" i="208"/>
  <c r="U32" i="208"/>
  <c r="U47" i="208"/>
  <c r="T47" i="208"/>
  <c r="E43" i="209"/>
  <c r="U44" i="209"/>
  <c r="T44" i="209"/>
  <c r="U52" i="209"/>
  <c r="T52" i="209"/>
  <c r="U57" i="209"/>
  <c r="T57" i="209"/>
  <c r="U14" i="210"/>
  <c r="T14" i="210"/>
  <c r="U22" i="210"/>
  <c r="T22" i="210"/>
  <c r="U33" i="210"/>
  <c r="T33" i="210"/>
  <c r="P60" i="210"/>
  <c r="Q9" i="211"/>
  <c r="Q9" i="212"/>
  <c r="P27" i="212"/>
  <c r="U32" i="213"/>
  <c r="T32" i="213"/>
  <c r="U40" i="213"/>
  <c r="T40" i="213"/>
  <c r="U37" i="214"/>
  <c r="T37" i="214"/>
  <c r="E43" i="214"/>
  <c r="T44" i="214"/>
  <c r="U58" i="214"/>
  <c r="T58" i="214"/>
  <c r="E54" i="215"/>
  <c r="U55" i="215"/>
  <c r="T55" i="215"/>
  <c r="Q9" i="216"/>
  <c r="Q8" i="216" s="1"/>
  <c r="U22" i="217"/>
  <c r="T22" i="217"/>
  <c r="U31" i="217"/>
  <c r="T31" i="217"/>
  <c r="P43" i="217"/>
  <c r="U23" i="218"/>
  <c r="T23" i="218"/>
  <c r="U38" i="218"/>
  <c r="T38" i="218"/>
  <c r="T36" i="219"/>
  <c r="U36" i="219"/>
  <c r="U40" i="219"/>
  <c r="T40" i="219"/>
  <c r="T37" i="220"/>
  <c r="U37" i="220"/>
  <c r="U33" i="221"/>
  <c r="T33" i="221"/>
  <c r="P9" i="222"/>
  <c r="T11" i="226"/>
  <c r="U11" i="226"/>
  <c r="T16" i="227"/>
  <c r="U16" i="227"/>
  <c r="T12" i="228"/>
  <c r="U12" i="228"/>
  <c r="P9" i="229"/>
  <c r="U24" i="230"/>
  <c r="T24" i="230"/>
  <c r="U29" i="230"/>
  <c r="T29" i="230"/>
  <c r="T51" i="230"/>
  <c r="U51" i="230"/>
  <c r="P27" i="233"/>
  <c r="U33" i="234"/>
  <c r="T33" i="234"/>
  <c r="U41" i="234"/>
  <c r="T41" i="234"/>
  <c r="T15" i="235"/>
  <c r="U15" i="235"/>
  <c r="T19" i="236"/>
  <c r="U19" i="236"/>
  <c r="T39" i="241"/>
  <c r="U39" i="241"/>
  <c r="P9" i="242"/>
  <c r="P8" i="242" s="1"/>
  <c r="Q27" i="242"/>
  <c r="T39" i="246"/>
  <c r="U39" i="246"/>
  <c r="E43" i="248"/>
  <c r="U44" i="248"/>
  <c r="T44" i="248"/>
  <c r="U52" i="248"/>
  <c r="T52" i="248"/>
  <c r="U20" i="250"/>
  <c r="T20" i="250"/>
  <c r="U16" i="251"/>
  <c r="T16" i="251"/>
  <c r="Q9" i="255"/>
  <c r="U18" i="255"/>
  <c r="T18" i="255"/>
  <c r="U30" i="255"/>
  <c r="T30" i="255"/>
  <c r="U18" i="256"/>
  <c r="T18" i="256"/>
  <c r="U30" i="256"/>
  <c r="T30" i="256"/>
  <c r="R9" i="254"/>
  <c r="J8" i="254"/>
  <c r="R59" i="229"/>
  <c r="J63" i="229"/>
  <c r="R63" i="229" s="1"/>
  <c r="R8" i="219"/>
  <c r="J59" i="219"/>
  <c r="R8" i="201"/>
  <c r="J59" i="201"/>
  <c r="R8" i="179"/>
  <c r="J59" i="179"/>
  <c r="Q60" i="132"/>
  <c r="Q9" i="133"/>
  <c r="E27" i="133"/>
  <c r="E43" i="133"/>
  <c r="P60" i="134"/>
  <c r="Q9" i="135"/>
  <c r="E27" i="135"/>
  <c r="E43" i="135"/>
  <c r="Q43" i="136"/>
  <c r="P54" i="136"/>
  <c r="T60" i="136"/>
  <c r="U61" i="136"/>
  <c r="Q60" i="137"/>
  <c r="P9" i="138"/>
  <c r="P54" i="139"/>
  <c r="E9" i="140"/>
  <c r="Q60" i="140"/>
  <c r="Q9" i="141"/>
  <c r="E27" i="141"/>
  <c r="E43" i="141"/>
  <c r="P60" i="142"/>
  <c r="Q9" i="143"/>
  <c r="E27" i="143"/>
  <c r="E43" i="143"/>
  <c r="P27" i="144"/>
  <c r="P43" i="144"/>
  <c r="E54" i="144"/>
  <c r="T60" i="144"/>
  <c r="U61" i="144"/>
  <c r="Q60" i="145"/>
  <c r="P27" i="146"/>
  <c r="E43" i="146"/>
  <c r="P60" i="147"/>
  <c r="Q9" i="148"/>
  <c r="Q9" i="149"/>
  <c r="E27" i="149"/>
  <c r="E43" i="149"/>
  <c r="Q54" i="150"/>
  <c r="E9" i="151"/>
  <c r="Q27" i="152"/>
  <c r="Q43" i="152"/>
  <c r="P54" i="152"/>
  <c r="E9" i="153"/>
  <c r="Q9" i="154"/>
  <c r="E27" i="154"/>
  <c r="E43" i="154"/>
  <c r="Q27" i="155"/>
  <c r="Q43" i="155"/>
  <c r="P54" i="155"/>
  <c r="Q60" i="156"/>
  <c r="Q9" i="157"/>
  <c r="E27" i="157"/>
  <c r="E43" i="157"/>
  <c r="P54" i="158"/>
  <c r="T60" i="158"/>
  <c r="U61" i="158"/>
  <c r="Q60" i="159"/>
  <c r="P27" i="160"/>
  <c r="P43" i="160"/>
  <c r="E54" i="160"/>
  <c r="T60" i="160"/>
  <c r="U61" i="160"/>
  <c r="Q54" i="161"/>
  <c r="E60" i="161"/>
  <c r="P9" i="162"/>
  <c r="P8" i="162" s="1"/>
  <c r="Q27" i="163"/>
  <c r="Q43" i="163"/>
  <c r="P54" i="163"/>
  <c r="E9" i="164"/>
  <c r="Q60" i="164"/>
  <c r="Q9" i="165"/>
  <c r="E27" i="165"/>
  <c r="E43" i="165"/>
  <c r="P60" i="166"/>
  <c r="Q43" i="168"/>
  <c r="E54" i="168"/>
  <c r="T60" i="168"/>
  <c r="U61" i="168"/>
  <c r="Q60" i="169"/>
  <c r="P27" i="170"/>
  <c r="P8" i="170" s="1"/>
  <c r="P43" i="170"/>
  <c r="E54" i="170"/>
  <c r="P60" i="171"/>
  <c r="E9" i="172"/>
  <c r="Q60" i="172"/>
  <c r="P9" i="173"/>
  <c r="Q54" i="174"/>
  <c r="E60" i="174"/>
  <c r="P9" i="175"/>
  <c r="Q54" i="176"/>
  <c r="E9" i="177"/>
  <c r="P27" i="178"/>
  <c r="E43" i="178"/>
  <c r="Q9" i="179"/>
  <c r="E27" i="179"/>
  <c r="E43" i="179"/>
  <c r="Q54" i="180"/>
  <c r="E60" i="180"/>
  <c r="E9" i="181"/>
  <c r="P60" i="181"/>
  <c r="Q9" i="182"/>
  <c r="E27" i="182"/>
  <c r="E43" i="182"/>
  <c r="P60" i="183"/>
  <c r="E27" i="184"/>
  <c r="T28" i="184"/>
  <c r="E60" i="184"/>
  <c r="Q27" i="185"/>
  <c r="T60" i="185"/>
  <c r="U61" i="185"/>
  <c r="P9" i="187"/>
  <c r="P8" i="187" s="1"/>
  <c r="Q54" i="187"/>
  <c r="U13" i="188"/>
  <c r="T20" i="188"/>
  <c r="P54" i="188"/>
  <c r="P60" i="188"/>
  <c r="Q9" i="189"/>
  <c r="Q8" i="189" s="1"/>
  <c r="E43" i="189"/>
  <c r="Q9" i="190"/>
  <c r="Q8" i="190" s="1"/>
  <c r="E54" i="191"/>
  <c r="U55" i="191"/>
  <c r="T55" i="191"/>
  <c r="Q9" i="193"/>
  <c r="Q8" i="193" s="1"/>
  <c r="U10" i="193"/>
  <c r="P60" i="194"/>
  <c r="Q9" i="195"/>
  <c r="U45" i="195"/>
  <c r="T45" i="195"/>
  <c r="U53" i="195"/>
  <c r="T53" i="195"/>
  <c r="E54" i="195"/>
  <c r="T55" i="195"/>
  <c r="Q43" i="196"/>
  <c r="E60" i="196"/>
  <c r="U61" i="196"/>
  <c r="T61" i="196"/>
  <c r="U12" i="197"/>
  <c r="T12" i="197"/>
  <c r="U20" i="197"/>
  <c r="T20" i="197"/>
  <c r="U33" i="197"/>
  <c r="T33" i="197"/>
  <c r="U46" i="198"/>
  <c r="T46" i="198"/>
  <c r="U57" i="198"/>
  <c r="T57" i="198"/>
  <c r="P9" i="199"/>
  <c r="U14" i="199"/>
  <c r="T14" i="199"/>
  <c r="U22" i="199"/>
  <c r="T22" i="199"/>
  <c r="U33" i="199"/>
  <c r="T33" i="199"/>
  <c r="U41" i="199"/>
  <c r="T41" i="199"/>
  <c r="E9" i="200"/>
  <c r="U10" i="200"/>
  <c r="T10" i="200"/>
  <c r="U18" i="200"/>
  <c r="T18" i="200"/>
  <c r="U26" i="200"/>
  <c r="T26" i="200"/>
  <c r="E27" i="200"/>
  <c r="T28" i="200"/>
  <c r="U50" i="201"/>
  <c r="T50" i="201"/>
  <c r="Q9" i="202"/>
  <c r="U18" i="203"/>
  <c r="T18" i="203"/>
  <c r="U26" i="203"/>
  <c r="T26" i="203"/>
  <c r="U16" i="206"/>
  <c r="T16" i="206"/>
  <c r="U24" i="206"/>
  <c r="T24" i="206"/>
  <c r="P43" i="206"/>
  <c r="U14" i="207"/>
  <c r="U18" i="208"/>
  <c r="T18" i="208"/>
  <c r="U26" i="208"/>
  <c r="T26" i="208"/>
  <c r="U39" i="208"/>
  <c r="T39" i="208"/>
  <c r="U16" i="209"/>
  <c r="T16" i="209"/>
  <c r="U24" i="209"/>
  <c r="T24" i="209"/>
  <c r="P43" i="209"/>
  <c r="Q27" i="210"/>
  <c r="Q43" i="210"/>
  <c r="Q42" i="210" s="1"/>
  <c r="U44" i="210"/>
  <c r="U17" i="211"/>
  <c r="T17" i="211"/>
  <c r="U25" i="211"/>
  <c r="T25" i="211"/>
  <c r="U30" i="211"/>
  <c r="T30" i="211"/>
  <c r="U38" i="211"/>
  <c r="T38" i="211"/>
  <c r="Q27" i="212"/>
  <c r="P43" i="212"/>
  <c r="U51" i="212"/>
  <c r="T51" i="212"/>
  <c r="E9" i="213"/>
  <c r="T10" i="213"/>
  <c r="U13" i="213"/>
  <c r="P54" i="215"/>
  <c r="E60" i="215"/>
  <c r="T61" i="215"/>
  <c r="E9" i="216"/>
  <c r="U10" i="216"/>
  <c r="T10" i="216"/>
  <c r="U22" i="216"/>
  <c r="T22" i="216"/>
  <c r="T33" i="216"/>
  <c r="U33" i="216"/>
  <c r="E9" i="217"/>
  <c r="T10" i="217"/>
  <c r="U10" i="217"/>
  <c r="U39" i="217"/>
  <c r="T39" i="217"/>
  <c r="E54" i="217"/>
  <c r="U55" i="217"/>
  <c r="T55" i="217"/>
  <c r="E43" i="218"/>
  <c r="T44" i="218"/>
  <c r="Q60" i="218"/>
  <c r="U18" i="219"/>
  <c r="T18" i="219"/>
  <c r="T24" i="220"/>
  <c r="U24" i="220"/>
  <c r="T29" i="220"/>
  <c r="U29" i="220"/>
  <c r="T57" i="220"/>
  <c r="U57" i="220"/>
  <c r="E60" i="221"/>
  <c r="U61" i="221"/>
  <c r="T61" i="221"/>
  <c r="T57" i="222"/>
  <c r="U57" i="222"/>
  <c r="U34" i="223"/>
  <c r="T34" i="223"/>
  <c r="U39" i="224"/>
  <c r="T39" i="224"/>
  <c r="U58" i="227"/>
  <c r="T58" i="227"/>
  <c r="Q9" i="229"/>
  <c r="U16" i="230"/>
  <c r="T16" i="230"/>
  <c r="U36" i="230"/>
  <c r="T36" i="230"/>
  <c r="Q9" i="231"/>
  <c r="U33" i="231"/>
  <c r="T33" i="231"/>
  <c r="U41" i="231"/>
  <c r="T41" i="231"/>
  <c r="E60" i="231"/>
  <c r="U61" i="231"/>
  <c r="T61" i="231"/>
  <c r="U53" i="232"/>
  <c r="T53" i="232"/>
  <c r="U58" i="232"/>
  <c r="T58" i="232"/>
  <c r="U12" i="234"/>
  <c r="T12" i="234"/>
  <c r="T19" i="234"/>
  <c r="U19" i="234"/>
  <c r="T11" i="236"/>
  <c r="U11" i="236"/>
  <c r="U30" i="237"/>
  <c r="T30" i="237"/>
  <c r="T37" i="237"/>
  <c r="U37" i="237"/>
  <c r="U52" i="238"/>
  <c r="T52" i="238"/>
  <c r="U47" i="239"/>
  <c r="T47" i="239"/>
  <c r="U58" i="239"/>
  <c r="T58" i="239"/>
  <c r="T11" i="241"/>
  <c r="U11" i="241"/>
  <c r="U21" i="241"/>
  <c r="T21" i="241"/>
  <c r="T31" i="241"/>
  <c r="U31" i="241"/>
  <c r="Q9" i="242"/>
  <c r="Q8" i="242" s="1"/>
  <c r="U14" i="242"/>
  <c r="T14" i="242"/>
  <c r="U22" i="242"/>
  <c r="T22" i="242"/>
  <c r="U35" i="242"/>
  <c r="T35" i="242"/>
  <c r="U32" i="244"/>
  <c r="T32" i="244"/>
  <c r="U40" i="244"/>
  <c r="T40" i="244"/>
  <c r="U48" i="244"/>
  <c r="T48" i="244"/>
  <c r="T31" i="246"/>
  <c r="U31" i="246"/>
  <c r="E27" i="248"/>
  <c r="U28" i="248"/>
  <c r="T28" i="248"/>
  <c r="U36" i="248"/>
  <c r="T36" i="248"/>
  <c r="E54" i="249"/>
  <c r="T55" i="249"/>
  <c r="U55" i="249"/>
  <c r="U62" i="249"/>
  <c r="T62" i="249"/>
  <c r="U33" i="251"/>
  <c r="T33" i="251"/>
  <c r="E60" i="252"/>
  <c r="T61" i="252"/>
  <c r="U61" i="252"/>
  <c r="U10" i="255"/>
  <c r="E9" i="255"/>
  <c r="T10" i="255"/>
  <c r="R8" i="236"/>
  <c r="J59" i="236"/>
  <c r="R9" i="234"/>
  <c r="J8" i="234"/>
  <c r="R8" i="191"/>
  <c r="J59" i="191"/>
  <c r="R8" i="190"/>
  <c r="J59" i="190"/>
  <c r="R8" i="186"/>
  <c r="J59" i="186"/>
  <c r="R27" i="249"/>
  <c r="J8" i="249"/>
  <c r="R8" i="124"/>
  <c r="J59" i="124"/>
  <c r="R27" i="121"/>
  <c r="J8" i="121"/>
  <c r="P27" i="135"/>
  <c r="P43" i="135"/>
  <c r="P42" i="135" s="1"/>
  <c r="E54" i="135"/>
  <c r="Q54" i="136"/>
  <c r="E9" i="137"/>
  <c r="Q9" i="138"/>
  <c r="E27" i="138"/>
  <c r="E43" i="138"/>
  <c r="Q54" i="139"/>
  <c r="P9" i="140"/>
  <c r="P8" i="140" s="1"/>
  <c r="P27" i="141"/>
  <c r="P43" i="141"/>
  <c r="E54" i="141"/>
  <c r="P27" i="143"/>
  <c r="P43" i="143"/>
  <c r="E54" i="143"/>
  <c r="Q27" i="144"/>
  <c r="Q43" i="144"/>
  <c r="P54" i="144"/>
  <c r="E9" i="145"/>
  <c r="Q27" i="146"/>
  <c r="P43" i="146"/>
  <c r="P42" i="146" s="1"/>
  <c r="E54" i="146"/>
  <c r="E27" i="148"/>
  <c r="E43" i="148"/>
  <c r="P27" i="149"/>
  <c r="P43" i="149"/>
  <c r="P42" i="149" s="1"/>
  <c r="E54" i="149"/>
  <c r="P9" i="151"/>
  <c r="P8" i="151" s="1"/>
  <c r="Q54" i="152"/>
  <c r="P9" i="153"/>
  <c r="P27" i="154"/>
  <c r="P43" i="154"/>
  <c r="E54" i="154"/>
  <c r="Q54" i="155"/>
  <c r="P9" i="156"/>
  <c r="P27" i="157"/>
  <c r="P43" i="157"/>
  <c r="E54" i="157"/>
  <c r="Q54" i="158"/>
  <c r="E9" i="159"/>
  <c r="Q27" i="160"/>
  <c r="Q43" i="160"/>
  <c r="Q42" i="160" s="1"/>
  <c r="P54" i="160"/>
  <c r="Q9" i="162"/>
  <c r="E27" i="162"/>
  <c r="E43" i="162"/>
  <c r="Q54" i="163"/>
  <c r="P9" i="164"/>
  <c r="P8" i="164" s="1"/>
  <c r="P27" i="165"/>
  <c r="P43" i="165"/>
  <c r="P42" i="165" s="1"/>
  <c r="E54" i="165"/>
  <c r="E27" i="167"/>
  <c r="E43" i="167"/>
  <c r="P54" i="168"/>
  <c r="E9" i="169"/>
  <c r="Q27" i="170"/>
  <c r="Q43" i="170"/>
  <c r="P54" i="170"/>
  <c r="P9" i="172"/>
  <c r="Q9" i="173"/>
  <c r="E27" i="173"/>
  <c r="E43" i="173"/>
  <c r="Q9" i="175"/>
  <c r="E27" i="175"/>
  <c r="E43" i="175"/>
  <c r="Q27" i="178"/>
  <c r="P43" i="178"/>
  <c r="P27" i="179"/>
  <c r="P43" i="179"/>
  <c r="E54" i="179"/>
  <c r="P9" i="181"/>
  <c r="P27" i="182"/>
  <c r="P43" i="182"/>
  <c r="E54" i="182"/>
  <c r="P27" i="184"/>
  <c r="E54" i="184"/>
  <c r="E9" i="185"/>
  <c r="E54" i="185"/>
  <c r="U55" i="185"/>
  <c r="E9" i="186"/>
  <c r="Q9" i="187"/>
  <c r="Q8" i="187" s="1"/>
  <c r="E43" i="187"/>
  <c r="T44" i="187"/>
  <c r="P43" i="188"/>
  <c r="Q54" i="188"/>
  <c r="P43" i="189"/>
  <c r="Q54" i="189"/>
  <c r="E43" i="190"/>
  <c r="T44" i="190"/>
  <c r="P9" i="191"/>
  <c r="P8" i="191" s="1"/>
  <c r="P54" i="191"/>
  <c r="E9" i="192"/>
  <c r="E43" i="193"/>
  <c r="U44" i="193"/>
  <c r="T44" i="193"/>
  <c r="U52" i="193"/>
  <c r="T52" i="193"/>
  <c r="U11" i="194"/>
  <c r="T11" i="194"/>
  <c r="U19" i="194"/>
  <c r="T19" i="194"/>
  <c r="Q60" i="194"/>
  <c r="U17" i="195"/>
  <c r="T17" i="195"/>
  <c r="U25" i="195"/>
  <c r="T25" i="195"/>
  <c r="P60" i="196"/>
  <c r="U40" i="197"/>
  <c r="T40" i="197"/>
  <c r="U48" i="197"/>
  <c r="T48" i="197"/>
  <c r="E9" i="198"/>
  <c r="U10" i="198"/>
  <c r="T10" i="198"/>
  <c r="U18" i="198"/>
  <c r="T18" i="198"/>
  <c r="U26" i="198"/>
  <c r="T26" i="198"/>
  <c r="E27" i="198"/>
  <c r="T28" i="198"/>
  <c r="Q9" i="199"/>
  <c r="Q27" i="199"/>
  <c r="E60" i="199"/>
  <c r="U61" i="199"/>
  <c r="T61" i="199"/>
  <c r="P9" i="200"/>
  <c r="U47" i="200"/>
  <c r="T47" i="200"/>
  <c r="U34" i="201"/>
  <c r="T34" i="201"/>
  <c r="E54" i="201"/>
  <c r="U55" i="201"/>
  <c r="T55" i="201"/>
  <c r="U12" i="202"/>
  <c r="T12" i="202"/>
  <c r="U20" i="202"/>
  <c r="T20" i="202"/>
  <c r="U47" i="202"/>
  <c r="T47" i="202"/>
  <c r="E60" i="202"/>
  <c r="U61" i="202"/>
  <c r="T61" i="202"/>
  <c r="U47" i="203"/>
  <c r="T47" i="203"/>
  <c r="E43" i="204"/>
  <c r="U44" i="204"/>
  <c r="T44" i="204"/>
  <c r="U52" i="204"/>
  <c r="T52" i="204"/>
  <c r="E27" i="206"/>
  <c r="U28" i="206"/>
  <c r="T28" i="206"/>
  <c r="U36" i="206"/>
  <c r="T36" i="206"/>
  <c r="U32" i="207"/>
  <c r="T32" i="207"/>
  <c r="U40" i="207"/>
  <c r="T40" i="207"/>
  <c r="U48" i="207"/>
  <c r="T48" i="207"/>
  <c r="E27" i="209"/>
  <c r="U28" i="209"/>
  <c r="T28" i="209"/>
  <c r="U36" i="209"/>
  <c r="T36" i="209"/>
  <c r="U45" i="211"/>
  <c r="T45" i="211"/>
  <c r="U53" i="211"/>
  <c r="T53" i="211"/>
  <c r="U13" i="212"/>
  <c r="T13" i="212"/>
  <c r="U21" i="212"/>
  <c r="T21" i="212"/>
  <c r="U35" i="212"/>
  <c r="T35" i="212"/>
  <c r="Q43" i="212"/>
  <c r="Q42" i="212" s="1"/>
  <c r="U20" i="213"/>
  <c r="T20" i="213"/>
  <c r="U47" i="213"/>
  <c r="T47" i="213"/>
  <c r="U29" i="214"/>
  <c r="T29" i="214"/>
  <c r="U14" i="215"/>
  <c r="T14" i="215"/>
  <c r="U22" i="215"/>
  <c r="T22" i="215"/>
  <c r="U33" i="215"/>
  <c r="T33" i="215"/>
  <c r="U41" i="215"/>
  <c r="T41" i="215"/>
  <c r="U49" i="215"/>
  <c r="T49" i="215"/>
  <c r="Q54" i="215"/>
  <c r="P9" i="216"/>
  <c r="P8" i="216" s="1"/>
  <c r="U40" i="216"/>
  <c r="T40" i="216"/>
  <c r="U47" i="216"/>
  <c r="T47" i="216"/>
  <c r="U17" i="217"/>
  <c r="T17" i="217"/>
  <c r="U50" i="217"/>
  <c r="T50" i="217"/>
  <c r="P54" i="217"/>
  <c r="U62" i="217"/>
  <c r="T62" i="217"/>
  <c r="U33" i="218"/>
  <c r="T33" i="218"/>
  <c r="U51" i="218"/>
  <c r="T51" i="218"/>
  <c r="T57" i="219"/>
  <c r="U57" i="219"/>
  <c r="T14" i="221"/>
  <c r="U14" i="221"/>
  <c r="E27" i="221"/>
  <c r="U28" i="221"/>
  <c r="T28" i="221"/>
  <c r="T30" i="222"/>
  <c r="U30" i="222"/>
  <c r="U62" i="223"/>
  <c r="T62" i="223"/>
  <c r="U31" i="224"/>
  <c r="T31" i="224"/>
  <c r="U62" i="226"/>
  <c r="T62" i="226"/>
  <c r="U53" i="227"/>
  <c r="T53" i="227"/>
  <c r="U12" i="231"/>
  <c r="T12" i="231"/>
  <c r="T19" i="231"/>
  <c r="U19" i="231"/>
  <c r="U45" i="232"/>
  <c r="T45" i="232"/>
  <c r="P9" i="234"/>
  <c r="U11" i="237"/>
  <c r="T11" i="237"/>
  <c r="U19" i="237"/>
  <c r="T19" i="237"/>
  <c r="U44" i="238"/>
  <c r="T44" i="238"/>
  <c r="E43" i="238"/>
  <c r="Q9" i="240"/>
  <c r="U48" i="240"/>
  <c r="T48" i="240"/>
  <c r="U48" i="241"/>
  <c r="T48" i="241"/>
  <c r="T29" i="243"/>
  <c r="U29" i="243"/>
  <c r="U39" i="243"/>
  <c r="T39" i="243"/>
  <c r="T26" i="244"/>
  <c r="U26" i="244"/>
  <c r="U12" i="246"/>
  <c r="T12" i="246"/>
  <c r="U20" i="246"/>
  <c r="T20" i="246"/>
  <c r="U15" i="248"/>
  <c r="T15" i="248"/>
  <c r="U23" i="248"/>
  <c r="T23" i="248"/>
  <c r="U45" i="249"/>
  <c r="T45" i="249"/>
  <c r="U53" i="249"/>
  <c r="T53" i="249"/>
  <c r="U12" i="251"/>
  <c r="T12" i="251"/>
  <c r="U41" i="251"/>
  <c r="T41" i="251"/>
  <c r="U49" i="251"/>
  <c r="T49" i="251"/>
  <c r="T49" i="252"/>
  <c r="U49" i="252"/>
  <c r="U52" i="253"/>
  <c r="T52" i="253"/>
  <c r="P9" i="255"/>
  <c r="R9" i="208"/>
  <c r="J8" i="208"/>
  <c r="R8" i="175"/>
  <c r="J59" i="175"/>
  <c r="P9" i="137"/>
  <c r="P27" i="138"/>
  <c r="P43" i="138"/>
  <c r="E54" i="138"/>
  <c r="Q9" i="140"/>
  <c r="Q27" i="141"/>
  <c r="Q43" i="141"/>
  <c r="P54" i="141"/>
  <c r="E9" i="142"/>
  <c r="Q27" i="143"/>
  <c r="Q43" i="143"/>
  <c r="P54" i="143"/>
  <c r="Q54" i="144"/>
  <c r="P9" i="145"/>
  <c r="Q43" i="146"/>
  <c r="P54" i="146"/>
  <c r="E9" i="147"/>
  <c r="P27" i="148"/>
  <c r="P43" i="148"/>
  <c r="E54" i="148"/>
  <c r="Q27" i="149"/>
  <c r="Q43" i="149"/>
  <c r="P54" i="149"/>
  <c r="Q9" i="151"/>
  <c r="E27" i="151"/>
  <c r="E43" i="151"/>
  <c r="Q9" i="153"/>
  <c r="Q8" i="153" s="1"/>
  <c r="E27" i="153"/>
  <c r="E43" i="153"/>
  <c r="Q27" i="154"/>
  <c r="Q43" i="154"/>
  <c r="P54" i="154"/>
  <c r="Q9" i="156"/>
  <c r="Q27" i="157"/>
  <c r="Q43" i="157"/>
  <c r="P54" i="157"/>
  <c r="E9" i="158"/>
  <c r="P9" i="159"/>
  <c r="Q54" i="160"/>
  <c r="P27" i="162"/>
  <c r="P43" i="162"/>
  <c r="E54" i="162"/>
  <c r="Q9" i="164"/>
  <c r="Q8" i="164" s="1"/>
  <c r="Q59" i="164" s="1"/>
  <c r="Q63" i="164" s="1"/>
  <c r="Q27" i="165"/>
  <c r="Q43" i="165"/>
  <c r="P54" i="165"/>
  <c r="E9" i="166"/>
  <c r="P27" i="167"/>
  <c r="P43" i="167"/>
  <c r="E54" i="167"/>
  <c r="Q54" i="168"/>
  <c r="P9" i="169"/>
  <c r="P8" i="169" s="1"/>
  <c r="Q54" i="170"/>
  <c r="E9" i="171"/>
  <c r="Q9" i="172"/>
  <c r="P27" i="173"/>
  <c r="P43" i="173"/>
  <c r="E54" i="173"/>
  <c r="P27" i="175"/>
  <c r="P43" i="175"/>
  <c r="E54" i="175"/>
  <c r="E27" i="177"/>
  <c r="E43" i="177"/>
  <c r="Q43" i="178"/>
  <c r="Q42" i="178" s="1"/>
  <c r="E54" i="178"/>
  <c r="Q27" i="179"/>
  <c r="Q43" i="179"/>
  <c r="Q42" i="179" s="1"/>
  <c r="P54" i="179"/>
  <c r="E9" i="180"/>
  <c r="Q9" i="181"/>
  <c r="Q8" i="181" s="1"/>
  <c r="E27" i="181"/>
  <c r="E43" i="181"/>
  <c r="Q27" i="182"/>
  <c r="Q43" i="182"/>
  <c r="P54" i="182"/>
  <c r="E9" i="183"/>
  <c r="Q27" i="184"/>
  <c r="U45" i="184"/>
  <c r="P54" i="184"/>
  <c r="P9" i="185"/>
  <c r="P8" i="185" s="1"/>
  <c r="P54" i="185"/>
  <c r="P42" i="185" s="1"/>
  <c r="P9" i="186"/>
  <c r="P43" i="187"/>
  <c r="Q43" i="188"/>
  <c r="P43" i="190"/>
  <c r="Q9" i="191"/>
  <c r="Q54" i="191"/>
  <c r="U19" i="192"/>
  <c r="T19" i="192"/>
  <c r="U48" i="192"/>
  <c r="T48" i="192"/>
  <c r="U16" i="193"/>
  <c r="T16" i="193"/>
  <c r="U24" i="193"/>
  <c r="T24" i="193"/>
  <c r="U36" i="193"/>
  <c r="T36" i="193"/>
  <c r="P43" i="193"/>
  <c r="P42" i="193" s="1"/>
  <c r="U56" i="193"/>
  <c r="T56" i="193"/>
  <c r="U29" i="195"/>
  <c r="T29" i="195"/>
  <c r="U37" i="195"/>
  <c r="T37" i="195"/>
  <c r="U12" i="196"/>
  <c r="T12" i="196"/>
  <c r="U20" i="196"/>
  <c r="T20" i="196"/>
  <c r="U34" i="196"/>
  <c r="T34" i="196"/>
  <c r="E60" i="197"/>
  <c r="U61" i="197"/>
  <c r="T61" i="197"/>
  <c r="P9" i="198"/>
  <c r="P8" i="198" s="1"/>
  <c r="U38" i="198"/>
  <c r="T38" i="198"/>
  <c r="U49" i="199"/>
  <c r="T49" i="199"/>
  <c r="P60" i="199"/>
  <c r="Q9" i="200"/>
  <c r="U58" i="200"/>
  <c r="T58" i="200"/>
  <c r="P54" i="201"/>
  <c r="P42" i="201" s="1"/>
  <c r="U31" i="202"/>
  <c r="T31" i="202"/>
  <c r="U39" i="202"/>
  <c r="T39" i="202"/>
  <c r="P60" i="202"/>
  <c r="E9" i="203"/>
  <c r="U10" i="203"/>
  <c r="T10" i="203"/>
  <c r="U31" i="203"/>
  <c r="T31" i="203"/>
  <c r="U39" i="203"/>
  <c r="T39" i="203"/>
  <c r="U58" i="203"/>
  <c r="T58" i="203"/>
  <c r="U36" i="204"/>
  <c r="T36" i="204"/>
  <c r="P43" i="204"/>
  <c r="P42" i="204" s="1"/>
  <c r="U56" i="204"/>
  <c r="T56" i="204"/>
  <c r="U32" i="205"/>
  <c r="T32" i="205"/>
  <c r="U40" i="205"/>
  <c r="T40" i="205"/>
  <c r="U48" i="205"/>
  <c r="T48" i="205"/>
  <c r="U10" i="206"/>
  <c r="P27" i="206"/>
  <c r="P8" i="206" s="1"/>
  <c r="U56" i="206"/>
  <c r="T56" i="206"/>
  <c r="E60" i="207"/>
  <c r="U61" i="207"/>
  <c r="T61" i="207"/>
  <c r="E9" i="208"/>
  <c r="U10" i="208"/>
  <c r="T10" i="208"/>
  <c r="U31" i="208"/>
  <c r="T31" i="208"/>
  <c r="U46" i="208"/>
  <c r="T46" i="208"/>
  <c r="U10" i="209"/>
  <c r="P27" i="209"/>
  <c r="U56" i="209"/>
  <c r="T56" i="209"/>
  <c r="U13" i="210"/>
  <c r="T13" i="210"/>
  <c r="U21" i="210"/>
  <c r="T21" i="210"/>
  <c r="U50" i="210"/>
  <c r="T50" i="210"/>
  <c r="E54" i="212"/>
  <c r="U55" i="212"/>
  <c r="T55" i="212"/>
  <c r="U31" i="213"/>
  <c r="T31" i="213"/>
  <c r="U39" i="213"/>
  <c r="T39" i="213"/>
  <c r="U46" i="214"/>
  <c r="T46" i="214"/>
  <c r="U57" i="214"/>
  <c r="T57" i="214"/>
  <c r="Q27" i="215"/>
  <c r="T22" i="218"/>
  <c r="U22" i="218"/>
  <c r="U13" i="219"/>
  <c r="T13" i="219"/>
  <c r="P9" i="220"/>
  <c r="U15" i="220"/>
  <c r="T15" i="220"/>
  <c r="T51" i="220"/>
  <c r="U51" i="220"/>
  <c r="T22" i="221"/>
  <c r="U22" i="221"/>
  <c r="U53" i="222"/>
  <c r="T53" i="222"/>
  <c r="T23" i="223"/>
  <c r="U23" i="223"/>
  <c r="U29" i="223"/>
  <c r="T29" i="223"/>
  <c r="U53" i="223"/>
  <c r="T53" i="223"/>
  <c r="U26" i="224"/>
  <c r="T26" i="224"/>
  <c r="U52" i="225"/>
  <c r="T52" i="225"/>
  <c r="U49" i="226"/>
  <c r="T49" i="226"/>
  <c r="U45" i="227"/>
  <c r="T45" i="227"/>
  <c r="T23" i="230"/>
  <c r="U23" i="230"/>
  <c r="P9" i="231"/>
  <c r="P43" i="235"/>
  <c r="U56" i="235"/>
  <c r="T56" i="235"/>
  <c r="P43" i="238"/>
  <c r="E9" i="243"/>
  <c r="U10" i="243"/>
  <c r="T10" i="243"/>
  <c r="U18" i="243"/>
  <c r="T18" i="243"/>
  <c r="U26" i="243"/>
  <c r="T26" i="243"/>
  <c r="U11" i="244"/>
  <c r="T11" i="244"/>
  <c r="T18" i="244"/>
  <c r="U18" i="244"/>
  <c r="T47" i="245"/>
  <c r="U47" i="245"/>
  <c r="T50" i="247"/>
  <c r="U50" i="247"/>
  <c r="E54" i="247"/>
  <c r="U55" i="247"/>
  <c r="T55" i="247"/>
  <c r="T62" i="247"/>
  <c r="U62" i="247"/>
  <c r="T58" i="250"/>
  <c r="U58" i="250"/>
  <c r="U47" i="257"/>
  <c r="T47" i="257"/>
  <c r="R8" i="240"/>
  <c r="J59" i="240"/>
  <c r="R9" i="198"/>
  <c r="J8" i="198"/>
  <c r="R8" i="193"/>
  <c r="J59" i="193"/>
  <c r="R8" i="187"/>
  <c r="J59" i="187"/>
  <c r="R27" i="160"/>
  <c r="J8" i="160"/>
  <c r="R27" i="157"/>
  <c r="J8" i="157"/>
  <c r="R27" i="32"/>
  <c r="J8" i="32"/>
  <c r="R27" i="29"/>
  <c r="J8" i="29"/>
  <c r="P27" i="132"/>
  <c r="P43" i="132"/>
  <c r="Q54" i="133"/>
  <c r="E60" i="133"/>
  <c r="P9" i="134"/>
  <c r="Q54" i="135"/>
  <c r="E9" i="136"/>
  <c r="P60" i="136"/>
  <c r="Q9" i="137"/>
  <c r="Q8" i="137" s="1"/>
  <c r="E27" i="137"/>
  <c r="E43" i="137"/>
  <c r="Q27" i="138"/>
  <c r="Q43" i="138"/>
  <c r="Q42" i="138" s="1"/>
  <c r="P54" i="138"/>
  <c r="E9" i="139"/>
  <c r="Q60" i="139"/>
  <c r="E27" i="140"/>
  <c r="E43" i="140"/>
  <c r="Q54" i="141"/>
  <c r="E60" i="141"/>
  <c r="P9" i="142"/>
  <c r="Q54" i="143"/>
  <c r="P60" i="144"/>
  <c r="Q9" i="145"/>
  <c r="E27" i="145"/>
  <c r="E43" i="145"/>
  <c r="Q54" i="146"/>
  <c r="E60" i="146"/>
  <c r="P9" i="147"/>
  <c r="Q27" i="148"/>
  <c r="Q43" i="148"/>
  <c r="Q42" i="148" s="1"/>
  <c r="P54" i="148"/>
  <c r="Q54" i="149"/>
  <c r="E60" i="149"/>
  <c r="E9" i="150"/>
  <c r="Q60" i="150"/>
  <c r="P27" i="151"/>
  <c r="P43" i="151"/>
  <c r="P42" i="151" s="1"/>
  <c r="E54" i="151"/>
  <c r="Q60" i="152"/>
  <c r="P27" i="153"/>
  <c r="P43" i="153"/>
  <c r="P42" i="153" s="1"/>
  <c r="E54" i="153"/>
  <c r="Q54" i="154"/>
  <c r="Q60" i="155"/>
  <c r="E27" i="156"/>
  <c r="E43" i="156"/>
  <c r="Q54" i="157"/>
  <c r="E60" i="157"/>
  <c r="P9" i="158"/>
  <c r="P60" i="158"/>
  <c r="Q9" i="159"/>
  <c r="Q8" i="159" s="1"/>
  <c r="E27" i="159"/>
  <c r="E43" i="159"/>
  <c r="P60" i="160"/>
  <c r="E9" i="161"/>
  <c r="Q27" i="162"/>
  <c r="Q43" i="162"/>
  <c r="Q42" i="162" s="1"/>
  <c r="P54" i="162"/>
  <c r="Q60" i="163"/>
  <c r="E27" i="164"/>
  <c r="E43" i="164"/>
  <c r="Q54" i="165"/>
  <c r="E60" i="165"/>
  <c r="P9" i="166"/>
  <c r="Q27" i="167"/>
  <c r="Q8" i="167" s="1"/>
  <c r="Q43" i="167"/>
  <c r="Q42" i="167" s="1"/>
  <c r="P54" i="167"/>
  <c r="E9" i="168"/>
  <c r="P60" i="168"/>
  <c r="Q9" i="169"/>
  <c r="Q8" i="169" s="1"/>
  <c r="E27" i="169"/>
  <c r="E43" i="169"/>
  <c r="E60" i="170"/>
  <c r="P9" i="171"/>
  <c r="P8" i="171" s="1"/>
  <c r="E27" i="172"/>
  <c r="E43" i="172"/>
  <c r="Q27" i="173"/>
  <c r="Q43" i="173"/>
  <c r="Q42" i="173" s="1"/>
  <c r="P54" i="173"/>
  <c r="E9" i="174"/>
  <c r="Q27" i="175"/>
  <c r="Q43" i="175"/>
  <c r="Q42" i="175" s="1"/>
  <c r="P54" i="175"/>
  <c r="E9" i="176"/>
  <c r="Q60" i="176"/>
  <c r="P27" i="177"/>
  <c r="P43" i="177"/>
  <c r="P42" i="177" s="1"/>
  <c r="E54" i="177"/>
  <c r="P54" i="178"/>
  <c r="Q54" i="179"/>
  <c r="E60" i="179"/>
  <c r="P9" i="180"/>
  <c r="P27" i="181"/>
  <c r="P43" i="181"/>
  <c r="P42" i="181" s="1"/>
  <c r="Q54" i="182"/>
  <c r="E60" i="182"/>
  <c r="P9" i="183"/>
  <c r="Q54" i="184"/>
  <c r="Q9" i="185"/>
  <c r="T22" i="185"/>
  <c r="E43" i="185"/>
  <c r="Q54" i="185"/>
  <c r="P60" i="185"/>
  <c r="Q9" i="186"/>
  <c r="Q8" i="186" s="1"/>
  <c r="Q59" i="186" s="1"/>
  <c r="Q63" i="186" s="1"/>
  <c r="T32" i="186"/>
  <c r="E43" i="186"/>
  <c r="P54" i="186"/>
  <c r="E60" i="186"/>
  <c r="U61" i="186"/>
  <c r="T36" i="187"/>
  <c r="Q43" i="187"/>
  <c r="Q42" i="187" s="1"/>
  <c r="T10" i="190"/>
  <c r="E27" i="190"/>
  <c r="U28" i="190"/>
  <c r="Q43" i="190"/>
  <c r="Q42" i="190" s="1"/>
  <c r="E27" i="191"/>
  <c r="U28" i="191"/>
  <c r="U62" i="191"/>
  <c r="T62" i="191"/>
  <c r="U13" i="192"/>
  <c r="T13" i="192"/>
  <c r="U32" i="192"/>
  <c r="T32" i="192"/>
  <c r="U40" i="192"/>
  <c r="T40" i="192"/>
  <c r="Q43" i="193"/>
  <c r="E9" i="194"/>
  <c r="T10" i="194"/>
  <c r="U48" i="194"/>
  <c r="T48" i="194"/>
  <c r="E43" i="195"/>
  <c r="U44" i="195"/>
  <c r="T44" i="195"/>
  <c r="U52" i="195"/>
  <c r="T52" i="195"/>
  <c r="U57" i="195"/>
  <c r="T57" i="195"/>
  <c r="U32" i="197"/>
  <c r="T32" i="197"/>
  <c r="P60" i="197"/>
  <c r="U45" i="198"/>
  <c r="T45" i="198"/>
  <c r="U53" i="198"/>
  <c r="T53" i="198"/>
  <c r="U13" i="199"/>
  <c r="T13" i="199"/>
  <c r="U21" i="199"/>
  <c r="T21" i="199"/>
  <c r="Q43" i="199"/>
  <c r="U17" i="200"/>
  <c r="T17" i="200"/>
  <c r="U25" i="200"/>
  <c r="T25" i="200"/>
  <c r="U30" i="200"/>
  <c r="T30" i="200"/>
  <c r="U38" i="200"/>
  <c r="T38" i="200"/>
  <c r="U15" i="201"/>
  <c r="T15" i="201"/>
  <c r="U23" i="201"/>
  <c r="T23" i="201"/>
  <c r="Q60" i="202"/>
  <c r="U15" i="204"/>
  <c r="T15" i="204"/>
  <c r="U23" i="204"/>
  <c r="T23" i="204"/>
  <c r="Q43" i="204"/>
  <c r="P9" i="205"/>
  <c r="E60" i="205"/>
  <c r="U61" i="205"/>
  <c r="T61" i="205"/>
  <c r="U30" i="206"/>
  <c r="U13" i="207"/>
  <c r="T13" i="207"/>
  <c r="U21" i="207"/>
  <c r="T21" i="207"/>
  <c r="P60" i="207"/>
  <c r="P9" i="208"/>
  <c r="U38" i="208"/>
  <c r="T38" i="208"/>
  <c r="Q60" i="208"/>
  <c r="P9" i="209"/>
  <c r="P8" i="209" s="1"/>
  <c r="U30" i="209"/>
  <c r="U62" i="210"/>
  <c r="T62" i="210"/>
  <c r="U29" i="211"/>
  <c r="T29" i="211"/>
  <c r="U37" i="211"/>
  <c r="T37" i="211"/>
  <c r="E43" i="211"/>
  <c r="T44" i="211"/>
  <c r="U58" i="211"/>
  <c r="T58" i="211"/>
  <c r="U23" i="212"/>
  <c r="U50" i="212"/>
  <c r="T50" i="212"/>
  <c r="P54" i="212"/>
  <c r="U62" i="212"/>
  <c r="T62" i="212"/>
  <c r="U12" i="213"/>
  <c r="T12" i="213"/>
  <c r="Q60" i="213"/>
  <c r="E9" i="214"/>
  <c r="U10" i="214"/>
  <c r="T10" i="214"/>
  <c r="U18" i="214"/>
  <c r="T18" i="214"/>
  <c r="U26" i="214"/>
  <c r="T26" i="214"/>
  <c r="E27" i="214"/>
  <c r="T28" i="214"/>
  <c r="U35" i="215"/>
  <c r="E54" i="216"/>
  <c r="U55" i="216"/>
  <c r="T55" i="216"/>
  <c r="T38" i="217"/>
  <c r="U38" i="217"/>
  <c r="U45" i="217"/>
  <c r="T45" i="217"/>
  <c r="U52" i="217"/>
  <c r="E9" i="218"/>
  <c r="U10" i="218"/>
  <c r="T10" i="218"/>
  <c r="U16" i="218"/>
  <c r="T16" i="218"/>
  <c r="E54" i="218"/>
  <c r="U55" i="218"/>
  <c r="T55" i="218"/>
  <c r="U17" i="219"/>
  <c r="T17" i="219"/>
  <c r="T30" i="219"/>
  <c r="U30" i="219"/>
  <c r="U53" i="219"/>
  <c r="T53" i="219"/>
  <c r="U23" i="220"/>
  <c r="T23" i="220"/>
  <c r="Q9" i="221"/>
  <c r="Q8" i="221" s="1"/>
  <c r="U10" i="221"/>
  <c r="Q27" i="221"/>
  <c r="U20" i="222"/>
  <c r="T20" i="222"/>
  <c r="U48" i="222"/>
  <c r="T48" i="222"/>
  <c r="P43" i="223"/>
  <c r="P42" i="223" s="1"/>
  <c r="U18" i="224"/>
  <c r="T18" i="224"/>
  <c r="T34" i="225"/>
  <c r="U34" i="225"/>
  <c r="U20" i="226"/>
  <c r="T20" i="226"/>
  <c r="U41" i="226"/>
  <c r="T41" i="226"/>
  <c r="U21" i="228"/>
  <c r="T21" i="228"/>
  <c r="U35" i="228"/>
  <c r="T35" i="228"/>
  <c r="U51" i="228"/>
  <c r="T51" i="228"/>
  <c r="U32" i="229"/>
  <c r="T32" i="229"/>
  <c r="U40" i="229"/>
  <c r="T40" i="229"/>
  <c r="U48" i="229"/>
  <c r="T48" i="229"/>
  <c r="T15" i="230"/>
  <c r="U15" i="230"/>
  <c r="T52" i="232"/>
  <c r="U52" i="232"/>
  <c r="T49" i="233"/>
  <c r="U49" i="233"/>
  <c r="U24" i="235"/>
  <c r="T24" i="235"/>
  <c r="U29" i="235"/>
  <c r="T29" i="235"/>
  <c r="T51" i="235"/>
  <c r="U51" i="235"/>
  <c r="T29" i="237"/>
  <c r="U29" i="237"/>
  <c r="U29" i="238"/>
  <c r="T29" i="238"/>
  <c r="T51" i="238"/>
  <c r="U51" i="238"/>
  <c r="T29" i="239"/>
  <c r="U29" i="239"/>
  <c r="U39" i="239"/>
  <c r="T39" i="239"/>
  <c r="T58" i="240"/>
  <c r="U58" i="240"/>
  <c r="T39" i="245"/>
  <c r="U39" i="245"/>
  <c r="Q9" i="247"/>
  <c r="U30" i="247"/>
  <c r="T10" i="249"/>
  <c r="P9" i="249"/>
  <c r="U17" i="249"/>
  <c r="T17" i="249"/>
  <c r="U25" i="249"/>
  <c r="T25" i="249"/>
  <c r="U37" i="249"/>
  <c r="T37" i="249"/>
  <c r="U37" i="250"/>
  <c r="T37" i="250"/>
  <c r="Q8" i="257"/>
  <c r="J8" i="248"/>
  <c r="R8" i="243"/>
  <c r="J59" i="243"/>
  <c r="R8" i="166"/>
  <c r="P54" i="190"/>
  <c r="E9" i="191"/>
  <c r="Q60" i="191"/>
  <c r="P9" i="192"/>
  <c r="Q54" i="193"/>
  <c r="E60" i="193"/>
  <c r="P9" i="194"/>
  <c r="P8" i="194" s="1"/>
  <c r="Q27" i="195"/>
  <c r="Q43" i="195"/>
  <c r="P54" i="195"/>
  <c r="E9" i="196"/>
  <c r="Q60" i="196"/>
  <c r="E9" i="197"/>
  <c r="P27" i="198"/>
  <c r="P43" i="198"/>
  <c r="E54" i="198"/>
  <c r="Q60" i="199"/>
  <c r="P27" i="200"/>
  <c r="E43" i="200"/>
  <c r="Q54" i="201"/>
  <c r="Q42" i="201" s="1"/>
  <c r="E60" i="201"/>
  <c r="Q9" i="203"/>
  <c r="E27" i="203"/>
  <c r="E43" i="203"/>
  <c r="Q54" i="204"/>
  <c r="E60" i="204"/>
  <c r="E9" i="205"/>
  <c r="Q27" i="206"/>
  <c r="Q8" i="206" s="1"/>
  <c r="Q43" i="206"/>
  <c r="P54" i="206"/>
  <c r="E9" i="207"/>
  <c r="E27" i="208"/>
  <c r="E43" i="208"/>
  <c r="Q27" i="209"/>
  <c r="Q8" i="209" s="1"/>
  <c r="Q43" i="209"/>
  <c r="P54" i="209"/>
  <c r="Q60" i="210"/>
  <c r="P27" i="211"/>
  <c r="P8" i="211" s="1"/>
  <c r="P59" i="211" s="1"/>
  <c r="P63" i="211" s="1"/>
  <c r="P43" i="211"/>
  <c r="P42" i="211" s="1"/>
  <c r="E54" i="211"/>
  <c r="P60" i="212"/>
  <c r="P27" i="214"/>
  <c r="P8" i="214" s="1"/>
  <c r="P43" i="214"/>
  <c r="P42" i="214" s="1"/>
  <c r="E54" i="214"/>
  <c r="Q54" i="216"/>
  <c r="E60" i="216"/>
  <c r="Q9" i="217"/>
  <c r="Q8" i="217" s="1"/>
  <c r="Q43" i="217"/>
  <c r="Q60" i="217"/>
  <c r="P43" i="218"/>
  <c r="P42" i="218" s="1"/>
  <c r="U18" i="220"/>
  <c r="T18" i="220"/>
  <c r="U56" i="221"/>
  <c r="T56" i="221"/>
  <c r="Q9" i="222"/>
  <c r="Q8" i="222" s="1"/>
  <c r="E27" i="225"/>
  <c r="U28" i="225"/>
  <c r="T28" i="225"/>
  <c r="U36" i="225"/>
  <c r="T36" i="225"/>
  <c r="P43" i="225"/>
  <c r="U51" i="225"/>
  <c r="T51" i="225"/>
  <c r="U56" i="225"/>
  <c r="T56" i="225"/>
  <c r="U32" i="227"/>
  <c r="U34" i="228"/>
  <c r="T34" i="228"/>
  <c r="E54" i="228"/>
  <c r="U55" i="228"/>
  <c r="T55" i="228"/>
  <c r="U62" i="228"/>
  <c r="T62" i="228"/>
  <c r="U12" i="229"/>
  <c r="T12" i="229"/>
  <c r="U20" i="229"/>
  <c r="T20" i="229"/>
  <c r="E27" i="230"/>
  <c r="U28" i="230"/>
  <c r="T28" i="230"/>
  <c r="U21" i="231"/>
  <c r="T21" i="231"/>
  <c r="U32" i="231"/>
  <c r="T32" i="231"/>
  <c r="U40" i="231"/>
  <c r="T40" i="231"/>
  <c r="U48" i="231"/>
  <c r="T48" i="231"/>
  <c r="P60" i="231"/>
  <c r="U32" i="232"/>
  <c r="P9" i="233"/>
  <c r="P8" i="233" s="1"/>
  <c r="P59" i="233" s="1"/>
  <c r="P63" i="233" s="1"/>
  <c r="Q27" i="233"/>
  <c r="P43" i="233"/>
  <c r="P42" i="233" s="1"/>
  <c r="T44" i="233"/>
  <c r="U51" i="233"/>
  <c r="T51" i="233"/>
  <c r="E60" i="234"/>
  <c r="U61" i="234"/>
  <c r="T61" i="234"/>
  <c r="E27" i="235"/>
  <c r="U28" i="235"/>
  <c r="T28" i="235"/>
  <c r="U33" i="236"/>
  <c r="T33" i="236"/>
  <c r="U41" i="236"/>
  <c r="T41" i="236"/>
  <c r="U49" i="236"/>
  <c r="T49" i="236"/>
  <c r="E9" i="237"/>
  <c r="U10" i="237"/>
  <c r="T10" i="237"/>
  <c r="U18" i="237"/>
  <c r="T18" i="237"/>
  <c r="U26" i="237"/>
  <c r="T26" i="237"/>
  <c r="U39" i="237"/>
  <c r="T39" i="237"/>
  <c r="U58" i="237"/>
  <c r="T58" i="237"/>
  <c r="U56" i="238"/>
  <c r="T56" i="238"/>
  <c r="Q9" i="239"/>
  <c r="U31" i="239"/>
  <c r="T31" i="239"/>
  <c r="U46" i="239"/>
  <c r="T46" i="239"/>
  <c r="U12" i="240"/>
  <c r="T12" i="240"/>
  <c r="U47" i="240"/>
  <c r="T47" i="240"/>
  <c r="P9" i="243"/>
  <c r="P9" i="244"/>
  <c r="U20" i="244"/>
  <c r="T20" i="244"/>
  <c r="U33" i="245"/>
  <c r="T33" i="245"/>
  <c r="U41" i="245"/>
  <c r="T41" i="245"/>
  <c r="U49" i="245"/>
  <c r="T49" i="245"/>
  <c r="U33" i="246"/>
  <c r="T33" i="246"/>
  <c r="U41" i="246"/>
  <c r="T41" i="246"/>
  <c r="U49" i="246"/>
  <c r="T49" i="246"/>
  <c r="E43" i="247"/>
  <c r="U44" i="247"/>
  <c r="T44" i="247"/>
  <c r="U52" i="247"/>
  <c r="T52" i="247"/>
  <c r="Q27" i="248"/>
  <c r="Q8" i="248" s="1"/>
  <c r="U51" i="248"/>
  <c r="T51" i="248"/>
  <c r="U56" i="248"/>
  <c r="T56" i="248"/>
  <c r="U44" i="249"/>
  <c r="E43" i="249"/>
  <c r="T44" i="249"/>
  <c r="U52" i="249"/>
  <c r="T52" i="249"/>
  <c r="U57" i="250"/>
  <c r="T57" i="250"/>
  <c r="P43" i="252"/>
  <c r="Q43" i="253"/>
  <c r="U23" i="254"/>
  <c r="T23" i="254"/>
  <c r="E54" i="254"/>
  <c r="U55" i="254"/>
  <c r="T55" i="254"/>
  <c r="T62" i="254"/>
  <c r="U62" i="254"/>
  <c r="U25" i="255"/>
  <c r="T25" i="255"/>
  <c r="U10" i="256"/>
  <c r="E9" i="256"/>
  <c r="T10" i="256"/>
  <c r="U31" i="257"/>
  <c r="T31" i="257"/>
  <c r="U41" i="258"/>
  <c r="T41" i="258"/>
  <c r="U49" i="258"/>
  <c r="T49" i="258"/>
  <c r="R9" i="237"/>
  <c r="J8" i="237"/>
  <c r="P9" i="235"/>
  <c r="Q9" i="230"/>
  <c r="R8" i="223"/>
  <c r="J59" i="223"/>
  <c r="R8" i="218"/>
  <c r="J59" i="218"/>
  <c r="R8" i="215"/>
  <c r="J59" i="215"/>
  <c r="R8" i="207"/>
  <c r="J59" i="207"/>
  <c r="J8" i="188"/>
  <c r="R8" i="170"/>
  <c r="J59" i="170"/>
  <c r="V59" i="228"/>
  <c r="V63" i="228" s="1"/>
  <c r="S27" i="252"/>
  <c r="K8" i="252"/>
  <c r="E43" i="234"/>
  <c r="Q9" i="192"/>
  <c r="T21" i="192"/>
  <c r="E27" i="192"/>
  <c r="T33" i="192"/>
  <c r="T41" i="192"/>
  <c r="E43" i="192"/>
  <c r="T49" i="192"/>
  <c r="T61" i="192"/>
  <c r="T17" i="193"/>
  <c r="T25" i="193"/>
  <c r="T29" i="193"/>
  <c r="T37" i="193"/>
  <c r="T45" i="193"/>
  <c r="T53" i="193"/>
  <c r="T57" i="193"/>
  <c r="T13" i="194"/>
  <c r="T21" i="194"/>
  <c r="E27" i="194"/>
  <c r="T33" i="194"/>
  <c r="T41" i="194"/>
  <c r="E43" i="194"/>
  <c r="T49" i="194"/>
  <c r="T62" i="194"/>
  <c r="T10" i="195"/>
  <c r="T18" i="195"/>
  <c r="T26" i="195"/>
  <c r="T30" i="195"/>
  <c r="T38" i="195"/>
  <c r="T46" i="195"/>
  <c r="Q54" i="195"/>
  <c r="T58" i="195"/>
  <c r="P9" i="196"/>
  <c r="T14" i="196"/>
  <c r="T22" i="196"/>
  <c r="T35" i="196"/>
  <c r="T51" i="196"/>
  <c r="T55" i="196"/>
  <c r="P9" i="197"/>
  <c r="T14" i="197"/>
  <c r="T22" i="197"/>
  <c r="T34" i="197"/>
  <c r="T50" i="197"/>
  <c r="T62" i="197"/>
  <c r="T11" i="198"/>
  <c r="T19" i="198"/>
  <c r="Q27" i="198"/>
  <c r="T31" i="198"/>
  <c r="T39" i="198"/>
  <c r="Q43" i="198"/>
  <c r="T47" i="198"/>
  <c r="P54" i="198"/>
  <c r="E9" i="199"/>
  <c r="T15" i="199"/>
  <c r="T23" i="199"/>
  <c r="T35" i="199"/>
  <c r="T51" i="199"/>
  <c r="T55" i="199"/>
  <c r="T11" i="200"/>
  <c r="T19" i="200"/>
  <c r="Q27" i="200"/>
  <c r="T31" i="200"/>
  <c r="T39" i="200"/>
  <c r="P43" i="200"/>
  <c r="T48" i="200"/>
  <c r="E54" i="200"/>
  <c r="T16" i="201"/>
  <c r="T24" i="201"/>
  <c r="T28" i="201"/>
  <c r="T36" i="201"/>
  <c r="T44" i="201"/>
  <c r="T52" i="201"/>
  <c r="T57" i="201"/>
  <c r="T13" i="202"/>
  <c r="T21" i="202"/>
  <c r="E27" i="202"/>
  <c r="T33" i="202"/>
  <c r="T41" i="202"/>
  <c r="E43" i="202"/>
  <c r="T49" i="202"/>
  <c r="T62" i="202"/>
  <c r="T12" i="203"/>
  <c r="T20" i="203"/>
  <c r="P27" i="203"/>
  <c r="P8" i="203" s="1"/>
  <c r="T32" i="203"/>
  <c r="T40" i="203"/>
  <c r="P43" i="203"/>
  <c r="T48" i="203"/>
  <c r="E54" i="203"/>
  <c r="T16" i="204"/>
  <c r="T24" i="204"/>
  <c r="T29" i="204"/>
  <c r="T37" i="204"/>
  <c r="T45" i="204"/>
  <c r="T53" i="204"/>
  <c r="T57" i="204"/>
  <c r="T14" i="205"/>
  <c r="T22" i="205"/>
  <c r="T34" i="205"/>
  <c r="T50" i="205"/>
  <c r="T62" i="205"/>
  <c r="T10" i="206"/>
  <c r="T18" i="206"/>
  <c r="T26" i="206"/>
  <c r="T30" i="206"/>
  <c r="T38" i="206"/>
  <c r="T46" i="206"/>
  <c r="Q54" i="206"/>
  <c r="T58" i="206"/>
  <c r="P9" i="207"/>
  <c r="T14" i="207"/>
  <c r="T22" i="207"/>
  <c r="T34" i="207"/>
  <c r="T50" i="207"/>
  <c r="T62" i="207"/>
  <c r="T12" i="208"/>
  <c r="T20" i="208"/>
  <c r="P27" i="208"/>
  <c r="T32" i="208"/>
  <c r="T40" i="208"/>
  <c r="P43" i="208"/>
  <c r="T48" i="208"/>
  <c r="T61" i="208"/>
  <c r="T10" i="209"/>
  <c r="T18" i="209"/>
  <c r="T26" i="209"/>
  <c r="T30" i="209"/>
  <c r="T38" i="209"/>
  <c r="T46" i="209"/>
  <c r="Q54" i="209"/>
  <c r="T58" i="209"/>
  <c r="E9" i="210"/>
  <c r="T15" i="210"/>
  <c r="T23" i="210"/>
  <c r="T35" i="210"/>
  <c r="T51" i="210"/>
  <c r="T55" i="210"/>
  <c r="T11" i="211"/>
  <c r="T19" i="211"/>
  <c r="Q27" i="211"/>
  <c r="T31" i="211"/>
  <c r="T39" i="211"/>
  <c r="Q43" i="211"/>
  <c r="T47" i="211"/>
  <c r="P54" i="211"/>
  <c r="E9" i="212"/>
  <c r="T15" i="212"/>
  <c r="T23" i="212"/>
  <c r="T28" i="212"/>
  <c r="T36" i="212"/>
  <c r="T44" i="212"/>
  <c r="T52" i="212"/>
  <c r="T56" i="212"/>
  <c r="T13" i="213"/>
  <c r="T21" i="213"/>
  <c r="E27" i="213"/>
  <c r="T33" i="213"/>
  <c r="T41" i="213"/>
  <c r="E43" i="213"/>
  <c r="T49" i="213"/>
  <c r="T61" i="213"/>
  <c r="T11" i="214"/>
  <c r="T19" i="214"/>
  <c r="Q27" i="214"/>
  <c r="Q8" i="214" s="1"/>
  <c r="T31" i="214"/>
  <c r="T39" i="214"/>
  <c r="Q43" i="214"/>
  <c r="T47" i="214"/>
  <c r="P54" i="214"/>
  <c r="E9" i="215"/>
  <c r="T15" i="215"/>
  <c r="T23" i="215"/>
  <c r="T35" i="215"/>
  <c r="T51" i="215"/>
  <c r="T56" i="215"/>
  <c r="T11" i="216"/>
  <c r="T17" i="216"/>
  <c r="T23" i="216"/>
  <c r="T34" i="216"/>
  <c r="U41" i="216"/>
  <c r="P43" i="216"/>
  <c r="P42" i="216" s="1"/>
  <c r="T48" i="216"/>
  <c r="T57" i="216"/>
  <c r="T11" i="217"/>
  <c r="U18" i="217"/>
  <c r="T24" i="217"/>
  <c r="U46" i="217"/>
  <c r="T52" i="217"/>
  <c r="T56" i="217"/>
  <c r="T11" i="218"/>
  <c r="U34" i="218"/>
  <c r="T40" i="218"/>
  <c r="Q43" i="218"/>
  <c r="T47" i="218"/>
  <c r="E9" i="219"/>
  <c r="T45" i="219"/>
  <c r="E27" i="220"/>
  <c r="U28" i="220"/>
  <c r="E43" i="220"/>
  <c r="U44" i="220"/>
  <c r="U34" i="221"/>
  <c r="U36" i="221"/>
  <c r="T36" i="221"/>
  <c r="U16" i="222"/>
  <c r="T25" i="222"/>
  <c r="T45" i="222"/>
  <c r="U15" i="223"/>
  <c r="U17" i="223"/>
  <c r="T17" i="223"/>
  <c r="P27" i="223"/>
  <c r="U37" i="223"/>
  <c r="T37" i="223"/>
  <c r="U49" i="223"/>
  <c r="U57" i="223"/>
  <c r="T57" i="223"/>
  <c r="E60" i="223"/>
  <c r="T61" i="223"/>
  <c r="U29" i="224"/>
  <c r="U37" i="224"/>
  <c r="U46" i="224"/>
  <c r="T46" i="224"/>
  <c r="U15" i="225"/>
  <c r="T15" i="225"/>
  <c r="U23" i="225"/>
  <c r="T23" i="225"/>
  <c r="P27" i="225"/>
  <c r="Q43" i="225"/>
  <c r="U62" i="225"/>
  <c r="P9" i="226"/>
  <c r="U31" i="226"/>
  <c r="U39" i="226"/>
  <c r="U47" i="226"/>
  <c r="E9" i="227"/>
  <c r="U10" i="227"/>
  <c r="T10" i="227"/>
  <c r="U18" i="227"/>
  <c r="T18" i="227"/>
  <c r="U26" i="227"/>
  <c r="T26" i="227"/>
  <c r="E27" i="227"/>
  <c r="T28" i="227"/>
  <c r="U56" i="227"/>
  <c r="U50" i="228"/>
  <c r="T50" i="228"/>
  <c r="P54" i="228"/>
  <c r="U31" i="229"/>
  <c r="T31" i="229"/>
  <c r="U39" i="229"/>
  <c r="T39" i="229"/>
  <c r="E60" i="229"/>
  <c r="U61" i="229"/>
  <c r="T61" i="229"/>
  <c r="P27" i="230"/>
  <c r="U45" i="230"/>
  <c r="T45" i="230"/>
  <c r="U53" i="230"/>
  <c r="T53" i="230"/>
  <c r="E54" i="230"/>
  <c r="T55" i="230"/>
  <c r="Q60" i="231"/>
  <c r="E9" i="232"/>
  <c r="U10" i="232"/>
  <c r="T10" i="232"/>
  <c r="U18" i="232"/>
  <c r="T18" i="232"/>
  <c r="U26" i="232"/>
  <c r="T26" i="232"/>
  <c r="E27" i="232"/>
  <c r="T28" i="232"/>
  <c r="Q9" i="233"/>
  <c r="U14" i="233"/>
  <c r="T14" i="233"/>
  <c r="U22" i="233"/>
  <c r="T22" i="233"/>
  <c r="U35" i="233"/>
  <c r="T35" i="233"/>
  <c r="Q43" i="233"/>
  <c r="U44" i="233"/>
  <c r="U56" i="233"/>
  <c r="T56" i="233"/>
  <c r="U21" i="234"/>
  <c r="T21" i="234"/>
  <c r="Q27" i="234"/>
  <c r="Q8" i="234" s="1"/>
  <c r="Q59" i="234" s="1"/>
  <c r="Q63" i="234" s="1"/>
  <c r="U32" i="234"/>
  <c r="T32" i="234"/>
  <c r="U40" i="234"/>
  <c r="T40" i="234"/>
  <c r="U48" i="234"/>
  <c r="T48" i="234"/>
  <c r="P60" i="234"/>
  <c r="P27" i="235"/>
  <c r="U45" i="235"/>
  <c r="T45" i="235"/>
  <c r="U53" i="235"/>
  <c r="T53" i="235"/>
  <c r="E54" i="235"/>
  <c r="T55" i="235"/>
  <c r="P9" i="236"/>
  <c r="E60" i="236"/>
  <c r="U61" i="236"/>
  <c r="T61" i="236"/>
  <c r="U45" i="237"/>
  <c r="E27" i="238"/>
  <c r="U28" i="238"/>
  <c r="T28" i="238"/>
  <c r="U38" i="239"/>
  <c r="T38" i="239"/>
  <c r="U19" i="240"/>
  <c r="T19" i="240"/>
  <c r="U13" i="241"/>
  <c r="T13" i="241"/>
  <c r="U50" i="242"/>
  <c r="T50" i="242"/>
  <c r="Q9" i="243"/>
  <c r="U31" i="243"/>
  <c r="T31" i="243"/>
  <c r="U46" i="243"/>
  <c r="T46" i="243"/>
  <c r="U31" i="244"/>
  <c r="T31" i="244"/>
  <c r="U39" i="244"/>
  <c r="T39" i="244"/>
  <c r="E27" i="247"/>
  <c r="U28" i="247"/>
  <c r="T28" i="247"/>
  <c r="U36" i="247"/>
  <c r="T36" i="247"/>
  <c r="P43" i="247"/>
  <c r="P42" i="247" s="1"/>
  <c r="P9" i="248"/>
  <c r="U35" i="248"/>
  <c r="T35" i="248"/>
  <c r="U16" i="249"/>
  <c r="T16" i="249"/>
  <c r="U24" i="249"/>
  <c r="T24" i="249"/>
  <c r="U29" i="249"/>
  <c r="T29" i="249"/>
  <c r="P43" i="249"/>
  <c r="Q9" i="250"/>
  <c r="Q8" i="250" s="1"/>
  <c r="E27" i="251"/>
  <c r="U28" i="251"/>
  <c r="T28" i="251"/>
  <c r="U14" i="252"/>
  <c r="T14" i="252"/>
  <c r="U35" i="252"/>
  <c r="T35" i="252"/>
  <c r="Q43" i="252"/>
  <c r="Q42" i="252" s="1"/>
  <c r="T14" i="253"/>
  <c r="U14" i="253"/>
  <c r="T22" i="253"/>
  <c r="U22" i="253"/>
  <c r="U35" i="253"/>
  <c r="T35" i="253"/>
  <c r="U15" i="254"/>
  <c r="T15" i="254"/>
  <c r="U35" i="254"/>
  <c r="T35" i="254"/>
  <c r="T50" i="254"/>
  <c r="U50" i="254"/>
  <c r="P9" i="256"/>
  <c r="U25" i="256"/>
  <c r="T25" i="256"/>
  <c r="U20" i="258"/>
  <c r="T20" i="258"/>
  <c r="T31" i="258"/>
  <c r="U31" i="258"/>
  <c r="R8" i="244"/>
  <c r="J59" i="244"/>
  <c r="R8" i="225"/>
  <c r="J59" i="225"/>
  <c r="R8" i="184"/>
  <c r="J59" i="184"/>
  <c r="R27" i="256"/>
  <c r="J8" i="256"/>
  <c r="R27" i="192"/>
  <c r="J8" i="192"/>
  <c r="R27" i="128"/>
  <c r="J8" i="128"/>
  <c r="R27" i="125"/>
  <c r="J8" i="125"/>
  <c r="R27" i="64"/>
  <c r="J8" i="64"/>
  <c r="R27" i="61"/>
  <c r="J8" i="61"/>
  <c r="R43" i="95"/>
  <c r="J42" i="95"/>
  <c r="R42" i="95" s="1"/>
  <c r="P27" i="192"/>
  <c r="P43" i="192"/>
  <c r="E54" i="192"/>
  <c r="T60" i="192"/>
  <c r="U61" i="192"/>
  <c r="Q60" i="193"/>
  <c r="P27" i="194"/>
  <c r="P43" i="194"/>
  <c r="E54" i="194"/>
  <c r="P60" i="195"/>
  <c r="Q9" i="196"/>
  <c r="Q8" i="196" s="1"/>
  <c r="T54" i="196"/>
  <c r="U55" i="196"/>
  <c r="Q9" i="197"/>
  <c r="E27" i="197"/>
  <c r="E43" i="197"/>
  <c r="Q54" i="198"/>
  <c r="E60" i="198"/>
  <c r="T54" i="199"/>
  <c r="U55" i="199"/>
  <c r="Q43" i="200"/>
  <c r="Q42" i="200" s="1"/>
  <c r="P54" i="200"/>
  <c r="E9" i="201"/>
  <c r="Q60" i="201"/>
  <c r="P27" i="202"/>
  <c r="P43" i="202"/>
  <c r="E54" i="202"/>
  <c r="Q27" i="203"/>
  <c r="Q43" i="203"/>
  <c r="Q42" i="203" s="1"/>
  <c r="P54" i="203"/>
  <c r="E9" i="204"/>
  <c r="Q60" i="204"/>
  <c r="E27" i="205"/>
  <c r="E43" i="205"/>
  <c r="P60" i="206"/>
  <c r="Q9" i="207"/>
  <c r="E27" i="207"/>
  <c r="E43" i="207"/>
  <c r="Q27" i="208"/>
  <c r="Q8" i="208" s="1"/>
  <c r="Q43" i="208"/>
  <c r="Q42" i="208" s="1"/>
  <c r="E54" i="208"/>
  <c r="T60" i="208"/>
  <c r="U61" i="208"/>
  <c r="E60" i="209"/>
  <c r="P9" i="210"/>
  <c r="P8" i="210" s="1"/>
  <c r="T54" i="210"/>
  <c r="U55" i="210"/>
  <c r="Q54" i="211"/>
  <c r="E60" i="211"/>
  <c r="P9" i="212"/>
  <c r="P8" i="212" s="1"/>
  <c r="P27" i="213"/>
  <c r="P8" i="213" s="1"/>
  <c r="P43" i="213"/>
  <c r="E54" i="213"/>
  <c r="T60" i="213"/>
  <c r="U61" i="213"/>
  <c r="Q54" i="214"/>
  <c r="E60" i="214"/>
  <c r="P9" i="215"/>
  <c r="Q43" i="216"/>
  <c r="Q42" i="216" s="1"/>
  <c r="Q60" i="216"/>
  <c r="E27" i="218"/>
  <c r="U35" i="218"/>
  <c r="P9" i="219"/>
  <c r="E27" i="219"/>
  <c r="T28" i="219"/>
  <c r="U26" i="220"/>
  <c r="T26" i="220"/>
  <c r="P27" i="220"/>
  <c r="U31" i="220"/>
  <c r="T31" i="220"/>
  <c r="P43" i="220"/>
  <c r="E54" i="220"/>
  <c r="T55" i="220"/>
  <c r="U16" i="221"/>
  <c r="T16" i="221"/>
  <c r="E43" i="221"/>
  <c r="U44" i="221"/>
  <c r="T44" i="221"/>
  <c r="P54" i="221"/>
  <c r="Q27" i="223"/>
  <c r="Q8" i="223" s="1"/>
  <c r="Q59" i="223" s="1"/>
  <c r="Q63" i="223" s="1"/>
  <c r="U19" i="224"/>
  <c r="T19" i="224"/>
  <c r="U30" i="224"/>
  <c r="T30" i="224"/>
  <c r="U38" i="224"/>
  <c r="T38" i="224"/>
  <c r="U10" i="225"/>
  <c r="U13" i="226"/>
  <c r="T13" i="226"/>
  <c r="U21" i="226"/>
  <c r="T21" i="226"/>
  <c r="U32" i="226"/>
  <c r="T32" i="226"/>
  <c r="U40" i="226"/>
  <c r="T40" i="226"/>
  <c r="U48" i="226"/>
  <c r="T48" i="226"/>
  <c r="E60" i="226"/>
  <c r="U61" i="226"/>
  <c r="T61" i="226"/>
  <c r="U46" i="227"/>
  <c r="T46" i="227"/>
  <c r="U57" i="227"/>
  <c r="T57" i="227"/>
  <c r="P9" i="228"/>
  <c r="U14" i="228"/>
  <c r="T14" i="228"/>
  <c r="U22" i="228"/>
  <c r="T22" i="228"/>
  <c r="U45" i="228"/>
  <c r="Q54" i="228"/>
  <c r="Q42" i="228" s="1"/>
  <c r="E60" i="228"/>
  <c r="T61" i="228"/>
  <c r="U47" i="229"/>
  <c r="T47" i="229"/>
  <c r="P60" i="229"/>
  <c r="P9" i="230"/>
  <c r="T10" i="230"/>
  <c r="U17" i="230"/>
  <c r="T17" i="230"/>
  <c r="U25" i="230"/>
  <c r="T25" i="230"/>
  <c r="U13" i="231"/>
  <c r="T13" i="231"/>
  <c r="P9" i="232"/>
  <c r="P8" i="232" s="1"/>
  <c r="U46" i="232"/>
  <c r="T46" i="232"/>
  <c r="U57" i="232"/>
  <c r="T57" i="232"/>
  <c r="U35" i="234"/>
  <c r="Q60" i="234"/>
  <c r="U17" i="235"/>
  <c r="T17" i="235"/>
  <c r="U25" i="235"/>
  <c r="T25" i="235"/>
  <c r="Q9" i="236"/>
  <c r="Q8" i="236" s="1"/>
  <c r="U13" i="236"/>
  <c r="T13" i="236"/>
  <c r="U21" i="236"/>
  <c r="T21" i="236"/>
  <c r="P60" i="236"/>
  <c r="Q27" i="237"/>
  <c r="Q8" i="237" s="1"/>
  <c r="U31" i="237"/>
  <c r="T31" i="237"/>
  <c r="U46" i="237"/>
  <c r="T46" i="237"/>
  <c r="P27" i="238"/>
  <c r="U45" i="238"/>
  <c r="T45" i="238"/>
  <c r="U53" i="238"/>
  <c r="T53" i="238"/>
  <c r="E54" i="238"/>
  <c r="T55" i="238"/>
  <c r="Q60" i="240"/>
  <c r="U20" i="241"/>
  <c r="T20" i="241"/>
  <c r="U33" i="241"/>
  <c r="T33" i="241"/>
  <c r="U41" i="241"/>
  <c r="T41" i="241"/>
  <c r="U49" i="241"/>
  <c r="T49" i="241"/>
  <c r="U34" i="242"/>
  <c r="T34" i="242"/>
  <c r="U45" i="242"/>
  <c r="E54" i="242"/>
  <c r="U55" i="242"/>
  <c r="T55" i="242"/>
  <c r="U38" i="243"/>
  <c r="T38" i="243"/>
  <c r="Q60" i="243"/>
  <c r="U12" i="244"/>
  <c r="T12" i="244"/>
  <c r="U47" i="244"/>
  <c r="T47" i="244"/>
  <c r="E60" i="245"/>
  <c r="U61" i="245"/>
  <c r="T61" i="245"/>
  <c r="P9" i="246"/>
  <c r="E60" i="246"/>
  <c r="U61" i="246"/>
  <c r="T61" i="246"/>
  <c r="U15" i="247"/>
  <c r="T15" i="247"/>
  <c r="U23" i="247"/>
  <c r="T23" i="247"/>
  <c r="P27" i="247"/>
  <c r="Q43" i="247"/>
  <c r="U30" i="248"/>
  <c r="U36" i="249"/>
  <c r="T36" i="249"/>
  <c r="U57" i="249"/>
  <c r="T57" i="249"/>
  <c r="P9" i="250"/>
  <c r="U14" i="250"/>
  <c r="T14" i="250"/>
  <c r="U26" i="250"/>
  <c r="T26" i="250"/>
  <c r="T26" i="251"/>
  <c r="U26" i="251"/>
  <c r="U22" i="252"/>
  <c r="T22" i="252"/>
  <c r="U10" i="253"/>
  <c r="Q9" i="253"/>
  <c r="Q8" i="253" s="1"/>
  <c r="P9" i="254"/>
  <c r="P8" i="254" s="1"/>
  <c r="U53" i="255"/>
  <c r="T53" i="255"/>
  <c r="U58" i="255"/>
  <c r="T58" i="255"/>
  <c r="T10" i="257"/>
  <c r="E9" i="257"/>
  <c r="U10" i="257"/>
  <c r="U20" i="257"/>
  <c r="T20" i="257"/>
  <c r="U12" i="258"/>
  <c r="T12" i="258"/>
  <c r="P9" i="238"/>
  <c r="P8" i="238" s="1"/>
  <c r="R8" i="211"/>
  <c r="J59" i="211"/>
  <c r="R8" i="204"/>
  <c r="J59" i="204"/>
  <c r="R59" i="173"/>
  <c r="J63" i="173"/>
  <c r="R63" i="173" s="1"/>
  <c r="R8" i="159"/>
  <c r="J59" i="159"/>
  <c r="S63" i="152"/>
  <c r="R43" i="184"/>
  <c r="J42" i="184"/>
  <c r="R42" i="184" s="1"/>
  <c r="Q60" i="184"/>
  <c r="P27" i="186"/>
  <c r="P43" i="186"/>
  <c r="E54" i="186"/>
  <c r="Q60" i="187"/>
  <c r="E27" i="188"/>
  <c r="E43" i="188"/>
  <c r="Q43" i="189"/>
  <c r="Q42" i="189" s="1"/>
  <c r="P54" i="189"/>
  <c r="E9" i="190"/>
  <c r="Q60" i="190"/>
  <c r="P27" i="191"/>
  <c r="P43" i="191"/>
  <c r="Q27" i="192"/>
  <c r="Q43" i="192"/>
  <c r="Q42" i="192" s="1"/>
  <c r="P54" i="192"/>
  <c r="E9" i="193"/>
  <c r="Q27" i="194"/>
  <c r="Q8" i="194" s="1"/>
  <c r="Q43" i="194"/>
  <c r="Q42" i="194" s="1"/>
  <c r="P54" i="194"/>
  <c r="Q60" i="195"/>
  <c r="E27" i="196"/>
  <c r="E43" i="196"/>
  <c r="P27" i="197"/>
  <c r="P43" i="197"/>
  <c r="P42" i="197" s="1"/>
  <c r="E54" i="197"/>
  <c r="P60" i="198"/>
  <c r="E27" i="199"/>
  <c r="E43" i="199"/>
  <c r="Q54" i="200"/>
  <c r="E60" i="200"/>
  <c r="P9" i="201"/>
  <c r="P8" i="201" s="1"/>
  <c r="Q27" i="202"/>
  <c r="Q43" i="202"/>
  <c r="Q42" i="202" s="1"/>
  <c r="P54" i="202"/>
  <c r="Q54" i="203"/>
  <c r="E60" i="203"/>
  <c r="P9" i="204"/>
  <c r="P8" i="204" s="1"/>
  <c r="P59" i="204" s="1"/>
  <c r="P63" i="204" s="1"/>
  <c r="P27" i="205"/>
  <c r="P43" i="205"/>
  <c r="P42" i="205" s="1"/>
  <c r="E54" i="205"/>
  <c r="Q60" i="206"/>
  <c r="P27" i="207"/>
  <c r="P43" i="207"/>
  <c r="P42" i="207" s="1"/>
  <c r="E54" i="207"/>
  <c r="P54" i="208"/>
  <c r="P60" i="209"/>
  <c r="Q9" i="210"/>
  <c r="Q8" i="210" s="1"/>
  <c r="Q59" i="210" s="1"/>
  <c r="E27" i="210"/>
  <c r="E43" i="210"/>
  <c r="P60" i="211"/>
  <c r="Q27" i="213"/>
  <c r="Q8" i="213" s="1"/>
  <c r="Q59" i="213" s="1"/>
  <c r="Q63" i="213" s="1"/>
  <c r="Q43" i="213"/>
  <c r="Q42" i="213" s="1"/>
  <c r="P54" i="213"/>
  <c r="P60" i="214"/>
  <c r="Q9" i="215"/>
  <c r="Q8" i="215" s="1"/>
  <c r="E27" i="215"/>
  <c r="E43" i="215"/>
  <c r="E27" i="217"/>
  <c r="P27" i="218"/>
  <c r="P8" i="218" s="1"/>
  <c r="P59" i="218" s="1"/>
  <c r="P63" i="218" s="1"/>
  <c r="Q9" i="219"/>
  <c r="Q54" i="221"/>
  <c r="U12" i="222"/>
  <c r="T12" i="222"/>
  <c r="E27" i="222"/>
  <c r="T28" i="222"/>
  <c r="U25" i="223"/>
  <c r="T25" i="223"/>
  <c r="U45" i="223"/>
  <c r="T45" i="223"/>
  <c r="E9" i="224"/>
  <c r="U10" i="224"/>
  <c r="Q60" i="224"/>
  <c r="P9" i="225"/>
  <c r="U35" i="225"/>
  <c r="T35" i="225"/>
  <c r="E54" i="225"/>
  <c r="U55" i="225"/>
  <c r="T55" i="225"/>
  <c r="P60" i="226"/>
  <c r="Q9" i="228"/>
  <c r="Q8" i="228" s="1"/>
  <c r="P27" i="228"/>
  <c r="U11" i="229"/>
  <c r="T11" i="229"/>
  <c r="U19" i="229"/>
  <c r="T19" i="229"/>
  <c r="Q60" i="229"/>
  <c r="U37" i="230"/>
  <c r="T37" i="230"/>
  <c r="U20" i="231"/>
  <c r="T20" i="231"/>
  <c r="Q9" i="232"/>
  <c r="U50" i="233"/>
  <c r="T50" i="233"/>
  <c r="U13" i="234"/>
  <c r="T13" i="234"/>
  <c r="U10" i="235"/>
  <c r="Q9" i="235"/>
  <c r="U37" i="235"/>
  <c r="T37" i="235"/>
  <c r="Q27" i="236"/>
  <c r="Q43" i="236"/>
  <c r="U38" i="237"/>
  <c r="T38" i="237"/>
  <c r="U17" i="238"/>
  <c r="T17" i="238"/>
  <c r="U25" i="238"/>
  <c r="T25" i="238"/>
  <c r="Q27" i="238"/>
  <c r="U11" i="239"/>
  <c r="T11" i="239"/>
  <c r="U19" i="239"/>
  <c r="T19" i="239"/>
  <c r="U30" i="239"/>
  <c r="T30" i="239"/>
  <c r="U11" i="240"/>
  <c r="T11" i="240"/>
  <c r="P54" i="242"/>
  <c r="U19" i="244"/>
  <c r="T19" i="244"/>
  <c r="U13" i="245"/>
  <c r="T13" i="245"/>
  <c r="U21" i="245"/>
  <c r="T21" i="245"/>
  <c r="U32" i="245"/>
  <c r="T32" i="245"/>
  <c r="U40" i="245"/>
  <c r="T40" i="245"/>
  <c r="U48" i="245"/>
  <c r="T48" i="245"/>
  <c r="P60" i="245"/>
  <c r="Q9" i="246"/>
  <c r="U13" i="246"/>
  <c r="T13" i="246"/>
  <c r="U21" i="246"/>
  <c r="T21" i="246"/>
  <c r="U32" i="246"/>
  <c r="T32" i="246"/>
  <c r="U40" i="246"/>
  <c r="T40" i="246"/>
  <c r="U48" i="246"/>
  <c r="T48" i="246"/>
  <c r="P60" i="246"/>
  <c r="U10" i="247"/>
  <c r="Q27" i="247"/>
  <c r="U51" i="247"/>
  <c r="T51" i="247"/>
  <c r="U56" i="247"/>
  <c r="T56" i="247"/>
  <c r="E54" i="248"/>
  <c r="U55" i="248"/>
  <c r="T55" i="248"/>
  <c r="P9" i="251"/>
  <c r="P8" i="251" s="1"/>
  <c r="P59" i="251" s="1"/>
  <c r="P63" i="251" s="1"/>
  <c r="E9" i="254"/>
  <c r="T22" i="254"/>
  <c r="U22" i="254"/>
  <c r="U53" i="256"/>
  <c r="T53" i="256"/>
  <c r="U58" i="256"/>
  <c r="T58" i="256"/>
  <c r="R9" i="255"/>
  <c r="J8" i="255"/>
  <c r="R8" i="250"/>
  <c r="J59" i="250"/>
  <c r="R8" i="247"/>
  <c r="J59" i="247"/>
  <c r="R8" i="239"/>
  <c r="J59" i="239"/>
  <c r="J8" i="230"/>
  <c r="R8" i="220"/>
  <c r="J59" i="220"/>
  <c r="R8" i="202"/>
  <c r="J59" i="202"/>
  <c r="R8" i="161"/>
  <c r="J59" i="161"/>
  <c r="R27" i="217"/>
  <c r="J8" i="217"/>
  <c r="R8" i="156"/>
  <c r="R27" i="153"/>
  <c r="J8" i="153"/>
  <c r="R8" i="92"/>
  <c r="J59" i="92"/>
  <c r="R27" i="89"/>
  <c r="J8" i="89"/>
  <c r="R8" i="28"/>
  <c r="R27" i="25"/>
  <c r="J8" i="25"/>
  <c r="P9" i="193"/>
  <c r="P8" i="193" s="1"/>
  <c r="E9" i="195"/>
  <c r="P27" i="196"/>
  <c r="P43" i="196"/>
  <c r="P42" i="196" s="1"/>
  <c r="Q27" i="197"/>
  <c r="Q43" i="197"/>
  <c r="Q42" i="197" s="1"/>
  <c r="P27" i="199"/>
  <c r="P43" i="199"/>
  <c r="P42" i="199" s="1"/>
  <c r="Q9" i="201"/>
  <c r="Q8" i="201" s="1"/>
  <c r="E27" i="201"/>
  <c r="E43" i="201"/>
  <c r="Q9" i="204"/>
  <c r="Q8" i="204" s="1"/>
  <c r="Q27" i="205"/>
  <c r="Q43" i="205"/>
  <c r="Q42" i="205" s="1"/>
  <c r="E9" i="206"/>
  <c r="Q27" i="207"/>
  <c r="Q43" i="207"/>
  <c r="Q42" i="207" s="1"/>
  <c r="E9" i="209"/>
  <c r="P27" i="210"/>
  <c r="P43" i="210"/>
  <c r="P42" i="210" s="1"/>
  <c r="E27" i="212"/>
  <c r="E43" i="212"/>
  <c r="P27" i="215"/>
  <c r="P43" i="215"/>
  <c r="P42" i="215" s="1"/>
  <c r="P27" i="216"/>
  <c r="P27" i="217"/>
  <c r="P8" i="217" s="1"/>
  <c r="Q27" i="219"/>
  <c r="U39" i="220"/>
  <c r="T39" i="220"/>
  <c r="U47" i="220"/>
  <c r="T47" i="220"/>
  <c r="P9" i="221"/>
  <c r="P8" i="221" s="1"/>
  <c r="U24" i="221"/>
  <c r="T24" i="221"/>
  <c r="Q43" i="221"/>
  <c r="U52" i="221"/>
  <c r="T52" i="221"/>
  <c r="U32" i="222"/>
  <c r="T32" i="222"/>
  <c r="T35" i="223"/>
  <c r="E54" i="223"/>
  <c r="T55" i="223"/>
  <c r="P9" i="224"/>
  <c r="Q9" i="225"/>
  <c r="Q8" i="225" s="1"/>
  <c r="U30" i="225"/>
  <c r="P54" i="225"/>
  <c r="U17" i="227"/>
  <c r="T17" i="227"/>
  <c r="U25" i="227"/>
  <c r="T25" i="227"/>
  <c r="U30" i="227"/>
  <c r="T30" i="227"/>
  <c r="U38" i="227"/>
  <c r="T38" i="227"/>
  <c r="Q27" i="228"/>
  <c r="P43" i="228"/>
  <c r="E43" i="230"/>
  <c r="U44" i="230"/>
  <c r="T44" i="230"/>
  <c r="U52" i="230"/>
  <c r="T52" i="230"/>
  <c r="U57" i="230"/>
  <c r="T57" i="230"/>
  <c r="U23" i="231"/>
  <c r="U17" i="232"/>
  <c r="T17" i="232"/>
  <c r="U25" i="232"/>
  <c r="T25" i="232"/>
  <c r="U30" i="232"/>
  <c r="T30" i="232"/>
  <c r="U38" i="232"/>
  <c r="T38" i="232"/>
  <c r="U34" i="233"/>
  <c r="T34" i="233"/>
  <c r="U45" i="233"/>
  <c r="E54" i="233"/>
  <c r="U55" i="233"/>
  <c r="T55" i="233"/>
  <c r="U20" i="234"/>
  <c r="T20" i="234"/>
  <c r="E43" i="235"/>
  <c r="U44" i="235"/>
  <c r="T44" i="235"/>
  <c r="U52" i="235"/>
  <c r="T52" i="235"/>
  <c r="U57" i="235"/>
  <c r="T57" i="235"/>
  <c r="U10" i="238"/>
  <c r="Q9" i="238"/>
  <c r="U37" i="238"/>
  <c r="T37" i="238"/>
  <c r="U32" i="240"/>
  <c r="T32" i="240"/>
  <c r="U40" i="240"/>
  <c r="T40" i="240"/>
  <c r="U12" i="241"/>
  <c r="T12" i="241"/>
  <c r="E60" i="241"/>
  <c r="U61" i="241"/>
  <c r="T61" i="241"/>
  <c r="U15" i="242"/>
  <c r="T15" i="242"/>
  <c r="U23" i="242"/>
  <c r="T23" i="242"/>
  <c r="P43" i="242"/>
  <c r="P42" i="242" s="1"/>
  <c r="U11" i="243"/>
  <c r="T11" i="243"/>
  <c r="U19" i="243"/>
  <c r="T19" i="243"/>
  <c r="U30" i="243"/>
  <c r="T30" i="243"/>
  <c r="U14" i="244"/>
  <c r="U35" i="245"/>
  <c r="Q60" i="245"/>
  <c r="U35" i="246"/>
  <c r="Q60" i="246"/>
  <c r="P9" i="247"/>
  <c r="P8" i="247" s="1"/>
  <c r="P59" i="247" s="1"/>
  <c r="P63" i="247" s="1"/>
  <c r="U35" i="247"/>
  <c r="T35" i="247"/>
  <c r="U16" i="248"/>
  <c r="T16" i="248"/>
  <c r="U24" i="248"/>
  <c r="T24" i="248"/>
  <c r="P54" i="248"/>
  <c r="P42" i="248" s="1"/>
  <c r="E27" i="249"/>
  <c r="U28" i="249"/>
  <c r="T28" i="249"/>
  <c r="T21" i="250"/>
  <c r="U21" i="250"/>
  <c r="U31" i="250"/>
  <c r="T31" i="250"/>
  <c r="U48" i="250"/>
  <c r="T48" i="250"/>
  <c r="U62" i="250"/>
  <c r="T62" i="250"/>
  <c r="U20" i="251"/>
  <c r="T20" i="251"/>
  <c r="T13" i="252"/>
  <c r="U13" i="252"/>
  <c r="T14" i="254"/>
  <c r="U14" i="254"/>
  <c r="U38" i="255"/>
  <c r="T38" i="255"/>
  <c r="U45" i="255"/>
  <c r="T45" i="255"/>
  <c r="E60" i="257"/>
  <c r="U61" i="257"/>
  <c r="T61" i="257"/>
  <c r="E60" i="258"/>
  <c r="T61" i="258"/>
  <c r="U61" i="258"/>
  <c r="R8" i="257"/>
  <c r="J59" i="257"/>
  <c r="R8" i="251"/>
  <c r="J59" i="251"/>
  <c r="R8" i="233"/>
  <c r="J59" i="233"/>
  <c r="J8" i="221"/>
  <c r="R8" i="216"/>
  <c r="J59" i="216"/>
  <c r="R59" i="197"/>
  <c r="J63" i="197"/>
  <c r="R63" i="197" s="1"/>
  <c r="K59" i="220"/>
  <c r="S8" i="220"/>
  <c r="E43" i="244"/>
  <c r="P60" i="215"/>
  <c r="E27" i="216"/>
  <c r="E43" i="216"/>
  <c r="Q54" i="217"/>
  <c r="E60" i="217"/>
  <c r="P27" i="219"/>
  <c r="P43" i="219"/>
  <c r="Q27" i="220"/>
  <c r="Q8" i="220" s="1"/>
  <c r="Q43" i="220"/>
  <c r="P54" i="220"/>
  <c r="Q60" i="221"/>
  <c r="P27" i="222"/>
  <c r="P43" i="222"/>
  <c r="P60" i="223"/>
  <c r="T21" i="224"/>
  <c r="E27" i="224"/>
  <c r="T33" i="224"/>
  <c r="T41" i="224"/>
  <c r="E43" i="224"/>
  <c r="T49" i="224"/>
  <c r="T62" i="224"/>
  <c r="T10" i="225"/>
  <c r="T18" i="225"/>
  <c r="T26" i="225"/>
  <c r="T30" i="225"/>
  <c r="T38" i="225"/>
  <c r="T46" i="225"/>
  <c r="Q54" i="225"/>
  <c r="T58" i="225"/>
  <c r="E60" i="225"/>
  <c r="E9" i="226"/>
  <c r="T15" i="226"/>
  <c r="T23" i="226"/>
  <c r="T35" i="226"/>
  <c r="T51" i="226"/>
  <c r="T56" i="226"/>
  <c r="Q60" i="226"/>
  <c r="T12" i="227"/>
  <c r="T20" i="227"/>
  <c r="P27" i="227"/>
  <c r="P8" i="227" s="1"/>
  <c r="T32" i="227"/>
  <c r="T40" i="227"/>
  <c r="P43" i="227"/>
  <c r="T48" i="227"/>
  <c r="E54" i="227"/>
  <c r="T16" i="228"/>
  <c r="T24" i="228"/>
  <c r="T29" i="228"/>
  <c r="T37" i="228"/>
  <c r="T45" i="228"/>
  <c r="T53" i="228"/>
  <c r="T57" i="228"/>
  <c r="P60" i="228"/>
  <c r="T14" i="229"/>
  <c r="T22" i="229"/>
  <c r="T34" i="229"/>
  <c r="T50" i="229"/>
  <c r="T55" i="229"/>
  <c r="T11" i="230"/>
  <c r="T19" i="230"/>
  <c r="Q27" i="230"/>
  <c r="T31" i="230"/>
  <c r="T39" i="230"/>
  <c r="Q43" i="230"/>
  <c r="Q42" i="230" s="1"/>
  <c r="T47" i="230"/>
  <c r="P54" i="230"/>
  <c r="P42" i="230" s="1"/>
  <c r="E9" i="231"/>
  <c r="T15" i="231"/>
  <c r="T23" i="231"/>
  <c r="T35" i="231"/>
  <c r="T51" i="231"/>
  <c r="T55" i="231"/>
  <c r="T12" i="232"/>
  <c r="T20" i="232"/>
  <c r="P27" i="232"/>
  <c r="T32" i="232"/>
  <c r="T40" i="232"/>
  <c r="P43" i="232"/>
  <c r="T48" i="232"/>
  <c r="E54" i="232"/>
  <c r="T61" i="232"/>
  <c r="T17" i="233"/>
  <c r="T25" i="233"/>
  <c r="T29" i="233"/>
  <c r="T37" i="233"/>
  <c r="T45" i="233"/>
  <c r="T53" i="233"/>
  <c r="Q54" i="233"/>
  <c r="T58" i="233"/>
  <c r="E9" i="234"/>
  <c r="T15" i="234"/>
  <c r="T23" i="234"/>
  <c r="T35" i="234"/>
  <c r="T51" i="234"/>
  <c r="T55" i="234"/>
  <c r="T11" i="235"/>
  <c r="T19" i="235"/>
  <c r="Q27" i="235"/>
  <c r="T31" i="235"/>
  <c r="T39" i="235"/>
  <c r="Q43" i="235"/>
  <c r="T47" i="235"/>
  <c r="P54" i="235"/>
  <c r="E9" i="236"/>
  <c r="T15" i="236"/>
  <c r="T23" i="236"/>
  <c r="T28" i="236"/>
  <c r="T36" i="236"/>
  <c r="T44" i="236"/>
  <c r="T52" i="236"/>
  <c r="T56" i="236"/>
  <c r="Q60" i="236"/>
  <c r="T13" i="237"/>
  <c r="T21" i="237"/>
  <c r="E27" i="237"/>
  <c r="T33" i="237"/>
  <c r="T41" i="237"/>
  <c r="E43" i="237"/>
  <c r="T49" i="237"/>
  <c r="T61" i="237"/>
  <c r="T11" i="238"/>
  <c r="T19" i="238"/>
  <c r="T31" i="238"/>
  <c r="T39" i="238"/>
  <c r="Q43" i="238"/>
  <c r="T47" i="238"/>
  <c r="P54" i="238"/>
  <c r="T13" i="239"/>
  <c r="T21" i="239"/>
  <c r="E27" i="239"/>
  <c r="T33" i="239"/>
  <c r="T41" i="239"/>
  <c r="E43" i="239"/>
  <c r="T49" i="239"/>
  <c r="T61" i="239"/>
  <c r="T14" i="240"/>
  <c r="T22" i="240"/>
  <c r="T34" i="240"/>
  <c r="T50" i="240"/>
  <c r="T62" i="240"/>
  <c r="E9" i="241"/>
  <c r="T15" i="241"/>
  <c r="T23" i="241"/>
  <c r="T35" i="241"/>
  <c r="T51" i="241"/>
  <c r="T55" i="241"/>
  <c r="T17" i="242"/>
  <c r="T25" i="242"/>
  <c r="T29" i="242"/>
  <c r="T37" i="242"/>
  <c r="T45" i="242"/>
  <c r="T53" i="242"/>
  <c r="Q54" i="242"/>
  <c r="Q42" i="242" s="1"/>
  <c r="T58" i="242"/>
  <c r="E60" i="242"/>
  <c r="T13" i="243"/>
  <c r="T21" i="243"/>
  <c r="E27" i="243"/>
  <c r="T33" i="243"/>
  <c r="T41" i="243"/>
  <c r="E43" i="243"/>
  <c r="T49" i="243"/>
  <c r="T62" i="243"/>
  <c r="T14" i="244"/>
  <c r="T22" i="244"/>
  <c r="T34" i="244"/>
  <c r="T50" i="244"/>
  <c r="T62" i="244"/>
  <c r="E9" i="245"/>
  <c r="T15" i="245"/>
  <c r="T23" i="245"/>
  <c r="T35" i="245"/>
  <c r="T51" i="245"/>
  <c r="T55" i="245"/>
  <c r="E9" i="246"/>
  <c r="T15" i="246"/>
  <c r="T23" i="246"/>
  <c r="T35" i="246"/>
  <c r="T51" i="246"/>
  <c r="T55" i="246"/>
  <c r="T10" i="247"/>
  <c r="T18" i="247"/>
  <c r="T26" i="247"/>
  <c r="T30" i="247"/>
  <c r="T38" i="247"/>
  <c r="T46" i="247"/>
  <c r="Q54" i="247"/>
  <c r="T58" i="247"/>
  <c r="E60" i="247"/>
  <c r="T10" i="248"/>
  <c r="T18" i="248"/>
  <c r="T26" i="248"/>
  <c r="T30" i="248"/>
  <c r="T38" i="248"/>
  <c r="T46" i="248"/>
  <c r="Q54" i="248"/>
  <c r="Q42" i="248" s="1"/>
  <c r="T58" i="248"/>
  <c r="E60" i="248"/>
  <c r="T11" i="249"/>
  <c r="T19" i="249"/>
  <c r="Q27" i="249"/>
  <c r="T31" i="249"/>
  <c r="T39" i="249"/>
  <c r="Q43" i="249"/>
  <c r="T47" i="249"/>
  <c r="P54" i="249"/>
  <c r="T15" i="250"/>
  <c r="T22" i="250"/>
  <c r="U33" i="250"/>
  <c r="T39" i="250"/>
  <c r="T45" i="250"/>
  <c r="T50" i="250"/>
  <c r="E54" i="250"/>
  <c r="U11" i="251"/>
  <c r="T11" i="251"/>
  <c r="U32" i="251"/>
  <c r="T32" i="251"/>
  <c r="E43" i="251"/>
  <c r="U33" i="252"/>
  <c r="U51" i="252"/>
  <c r="T51" i="252"/>
  <c r="U16" i="253"/>
  <c r="T16" i="253"/>
  <c r="U51" i="253"/>
  <c r="T51" i="253"/>
  <c r="U56" i="253"/>
  <c r="T56" i="253"/>
  <c r="U17" i="255"/>
  <c r="T17" i="255"/>
  <c r="U36" i="255"/>
  <c r="U17" i="256"/>
  <c r="T17" i="256"/>
  <c r="U36" i="256"/>
  <c r="E43" i="256"/>
  <c r="T44" i="256"/>
  <c r="U26" i="257"/>
  <c r="Q60" i="257"/>
  <c r="U19" i="258"/>
  <c r="T19" i="258"/>
  <c r="U33" i="258"/>
  <c r="T33" i="258"/>
  <c r="U39" i="258"/>
  <c r="F59" i="49"/>
  <c r="F63" i="49" s="1"/>
  <c r="Q43" i="219"/>
  <c r="Q42" i="219" s="1"/>
  <c r="E54" i="219"/>
  <c r="Q54" i="220"/>
  <c r="E9" i="221"/>
  <c r="Q43" i="222"/>
  <c r="Q42" i="222" s="1"/>
  <c r="E54" i="222"/>
  <c r="P27" i="224"/>
  <c r="P43" i="224"/>
  <c r="E54" i="224"/>
  <c r="Q27" i="227"/>
  <c r="Q8" i="227" s="1"/>
  <c r="Q43" i="227"/>
  <c r="P54" i="227"/>
  <c r="E9" i="228"/>
  <c r="E27" i="229"/>
  <c r="E43" i="229"/>
  <c r="T54" i="229"/>
  <c r="U55" i="229"/>
  <c r="Q54" i="230"/>
  <c r="T54" i="231"/>
  <c r="U55" i="231"/>
  <c r="Q27" i="232"/>
  <c r="Q43" i="232"/>
  <c r="P54" i="232"/>
  <c r="T60" i="232"/>
  <c r="U61" i="232"/>
  <c r="T54" i="234"/>
  <c r="U55" i="234"/>
  <c r="Q54" i="235"/>
  <c r="P27" i="237"/>
  <c r="P8" i="237" s="1"/>
  <c r="P43" i="237"/>
  <c r="E54" i="237"/>
  <c r="T60" i="237"/>
  <c r="U61" i="237"/>
  <c r="Q54" i="238"/>
  <c r="P27" i="239"/>
  <c r="P8" i="239" s="1"/>
  <c r="P43" i="239"/>
  <c r="E54" i="239"/>
  <c r="T60" i="239"/>
  <c r="U61" i="239"/>
  <c r="E27" i="240"/>
  <c r="E43" i="240"/>
  <c r="P27" i="243"/>
  <c r="P43" i="243"/>
  <c r="P42" i="243" s="1"/>
  <c r="E54" i="243"/>
  <c r="E27" i="244"/>
  <c r="T54" i="245"/>
  <c r="U55" i="245"/>
  <c r="T54" i="246"/>
  <c r="U55" i="246"/>
  <c r="Q54" i="249"/>
  <c r="E60" i="249"/>
  <c r="T61" i="249"/>
  <c r="P27" i="250"/>
  <c r="P54" i="250"/>
  <c r="P42" i="250" s="1"/>
  <c r="U34" i="252"/>
  <c r="T34" i="252"/>
  <c r="U24" i="253"/>
  <c r="T24" i="253"/>
  <c r="U52" i="254"/>
  <c r="T52" i="254"/>
  <c r="U37" i="255"/>
  <c r="T37" i="255"/>
  <c r="U37" i="256"/>
  <c r="T37" i="256"/>
  <c r="U12" i="257"/>
  <c r="T12" i="257"/>
  <c r="U11" i="258"/>
  <c r="T11" i="258"/>
  <c r="U40" i="258"/>
  <c r="T40" i="258"/>
  <c r="R8" i="1"/>
  <c r="J59" i="1"/>
  <c r="R8" i="245"/>
  <c r="J59" i="245"/>
  <c r="R8" i="241"/>
  <c r="J59" i="241"/>
  <c r="R8" i="231"/>
  <c r="J59" i="231"/>
  <c r="R8" i="227"/>
  <c r="J59" i="227"/>
  <c r="R59" i="213"/>
  <c r="J63" i="213"/>
  <c r="R63" i="213" s="1"/>
  <c r="R8" i="209"/>
  <c r="J59" i="209"/>
  <c r="R8" i="199"/>
  <c r="J59" i="199"/>
  <c r="R8" i="195"/>
  <c r="J59" i="195"/>
  <c r="R8" i="177"/>
  <c r="J59" i="177"/>
  <c r="R8" i="167"/>
  <c r="R8" i="163"/>
  <c r="J59" i="163"/>
  <c r="L59" i="120"/>
  <c r="L63" i="120" s="1"/>
  <c r="R8" i="140"/>
  <c r="J59" i="140"/>
  <c r="R27" i="137"/>
  <c r="J8" i="137"/>
  <c r="R8" i="108"/>
  <c r="J59" i="108"/>
  <c r="R27" i="105"/>
  <c r="J8" i="105"/>
  <c r="R8" i="76"/>
  <c r="J59" i="76"/>
  <c r="R27" i="73"/>
  <c r="J8" i="73"/>
  <c r="R8" i="44"/>
  <c r="J59" i="44"/>
  <c r="R27" i="41"/>
  <c r="J8" i="41"/>
  <c r="R8" i="12"/>
  <c r="R27" i="9"/>
  <c r="J8" i="9"/>
  <c r="E43" i="257"/>
  <c r="P54" i="219"/>
  <c r="P60" i="220"/>
  <c r="P54" i="222"/>
  <c r="E9" i="223"/>
  <c r="Q27" i="224"/>
  <c r="Q8" i="224" s="1"/>
  <c r="Q43" i="224"/>
  <c r="Q42" i="224" s="1"/>
  <c r="P54" i="224"/>
  <c r="Q60" i="225"/>
  <c r="E27" i="226"/>
  <c r="E43" i="226"/>
  <c r="Q54" i="227"/>
  <c r="E60" i="227"/>
  <c r="P27" i="229"/>
  <c r="P43" i="229"/>
  <c r="E27" i="231"/>
  <c r="E43" i="231"/>
  <c r="Q54" i="232"/>
  <c r="E9" i="233"/>
  <c r="E27" i="234"/>
  <c r="Q43" i="237"/>
  <c r="Q42" i="237" s="1"/>
  <c r="P54" i="237"/>
  <c r="Q27" i="239"/>
  <c r="Q43" i="239"/>
  <c r="Q42" i="239" s="1"/>
  <c r="P54" i="239"/>
  <c r="P27" i="240"/>
  <c r="P8" i="240" s="1"/>
  <c r="P43" i="240"/>
  <c r="P42" i="240" s="1"/>
  <c r="E54" i="240"/>
  <c r="E27" i="241"/>
  <c r="E43" i="241"/>
  <c r="E9" i="242"/>
  <c r="Q27" i="243"/>
  <c r="Q43" i="243"/>
  <c r="Q42" i="243" s="1"/>
  <c r="P54" i="243"/>
  <c r="P27" i="244"/>
  <c r="P43" i="244"/>
  <c r="P42" i="244" s="1"/>
  <c r="E54" i="244"/>
  <c r="E27" i="245"/>
  <c r="E43" i="245"/>
  <c r="E27" i="246"/>
  <c r="E43" i="246"/>
  <c r="E9" i="250"/>
  <c r="T10" i="251"/>
  <c r="E9" i="251"/>
  <c r="U19" i="251"/>
  <c r="T19" i="251"/>
  <c r="U40" i="251"/>
  <c r="T40" i="251"/>
  <c r="U48" i="251"/>
  <c r="T48" i="251"/>
  <c r="U15" i="252"/>
  <c r="T15" i="252"/>
  <c r="U16" i="254"/>
  <c r="T16" i="254"/>
  <c r="U24" i="254"/>
  <c r="T24" i="254"/>
  <c r="E43" i="254"/>
  <c r="U44" i="254"/>
  <c r="T44" i="254"/>
  <c r="U29" i="255"/>
  <c r="T29" i="255"/>
  <c r="U57" i="255"/>
  <c r="T57" i="255"/>
  <c r="U29" i="256"/>
  <c r="T29" i="256"/>
  <c r="U57" i="256"/>
  <c r="T57" i="256"/>
  <c r="U19" i="257"/>
  <c r="T19" i="257"/>
  <c r="Q43" i="258"/>
  <c r="R8" i="238"/>
  <c r="J59" i="238"/>
  <c r="R8" i="235"/>
  <c r="J59" i="235"/>
  <c r="R8" i="206"/>
  <c r="J59" i="206"/>
  <c r="R8" i="203"/>
  <c r="J59" i="203"/>
  <c r="R8" i="174"/>
  <c r="J59" i="174"/>
  <c r="R8" i="171"/>
  <c r="J59" i="171"/>
  <c r="M59" i="148"/>
  <c r="M63" i="148" s="1"/>
  <c r="E43" i="255"/>
  <c r="E9" i="225"/>
  <c r="P27" i="226"/>
  <c r="P43" i="226"/>
  <c r="P42" i="226" s="1"/>
  <c r="Q27" i="229"/>
  <c r="Q43" i="229"/>
  <c r="Q42" i="229" s="1"/>
  <c r="P27" i="231"/>
  <c r="P43" i="231"/>
  <c r="P42" i="231" s="1"/>
  <c r="P27" i="234"/>
  <c r="P43" i="234"/>
  <c r="E27" i="236"/>
  <c r="E43" i="236"/>
  <c r="Q27" i="240"/>
  <c r="Q43" i="240"/>
  <c r="P27" i="241"/>
  <c r="P8" i="241" s="1"/>
  <c r="P43" i="241"/>
  <c r="P42" i="241" s="1"/>
  <c r="E54" i="241"/>
  <c r="Q27" i="244"/>
  <c r="Q8" i="244" s="1"/>
  <c r="Q43" i="244"/>
  <c r="P27" i="245"/>
  <c r="P8" i="245" s="1"/>
  <c r="P43" i="245"/>
  <c r="P27" i="246"/>
  <c r="P43" i="246"/>
  <c r="E9" i="247"/>
  <c r="E9" i="248"/>
  <c r="E60" i="251"/>
  <c r="U61" i="251"/>
  <c r="T61" i="251"/>
  <c r="E9" i="252"/>
  <c r="T9" i="252" s="1"/>
  <c r="U23" i="252"/>
  <c r="T23" i="252"/>
  <c r="P27" i="252"/>
  <c r="P8" i="252" s="1"/>
  <c r="U50" i="252"/>
  <c r="T50" i="252"/>
  <c r="E54" i="252"/>
  <c r="U55" i="252"/>
  <c r="T55" i="252"/>
  <c r="U15" i="253"/>
  <c r="T15" i="253"/>
  <c r="E54" i="253"/>
  <c r="U55" i="253"/>
  <c r="T55" i="253"/>
  <c r="U36" i="254"/>
  <c r="T36" i="254"/>
  <c r="P43" i="254"/>
  <c r="P42" i="254" s="1"/>
  <c r="U56" i="254"/>
  <c r="T56" i="254"/>
  <c r="U46" i="255"/>
  <c r="T46" i="255"/>
  <c r="U46" i="256"/>
  <c r="T46" i="256"/>
  <c r="U40" i="257"/>
  <c r="T40" i="257"/>
  <c r="U48" i="257"/>
  <c r="T48" i="257"/>
  <c r="T10" i="258"/>
  <c r="E9" i="258"/>
  <c r="Q27" i="258"/>
  <c r="Q8" i="258" s="1"/>
  <c r="U32" i="258"/>
  <c r="T32" i="258"/>
  <c r="U62" i="258"/>
  <c r="T62" i="258"/>
  <c r="R8" i="246"/>
  <c r="J59" i="246"/>
  <c r="R8" i="242"/>
  <c r="J59" i="242"/>
  <c r="R8" i="232"/>
  <c r="J59" i="232"/>
  <c r="R8" i="228"/>
  <c r="J59" i="228"/>
  <c r="R8" i="214"/>
  <c r="J59" i="214"/>
  <c r="R8" i="210"/>
  <c r="J59" i="210"/>
  <c r="R8" i="200"/>
  <c r="J59" i="200"/>
  <c r="R8" i="196"/>
  <c r="J59" i="196"/>
  <c r="R8" i="182"/>
  <c r="J59" i="182"/>
  <c r="R8" i="178"/>
  <c r="J59" i="178"/>
  <c r="R8" i="168"/>
  <c r="J59" i="168"/>
  <c r="R8" i="164"/>
  <c r="R27" i="144"/>
  <c r="J8" i="144"/>
  <c r="R27" i="141"/>
  <c r="J8" i="141"/>
  <c r="R27" i="112"/>
  <c r="J8" i="112"/>
  <c r="R27" i="109"/>
  <c r="J8" i="109"/>
  <c r="R27" i="80"/>
  <c r="J8" i="80"/>
  <c r="R27" i="77"/>
  <c r="J8" i="77"/>
  <c r="R27" i="48"/>
  <c r="J8" i="48"/>
  <c r="R27" i="45"/>
  <c r="J8" i="45"/>
  <c r="R27" i="16"/>
  <c r="J8" i="16"/>
  <c r="R27" i="13"/>
  <c r="J8" i="13"/>
  <c r="R43" i="181"/>
  <c r="J42" i="181"/>
  <c r="R42" i="181" s="1"/>
  <c r="R43" i="48"/>
  <c r="J42" i="48"/>
  <c r="R42" i="48" s="1"/>
  <c r="R43" i="21"/>
  <c r="J42" i="21"/>
  <c r="R42" i="21" s="1"/>
  <c r="Q54" i="218"/>
  <c r="E60" i="218"/>
  <c r="P60" i="219"/>
  <c r="P27" i="221"/>
  <c r="P43" i="221"/>
  <c r="P42" i="221" s="1"/>
  <c r="E54" i="221"/>
  <c r="P60" i="222"/>
  <c r="E27" i="223"/>
  <c r="E43" i="223"/>
  <c r="E60" i="224"/>
  <c r="Q27" i="226"/>
  <c r="Q8" i="226" s="1"/>
  <c r="Q59" i="226" s="1"/>
  <c r="Q63" i="226" s="1"/>
  <c r="Q43" i="226"/>
  <c r="Q42" i="226" s="1"/>
  <c r="E54" i="226"/>
  <c r="Q60" i="227"/>
  <c r="E27" i="228"/>
  <c r="E43" i="228"/>
  <c r="P54" i="229"/>
  <c r="E9" i="230"/>
  <c r="Q27" i="231"/>
  <c r="Q43" i="231"/>
  <c r="Q42" i="231" s="1"/>
  <c r="P54" i="231"/>
  <c r="P60" i="232"/>
  <c r="E27" i="233"/>
  <c r="E43" i="233"/>
  <c r="Q43" i="234"/>
  <c r="Q42" i="234" s="1"/>
  <c r="P54" i="234"/>
  <c r="E9" i="235"/>
  <c r="P27" i="236"/>
  <c r="P43" i="236"/>
  <c r="P42" i="236" s="1"/>
  <c r="E54" i="236"/>
  <c r="P60" i="237"/>
  <c r="E9" i="238"/>
  <c r="P60" i="239"/>
  <c r="Q54" i="240"/>
  <c r="E60" i="240"/>
  <c r="Q43" i="241"/>
  <c r="Q42" i="241" s="1"/>
  <c r="P54" i="241"/>
  <c r="E27" i="242"/>
  <c r="E43" i="242"/>
  <c r="E60" i="243"/>
  <c r="Q54" i="244"/>
  <c r="E60" i="244"/>
  <c r="Q27" i="245"/>
  <c r="Q8" i="245" s="1"/>
  <c r="Q59" i="245" s="1"/>
  <c r="Q63" i="245" s="1"/>
  <c r="Q43" i="245"/>
  <c r="Q42" i="245" s="1"/>
  <c r="P54" i="245"/>
  <c r="Q27" i="246"/>
  <c r="Q43" i="246"/>
  <c r="Q42" i="246" s="1"/>
  <c r="P54" i="246"/>
  <c r="E9" i="249"/>
  <c r="P60" i="251"/>
  <c r="Q27" i="252"/>
  <c r="Q8" i="252" s="1"/>
  <c r="P54" i="252"/>
  <c r="U62" i="252"/>
  <c r="T62" i="252"/>
  <c r="E9" i="253"/>
  <c r="U23" i="253"/>
  <c r="T23" i="253"/>
  <c r="E27" i="253"/>
  <c r="U28" i="253"/>
  <c r="T28" i="253"/>
  <c r="U36" i="253"/>
  <c r="T36" i="253"/>
  <c r="U44" i="253"/>
  <c r="T44" i="253"/>
  <c r="E43" i="253"/>
  <c r="P54" i="253"/>
  <c r="E27" i="254"/>
  <c r="U28" i="254"/>
  <c r="T28" i="254"/>
  <c r="Q43" i="254"/>
  <c r="U51" i="254"/>
  <c r="T51" i="254"/>
  <c r="U26" i="255"/>
  <c r="T26" i="255"/>
  <c r="E27" i="255"/>
  <c r="T28" i="255"/>
  <c r="U26" i="256"/>
  <c r="T26" i="256"/>
  <c r="E27" i="256"/>
  <c r="T28" i="256"/>
  <c r="U11" i="257"/>
  <c r="T11" i="257"/>
  <c r="U32" i="257"/>
  <c r="T32" i="257"/>
  <c r="U50" i="258"/>
  <c r="T50" i="258"/>
  <c r="Q54" i="258"/>
  <c r="Q9" i="254"/>
  <c r="Q8" i="254" s="1"/>
  <c r="J8" i="253"/>
  <c r="F63" i="153"/>
  <c r="N63" i="153"/>
  <c r="F59" i="138"/>
  <c r="F63" i="138" s="1"/>
  <c r="F59" i="136"/>
  <c r="F63" i="136" s="1"/>
  <c r="R43" i="182"/>
  <c r="J42" i="182"/>
  <c r="R42" i="182" s="1"/>
  <c r="E27" i="250"/>
  <c r="E43" i="250"/>
  <c r="U44" i="251"/>
  <c r="U10" i="252"/>
  <c r="P60" i="252"/>
  <c r="T10" i="253"/>
  <c r="Q54" i="253"/>
  <c r="E60" i="253"/>
  <c r="T10" i="254"/>
  <c r="T46" i="254"/>
  <c r="Q54" i="254"/>
  <c r="T58" i="254"/>
  <c r="E60" i="254"/>
  <c r="T12" i="255"/>
  <c r="T20" i="255"/>
  <c r="P27" i="255"/>
  <c r="T32" i="255"/>
  <c r="T40" i="255"/>
  <c r="P43" i="255"/>
  <c r="T48" i="255"/>
  <c r="E54" i="255"/>
  <c r="T60" i="255"/>
  <c r="U61" i="255"/>
  <c r="T12" i="256"/>
  <c r="T20" i="256"/>
  <c r="P27" i="256"/>
  <c r="T32" i="256"/>
  <c r="T40" i="256"/>
  <c r="P43" i="256"/>
  <c r="T48" i="256"/>
  <c r="E54" i="256"/>
  <c r="T61" i="256"/>
  <c r="T14" i="257"/>
  <c r="T22" i="257"/>
  <c r="T34" i="257"/>
  <c r="T50" i="257"/>
  <c r="T14" i="258"/>
  <c r="T22" i="258"/>
  <c r="T35" i="258"/>
  <c r="T44" i="258"/>
  <c r="T52" i="258"/>
  <c r="T56" i="258"/>
  <c r="P60" i="258"/>
  <c r="S63" i="230"/>
  <c r="S63" i="194"/>
  <c r="S63" i="186"/>
  <c r="K59" i="184"/>
  <c r="C59" i="183"/>
  <c r="C63" i="183" s="1"/>
  <c r="K59" i="183"/>
  <c r="K59" i="182"/>
  <c r="C59" i="181"/>
  <c r="C63" i="181" s="1"/>
  <c r="C59" i="180"/>
  <c r="C63" i="180" s="1"/>
  <c r="S63" i="180"/>
  <c r="C59" i="177"/>
  <c r="C63" i="177" s="1"/>
  <c r="C59" i="174"/>
  <c r="C63" i="174" s="1"/>
  <c r="K59" i="174"/>
  <c r="S63" i="173"/>
  <c r="S63" i="170"/>
  <c r="K59" i="169"/>
  <c r="S63" i="168"/>
  <c r="S63" i="167"/>
  <c r="S63" i="165"/>
  <c r="S63" i="164"/>
  <c r="S63" i="163"/>
  <c r="S63" i="162"/>
  <c r="S63" i="161"/>
  <c r="W59" i="141"/>
  <c r="W63" i="141" s="1"/>
  <c r="V59" i="7"/>
  <c r="V63" i="7" s="1"/>
  <c r="I59" i="97"/>
  <c r="I63" i="97" s="1"/>
  <c r="B59" i="96"/>
  <c r="B63" i="96" s="1"/>
  <c r="C59" i="19"/>
  <c r="C63" i="19" s="1"/>
  <c r="Q27" i="255"/>
  <c r="Q43" i="255"/>
  <c r="Q42" i="255" s="1"/>
  <c r="P54" i="255"/>
  <c r="Q27" i="256"/>
  <c r="Q8" i="256" s="1"/>
  <c r="Q43" i="256"/>
  <c r="Q42" i="256" s="1"/>
  <c r="P54" i="256"/>
  <c r="E27" i="257"/>
  <c r="T34" i="258"/>
  <c r="T51" i="258"/>
  <c r="T55" i="258"/>
  <c r="D59" i="177"/>
  <c r="D63" i="177" s="1"/>
  <c r="D59" i="174"/>
  <c r="D63" i="174" s="1"/>
  <c r="L59" i="174"/>
  <c r="L63" i="174" s="1"/>
  <c r="D59" i="173"/>
  <c r="D63" i="173" s="1"/>
  <c r="L59" i="172"/>
  <c r="L63" i="172" s="1"/>
  <c r="O59" i="40"/>
  <c r="O63" i="40" s="1"/>
  <c r="V59" i="140"/>
  <c r="V63" i="140" s="1"/>
  <c r="R8" i="148"/>
  <c r="J59" i="148"/>
  <c r="R27" i="145"/>
  <c r="J8" i="145"/>
  <c r="R8" i="132"/>
  <c r="J59" i="132"/>
  <c r="R27" i="129"/>
  <c r="J8" i="129"/>
  <c r="R27" i="113"/>
  <c r="J8" i="113"/>
  <c r="R8" i="100"/>
  <c r="J59" i="100"/>
  <c r="R27" i="97"/>
  <c r="J8" i="97"/>
  <c r="R8" i="84"/>
  <c r="J59" i="84"/>
  <c r="R27" i="81"/>
  <c r="J8" i="81"/>
  <c r="R8" i="68"/>
  <c r="J59" i="68"/>
  <c r="R27" i="65"/>
  <c r="J8" i="65"/>
  <c r="R27" i="49"/>
  <c r="J8" i="49"/>
  <c r="R8" i="36"/>
  <c r="J59" i="36"/>
  <c r="R27" i="33"/>
  <c r="J8" i="33"/>
  <c r="R8" i="20"/>
  <c r="R27" i="17"/>
  <c r="J8" i="17"/>
  <c r="R8" i="4"/>
  <c r="F42" i="193"/>
  <c r="F59" i="193" s="1"/>
  <c r="F63" i="193" s="1"/>
  <c r="N42" i="193"/>
  <c r="N59" i="193" s="1"/>
  <c r="N63" i="193" s="1"/>
  <c r="R43" i="176"/>
  <c r="J42" i="176"/>
  <c r="R42" i="176" s="1"/>
  <c r="R43" i="63"/>
  <c r="J42" i="63"/>
  <c r="R42" i="63" s="1"/>
  <c r="R43" i="39"/>
  <c r="J42" i="39"/>
  <c r="R42" i="39" s="1"/>
  <c r="Q54" i="255"/>
  <c r="Q54" i="256"/>
  <c r="P27" i="257"/>
  <c r="P8" i="257" s="1"/>
  <c r="P43" i="257"/>
  <c r="E54" i="257"/>
  <c r="E27" i="258"/>
  <c r="T54" i="258"/>
  <c r="U55" i="258"/>
  <c r="M59" i="1"/>
  <c r="S8" i="258"/>
  <c r="M59" i="258"/>
  <c r="S8" i="257"/>
  <c r="M59" i="257"/>
  <c r="S9" i="257"/>
  <c r="S8" i="255"/>
  <c r="M59" i="255"/>
  <c r="S8" i="253"/>
  <c r="M59" i="253"/>
  <c r="S8" i="251"/>
  <c r="M59" i="251"/>
  <c r="S9" i="251"/>
  <c r="S8" i="249"/>
  <c r="M59" i="249"/>
  <c r="S9" i="249"/>
  <c r="S8" i="247"/>
  <c r="M59" i="247"/>
  <c r="S9" i="247"/>
  <c r="S8" i="245"/>
  <c r="M59" i="245"/>
  <c r="S9" i="245"/>
  <c r="M59" i="244"/>
  <c r="S8" i="241"/>
  <c r="M59" i="241"/>
  <c r="S9" i="241"/>
  <c r="S8" i="239"/>
  <c r="M59" i="239"/>
  <c r="M59" i="238"/>
  <c r="M59" i="234"/>
  <c r="M63" i="234" s="1"/>
  <c r="M59" i="233"/>
  <c r="M63" i="233" s="1"/>
  <c r="M59" i="228"/>
  <c r="M59" i="226"/>
  <c r="M59" i="224"/>
  <c r="M63" i="224" s="1"/>
  <c r="M59" i="222"/>
  <c r="M63" i="222" s="1"/>
  <c r="M59" i="220"/>
  <c r="M63" i="220" s="1"/>
  <c r="M59" i="218"/>
  <c r="M59" i="216"/>
  <c r="M59" i="214"/>
  <c r="M59" i="209"/>
  <c r="M63" i="209" s="1"/>
  <c r="M59" i="208"/>
  <c r="M59" i="204"/>
  <c r="M63" i="204" s="1"/>
  <c r="M59" i="201"/>
  <c r="M59" i="200"/>
  <c r="M63" i="200" s="1"/>
  <c r="M59" i="195"/>
  <c r="M63" i="195" s="1"/>
  <c r="M59" i="192"/>
  <c r="M63" i="192" s="1"/>
  <c r="M59" i="191"/>
  <c r="M63" i="191" s="1"/>
  <c r="M59" i="190"/>
  <c r="M59" i="189"/>
  <c r="M63" i="189" s="1"/>
  <c r="M59" i="179"/>
  <c r="M63" i="179" s="1"/>
  <c r="M59" i="174"/>
  <c r="M63" i="174" s="1"/>
  <c r="M59" i="172"/>
  <c r="M59" i="171"/>
  <c r="M59" i="159"/>
  <c r="M59" i="157"/>
  <c r="L59" i="148"/>
  <c r="L63" i="148" s="1"/>
  <c r="N59" i="124"/>
  <c r="N63" i="124" s="1"/>
  <c r="M59" i="120"/>
  <c r="M63" i="120" s="1"/>
  <c r="C59" i="87"/>
  <c r="C63" i="87" s="1"/>
  <c r="R43" i="110"/>
  <c r="J42" i="110"/>
  <c r="R42" i="110" s="1"/>
  <c r="Q54" i="250"/>
  <c r="Q42" i="250" s="1"/>
  <c r="E60" i="250"/>
  <c r="P27" i="251"/>
  <c r="P43" i="251"/>
  <c r="P42" i="251" s="1"/>
  <c r="E54" i="251"/>
  <c r="P60" i="255"/>
  <c r="E60" i="256"/>
  <c r="Q43" i="257"/>
  <c r="P54" i="257"/>
  <c r="P27" i="258"/>
  <c r="P8" i="258" s="1"/>
  <c r="E43" i="258"/>
  <c r="F59" i="257"/>
  <c r="F63" i="257" s="1"/>
  <c r="N59" i="257"/>
  <c r="N63" i="257" s="1"/>
  <c r="F59" i="249"/>
  <c r="F63" i="249" s="1"/>
  <c r="N59" i="249"/>
  <c r="N63" i="249" s="1"/>
  <c r="N59" i="248"/>
  <c r="N63" i="248" s="1"/>
  <c r="F59" i="247"/>
  <c r="F63" i="247" s="1"/>
  <c r="N59" i="247"/>
  <c r="N63" i="247" s="1"/>
  <c r="F59" i="245"/>
  <c r="F63" i="245" s="1"/>
  <c r="N59" i="245"/>
  <c r="N63" i="245" s="1"/>
  <c r="F59" i="243"/>
  <c r="F63" i="243" s="1"/>
  <c r="N59" i="243"/>
  <c r="N63" i="243" s="1"/>
  <c r="F59" i="239"/>
  <c r="F63" i="239" s="1"/>
  <c r="N59" i="239"/>
  <c r="N63" i="239" s="1"/>
  <c r="F59" i="233"/>
  <c r="F63" i="233" s="1"/>
  <c r="N59" i="233"/>
  <c r="N63" i="233" s="1"/>
  <c r="N59" i="231"/>
  <c r="N63" i="231" s="1"/>
  <c r="F59" i="214"/>
  <c r="F63" i="214" s="1"/>
  <c r="N59" i="214"/>
  <c r="N63" i="214" s="1"/>
  <c r="F59" i="212"/>
  <c r="F63" i="212" s="1"/>
  <c r="F59" i="208"/>
  <c r="F63" i="208" s="1"/>
  <c r="N59" i="208"/>
  <c r="N63" i="208" s="1"/>
  <c r="F59" i="200"/>
  <c r="F63" i="200" s="1"/>
  <c r="N59" i="200"/>
  <c r="N63" i="200" s="1"/>
  <c r="F59" i="198"/>
  <c r="F63" i="198" s="1"/>
  <c r="N59" i="198"/>
  <c r="N63" i="198" s="1"/>
  <c r="F59" i="190"/>
  <c r="F63" i="190" s="1"/>
  <c r="N59" i="190"/>
  <c r="N63" i="190" s="1"/>
  <c r="N59" i="188"/>
  <c r="N63" i="188" s="1"/>
  <c r="N59" i="178"/>
  <c r="N63" i="178" s="1"/>
  <c r="F59" i="177"/>
  <c r="F63" i="177" s="1"/>
  <c r="N59" i="177"/>
  <c r="N63" i="177" s="1"/>
  <c r="F59" i="171"/>
  <c r="F63" i="171" s="1"/>
  <c r="F59" i="160"/>
  <c r="F63" i="160" s="1"/>
  <c r="N59" i="159"/>
  <c r="N63" i="159" s="1"/>
  <c r="G59" i="3"/>
  <c r="G63" i="3" s="1"/>
  <c r="R27" i="152"/>
  <c r="J8" i="152"/>
  <c r="R27" i="149"/>
  <c r="J8" i="149"/>
  <c r="R27" i="136"/>
  <c r="J8" i="136"/>
  <c r="R27" i="133"/>
  <c r="J8" i="133"/>
  <c r="R27" i="120"/>
  <c r="J8" i="120"/>
  <c r="R27" i="117"/>
  <c r="J8" i="117"/>
  <c r="R27" i="104"/>
  <c r="J8" i="104"/>
  <c r="R27" i="101"/>
  <c r="J8" i="101"/>
  <c r="R27" i="88"/>
  <c r="J8" i="88"/>
  <c r="R27" i="85"/>
  <c r="J8" i="85"/>
  <c r="R27" i="72"/>
  <c r="J8" i="72"/>
  <c r="R27" i="69"/>
  <c r="J8" i="69"/>
  <c r="R27" i="56"/>
  <c r="J8" i="56"/>
  <c r="R27" i="53"/>
  <c r="J8" i="53"/>
  <c r="R27" i="40"/>
  <c r="J8" i="40"/>
  <c r="R27" i="37"/>
  <c r="J8" i="37"/>
  <c r="R27" i="24"/>
  <c r="J8" i="24"/>
  <c r="R27" i="21"/>
  <c r="J8" i="21"/>
  <c r="R27" i="8"/>
  <c r="J8" i="8"/>
  <c r="R27" i="5"/>
  <c r="J8" i="5"/>
  <c r="Q27" i="251"/>
  <c r="Q8" i="251" s="1"/>
  <c r="Q43" i="251"/>
  <c r="Q42" i="251" s="1"/>
  <c r="P54" i="251"/>
  <c r="E27" i="252"/>
  <c r="E43" i="252"/>
  <c r="Q54" i="257"/>
  <c r="P43" i="258"/>
  <c r="P42" i="258" s="1"/>
  <c r="G59" i="1"/>
  <c r="G63" i="1" s="1"/>
  <c r="O59" i="1"/>
  <c r="O63" i="1" s="1"/>
  <c r="G59" i="257"/>
  <c r="G63" i="257" s="1"/>
  <c r="O59" i="257"/>
  <c r="O63" i="257" s="1"/>
  <c r="G59" i="254"/>
  <c r="G63" i="254" s="1"/>
  <c r="O59" i="254"/>
  <c r="O63" i="254" s="1"/>
  <c r="G59" i="251"/>
  <c r="G63" i="251" s="1"/>
  <c r="O59" i="251"/>
  <c r="O63" i="251" s="1"/>
  <c r="G59" i="249"/>
  <c r="G63" i="249" s="1"/>
  <c r="O59" i="249"/>
  <c r="O63" i="249" s="1"/>
  <c r="G59" i="247"/>
  <c r="G63" i="247" s="1"/>
  <c r="O59" i="247"/>
  <c r="O63" i="247" s="1"/>
  <c r="G59" i="246"/>
  <c r="G63" i="246" s="1"/>
  <c r="O59" i="246"/>
  <c r="O63" i="246" s="1"/>
  <c r="G59" i="243"/>
  <c r="G63" i="243" s="1"/>
  <c r="O59" i="243"/>
  <c r="O63" i="243" s="1"/>
  <c r="G59" i="239"/>
  <c r="G63" i="239" s="1"/>
  <c r="O59" i="239"/>
  <c r="O63" i="239" s="1"/>
  <c r="G59" i="237"/>
  <c r="G63" i="237" s="1"/>
  <c r="O59" i="237"/>
  <c r="O63" i="237" s="1"/>
  <c r="G59" i="235"/>
  <c r="G63" i="235" s="1"/>
  <c r="O59" i="235"/>
  <c r="O63" i="235" s="1"/>
  <c r="G59" i="233"/>
  <c r="G63" i="233" s="1"/>
  <c r="O59" i="233"/>
  <c r="O63" i="233" s="1"/>
  <c r="O59" i="227"/>
  <c r="O63" i="227" s="1"/>
  <c r="G59" i="225"/>
  <c r="G63" i="225" s="1"/>
  <c r="O59" i="225"/>
  <c r="O63" i="225" s="1"/>
  <c r="G59" i="223"/>
  <c r="G63" i="223" s="1"/>
  <c r="O59" i="223"/>
  <c r="O63" i="223" s="1"/>
  <c r="G59" i="221"/>
  <c r="G63" i="221" s="1"/>
  <c r="O59" i="221"/>
  <c r="O63" i="221" s="1"/>
  <c r="G59" i="219"/>
  <c r="G63" i="219" s="1"/>
  <c r="O59" i="219"/>
  <c r="O63" i="219" s="1"/>
  <c r="G59" i="217"/>
  <c r="G63" i="217" s="1"/>
  <c r="O59" i="217"/>
  <c r="O63" i="217" s="1"/>
  <c r="G59" i="215"/>
  <c r="G63" i="215" s="1"/>
  <c r="O59" i="212"/>
  <c r="O63" i="212" s="1"/>
  <c r="G59" i="210"/>
  <c r="G63" i="210" s="1"/>
  <c r="O59" i="210"/>
  <c r="O63" i="210" s="1"/>
  <c r="G59" i="208"/>
  <c r="G63" i="208" s="1"/>
  <c r="O59" i="208"/>
  <c r="O63" i="208" s="1"/>
  <c r="G59" i="204"/>
  <c r="G63" i="204" s="1"/>
  <c r="O59" i="204"/>
  <c r="O63" i="204" s="1"/>
  <c r="G59" i="203"/>
  <c r="G63" i="203" s="1"/>
  <c r="O59" i="203"/>
  <c r="O63" i="203" s="1"/>
  <c r="G59" i="200"/>
  <c r="G63" i="200" s="1"/>
  <c r="O59" i="200"/>
  <c r="O63" i="200" s="1"/>
  <c r="O59" i="198"/>
  <c r="O63" i="198" s="1"/>
  <c r="O59" i="196"/>
  <c r="O63" i="196" s="1"/>
  <c r="G59" i="194"/>
  <c r="G63" i="194" s="1"/>
  <c r="O59" i="194"/>
  <c r="O63" i="194" s="1"/>
  <c r="G59" i="192"/>
  <c r="G63" i="192" s="1"/>
  <c r="G59" i="190"/>
  <c r="G63" i="190" s="1"/>
  <c r="G59" i="168"/>
  <c r="G63" i="168" s="1"/>
  <c r="O59" i="168"/>
  <c r="O63" i="168" s="1"/>
  <c r="M59" i="145"/>
  <c r="F59" i="124"/>
  <c r="F63" i="124" s="1"/>
  <c r="K59" i="24"/>
  <c r="G59" i="132"/>
  <c r="G63" i="132" s="1"/>
  <c r="O59" i="132"/>
  <c r="O63" i="132" s="1"/>
  <c r="G59" i="104"/>
  <c r="G63" i="104" s="1"/>
  <c r="O59" i="104"/>
  <c r="O63" i="104" s="1"/>
  <c r="G59" i="88"/>
  <c r="G63" i="88" s="1"/>
  <c r="O59" i="88"/>
  <c r="O63" i="88" s="1"/>
  <c r="G59" i="68"/>
  <c r="G63" i="68" s="1"/>
  <c r="O59" i="68"/>
  <c r="O63" i="68" s="1"/>
  <c r="W59" i="237"/>
  <c r="W63" i="237" s="1"/>
  <c r="W8" i="216"/>
  <c r="W59" i="216" s="1"/>
  <c r="W63" i="216" s="1"/>
  <c r="W8" i="140"/>
  <c r="W59" i="140" s="1"/>
  <c r="W63" i="140" s="1"/>
  <c r="W8" i="108"/>
  <c r="W59" i="108" s="1"/>
  <c r="W63" i="108" s="1"/>
  <c r="W8" i="88"/>
  <c r="W59" i="88" s="1"/>
  <c r="W63" i="88" s="1"/>
  <c r="W8" i="76"/>
  <c r="W59" i="76" s="1"/>
  <c r="W63" i="76" s="1"/>
  <c r="B59" i="29"/>
  <c r="B63" i="29" s="1"/>
  <c r="K59" i="29"/>
  <c r="I59" i="2"/>
  <c r="I63" i="2" s="1"/>
  <c r="R43" i="160"/>
  <c r="J42" i="160"/>
  <c r="R42" i="160" s="1"/>
  <c r="R43" i="88"/>
  <c r="J42" i="88"/>
  <c r="R42" i="88" s="1"/>
  <c r="H59" i="151"/>
  <c r="H63" i="151" s="1"/>
  <c r="H59" i="148"/>
  <c r="H63" i="148" s="1"/>
  <c r="H59" i="135"/>
  <c r="H63" i="135" s="1"/>
  <c r="H59" i="132"/>
  <c r="H63" i="132" s="1"/>
  <c r="H59" i="87"/>
  <c r="H63" i="87" s="1"/>
  <c r="H59" i="84"/>
  <c r="H63" i="84" s="1"/>
  <c r="H59" i="71"/>
  <c r="H63" i="71" s="1"/>
  <c r="H59" i="68"/>
  <c r="H63" i="68" s="1"/>
  <c r="F59" i="18"/>
  <c r="F63" i="18" s="1"/>
  <c r="W8" i="240"/>
  <c r="W59" i="240" s="1"/>
  <c r="W63" i="240" s="1"/>
  <c r="R27" i="50"/>
  <c r="J8" i="50"/>
  <c r="C59" i="49"/>
  <c r="C63" i="49" s="1"/>
  <c r="R27" i="46"/>
  <c r="J8" i="46"/>
  <c r="C59" i="45"/>
  <c r="C63" i="45" s="1"/>
  <c r="R27" i="42"/>
  <c r="J8" i="42"/>
  <c r="R27" i="38"/>
  <c r="J8" i="38"/>
  <c r="R27" i="34"/>
  <c r="J8" i="34"/>
  <c r="R27" i="30"/>
  <c r="J8" i="30"/>
  <c r="C59" i="29"/>
  <c r="C63" i="29" s="1"/>
  <c r="R27" i="26"/>
  <c r="J8" i="26"/>
  <c r="R27" i="22"/>
  <c r="J8" i="22"/>
  <c r="R27" i="18"/>
  <c r="J8" i="18"/>
  <c r="R27" i="14"/>
  <c r="J8" i="14"/>
  <c r="R27" i="10"/>
  <c r="J8" i="10"/>
  <c r="R27" i="6"/>
  <c r="J8" i="6"/>
  <c r="R27" i="2"/>
  <c r="J8" i="2"/>
  <c r="W59" i="15"/>
  <c r="W63" i="15" s="1"/>
  <c r="R43" i="103"/>
  <c r="J42" i="103"/>
  <c r="R42" i="103" s="1"/>
  <c r="R43" i="78"/>
  <c r="J42" i="78"/>
  <c r="R42" i="78" s="1"/>
  <c r="R43" i="31"/>
  <c r="J42" i="31"/>
  <c r="R42" i="31" s="1"/>
  <c r="I59" i="110"/>
  <c r="I63" i="110" s="1"/>
  <c r="I59" i="99"/>
  <c r="I63" i="99" s="1"/>
  <c r="I59" i="63"/>
  <c r="I63" i="63" s="1"/>
  <c r="I59" i="59"/>
  <c r="I63" i="59" s="1"/>
  <c r="W8" i="200"/>
  <c r="W59" i="200" s="1"/>
  <c r="W63" i="200" s="1"/>
  <c r="W8" i="188"/>
  <c r="W59" i="188" s="1"/>
  <c r="W63" i="188" s="1"/>
  <c r="W59" i="153"/>
  <c r="W63" i="153" s="1"/>
  <c r="W8" i="64"/>
  <c r="W59" i="64" s="1"/>
  <c r="W63" i="64" s="1"/>
  <c r="V59" i="36"/>
  <c r="V63" i="36" s="1"/>
  <c r="K59" i="50"/>
  <c r="B59" i="38"/>
  <c r="B63" i="38" s="1"/>
  <c r="B59" i="30"/>
  <c r="B63" i="30" s="1"/>
  <c r="I59" i="27"/>
  <c r="I63" i="27" s="1"/>
  <c r="B59" i="26"/>
  <c r="B63" i="26" s="1"/>
  <c r="R43" i="112"/>
  <c r="J42" i="112"/>
  <c r="R42" i="112" s="1"/>
  <c r="R43" i="56"/>
  <c r="J42" i="56"/>
  <c r="R42" i="56" s="1"/>
  <c r="R8" i="155"/>
  <c r="J59" i="155"/>
  <c r="R8" i="154"/>
  <c r="J59" i="154"/>
  <c r="R8" i="151"/>
  <c r="J59" i="151"/>
  <c r="R8" i="150"/>
  <c r="J59" i="150"/>
  <c r="R8" i="147"/>
  <c r="J59" i="147"/>
  <c r="R8" i="146"/>
  <c r="J59" i="146"/>
  <c r="R8" i="143"/>
  <c r="J59" i="143"/>
  <c r="R8" i="142"/>
  <c r="J59" i="142"/>
  <c r="R8" i="139"/>
  <c r="J59" i="139"/>
  <c r="R8" i="138"/>
  <c r="J59" i="138"/>
  <c r="R8" i="135"/>
  <c r="J59" i="135"/>
  <c r="R8" i="134"/>
  <c r="J59" i="134"/>
  <c r="R8" i="131"/>
  <c r="J59" i="131"/>
  <c r="R8" i="130"/>
  <c r="J59" i="130"/>
  <c r="R8" i="127"/>
  <c r="J59" i="127"/>
  <c r="R8" i="126"/>
  <c r="J59" i="126"/>
  <c r="R8" i="123"/>
  <c r="J59" i="123"/>
  <c r="R8" i="122"/>
  <c r="J59" i="122"/>
  <c r="R8" i="119"/>
  <c r="B59" i="118"/>
  <c r="B63" i="118" s="1"/>
  <c r="R8" i="118"/>
  <c r="R8" i="115"/>
  <c r="J59" i="115"/>
  <c r="R8" i="114"/>
  <c r="J59" i="114"/>
  <c r="R8" i="111"/>
  <c r="R8" i="110"/>
  <c r="R8" i="107"/>
  <c r="J59" i="107"/>
  <c r="R8" i="106"/>
  <c r="J59" i="106"/>
  <c r="B59" i="105"/>
  <c r="B63" i="105" s="1"/>
  <c r="R8" i="103"/>
  <c r="R8" i="102"/>
  <c r="R8" i="99"/>
  <c r="J59" i="99"/>
  <c r="B59" i="98"/>
  <c r="B63" i="98" s="1"/>
  <c r="R8" i="98"/>
  <c r="J59" i="98"/>
  <c r="R8" i="95"/>
  <c r="R8" i="94"/>
  <c r="J59" i="94"/>
  <c r="R8" i="91"/>
  <c r="J59" i="91"/>
  <c r="R8" i="90"/>
  <c r="J59" i="90"/>
  <c r="R8" i="87"/>
  <c r="J59" i="87"/>
  <c r="B59" i="86"/>
  <c r="B63" i="86" s="1"/>
  <c r="R8" i="86"/>
  <c r="B59" i="85"/>
  <c r="B63" i="85" s="1"/>
  <c r="R8" i="83"/>
  <c r="J59" i="83"/>
  <c r="R8" i="82"/>
  <c r="J59" i="82"/>
  <c r="R8" i="79"/>
  <c r="R8" i="78"/>
  <c r="R8" i="75"/>
  <c r="J59" i="75"/>
  <c r="R8" i="74"/>
  <c r="J59" i="74"/>
  <c r="B59" i="73"/>
  <c r="B63" i="73" s="1"/>
  <c r="R8" i="71"/>
  <c r="J59" i="71"/>
  <c r="R8" i="70"/>
  <c r="J59" i="70"/>
  <c r="R8" i="67"/>
  <c r="J59" i="67"/>
  <c r="R8" i="66"/>
  <c r="J59" i="66"/>
  <c r="R8" i="63"/>
  <c r="J59" i="63"/>
  <c r="B59" i="62"/>
  <c r="B63" i="62" s="1"/>
  <c r="R8" i="62"/>
  <c r="J59" i="62"/>
  <c r="R8" i="59"/>
  <c r="J59" i="59"/>
  <c r="B59" i="58"/>
  <c r="B63" i="58" s="1"/>
  <c r="R8" i="58"/>
  <c r="J59" i="58"/>
  <c r="R8" i="55"/>
  <c r="B59" i="54"/>
  <c r="B63" i="54" s="1"/>
  <c r="R8" i="54"/>
  <c r="B59" i="53"/>
  <c r="B63" i="53" s="1"/>
  <c r="W8" i="224"/>
  <c r="W59" i="224" s="1"/>
  <c r="W63" i="224" s="1"/>
  <c r="V59" i="220"/>
  <c r="V63" i="220" s="1"/>
  <c r="W8" i="160"/>
  <c r="W59" i="160" s="1"/>
  <c r="W63" i="160" s="1"/>
  <c r="W8" i="128"/>
  <c r="W59" i="128" s="1"/>
  <c r="W63" i="128" s="1"/>
  <c r="V59" i="124"/>
  <c r="V63" i="124" s="1"/>
  <c r="W8" i="96"/>
  <c r="W59" i="96" s="1"/>
  <c r="W63" i="96" s="1"/>
  <c r="W8" i="36"/>
  <c r="W59" i="36" s="1"/>
  <c r="W63" i="36" s="1"/>
  <c r="W8" i="24"/>
  <c r="W59" i="24" s="1"/>
  <c r="W63" i="24" s="1"/>
  <c r="V59" i="11"/>
  <c r="V63" i="11" s="1"/>
  <c r="R27" i="51"/>
  <c r="J8" i="51"/>
  <c r="R27" i="47"/>
  <c r="J8" i="47"/>
  <c r="R27" i="43"/>
  <c r="J8" i="43"/>
  <c r="R27" i="39"/>
  <c r="J8" i="39"/>
  <c r="C59" i="38"/>
  <c r="C63" i="38" s="1"/>
  <c r="R27" i="35"/>
  <c r="J8" i="35"/>
  <c r="R27" i="31"/>
  <c r="J8" i="31"/>
  <c r="R27" i="27"/>
  <c r="J8" i="27"/>
  <c r="R27" i="23"/>
  <c r="J8" i="23"/>
  <c r="R27" i="19"/>
  <c r="J8" i="19"/>
  <c r="R27" i="15"/>
  <c r="J8" i="15"/>
  <c r="R27" i="11"/>
  <c r="J8" i="11"/>
  <c r="R27" i="7"/>
  <c r="J8" i="7"/>
  <c r="R27" i="3"/>
  <c r="J8" i="3"/>
  <c r="J42" i="183"/>
  <c r="R42" i="183" s="1"/>
  <c r="R43" i="71"/>
  <c r="J42" i="71"/>
  <c r="R42" i="71" s="1"/>
  <c r="R43" i="46"/>
  <c r="J42" i="46"/>
  <c r="R42" i="46" s="1"/>
  <c r="R43" i="13"/>
  <c r="J42" i="13"/>
  <c r="R42" i="13" s="1"/>
  <c r="S63" i="147"/>
  <c r="S63" i="146"/>
  <c r="S63" i="142"/>
  <c r="S63" i="141"/>
  <c r="S63" i="139"/>
  <c r="S63" i="138"/>
  <c r="S63" i="135"/>
  <c r="S63" i="134"/>
  <c r="S63" i="133"/>
  <c r="S63" i="131"/>
  <c r="S63" i="129"/>
  <c r="S63" i="127"/>
  <c r="S63" i="126"/>
  <c r="S63" i="123"/>
  <c r="S63" i="122"/>
  <c r="S63" i="121"/>
  <c r="S63" i="118"/>
  <c r="S63" i="117"/>
  <c r="S63" i="115"/>
  <c r="S63" i="111"/>
  <c r="S63" i="110"/>
  <c r="K59" i="107"/>
  <c r="S63" i="106"/>
  <c r="C59" i="105"/>
  <c r="C63" i="105" s="1"/>
  <c r="S63" i="105"/>
  <c r="C59" i="101"/>
  <c r="C63" i="101" s="1"/>
  <c r="S63" i="99"/>
  <c r="C59" i="98"/>
  <c r="C63" i="98" s="1"/>
  <c r="S63" i="98"/>
  <c r="K59" i="97"/>
  <c r="S63" i="90"/>
  <c r="S63" i="87"/>
  <c r="S63" i="86"/>
  <c r="K59" i="85"/>
  <c r="S63" i="79"/>
  <c r="S63" i="78"/>
  <c r="S63" i="77"/>
  <c r="K59" i="75"/>
  <c r="S63" i="74"/>
  <c r="S63" i="71"/>
  <c r="C59" i="70"/>
  <c r="C63" i="70" s="1"/>
  <c r="S63" i="70"/>
  <c r="S63" i="69"/>
  <c r="S63" i="67"/>
  <c r="K59" i="65"/>
  <c r="S63" i="63"/>
  <c r="C59" i="62"/>
  <c r="C63" i="62" s="1"/>
  <c r="S63" i="62"/>
  <c r="S63" i="61"/>
  <c r="S63" i="59"/>
  <c r="S63" i="58"/>
  <c r="S63" i="55"/>
  <c r="C59" i="54"/>
  <c r="C63" i="54" s="1"/>
  <c r="K59" i="54"/>
  <c r="K59" i="53"/>
  <c r="W8" i="248"/>
  <c r="W59" i="248" s="1"/>
  <c r="W63" i="248" s="1"/>
  <c r="W8" i="156"/>
  <c r="W59" i="156" s="1"/>
  <c r="W63" i="156" s="1"/>
  <c r="W8" i="124"/>
  <c r="W59" i="124" s="1"/>
  <c r="W63" i="124" s="1"/>
  <c r="V59" i="120"/>
  <c r="V63" i="120" s="1"/>
  <c r="I59" i="52"/>
  <c r="I63" i="52" s="1"/>
  <c r="B59" i="51"/>
  <c r="B63" i="51" s="1"/>
  <c r="I59" i="48"/>
  <c r="I63" i="48" s="1"/>
  <c r="B59" i="47"/>
  <c r="B63" i="47" s="1"/>
  <c r="B59" i="39"/>
  <c r="B63" i="39" s="1"/>
  <c r="K59" i="39"/>
  <c r="B59" i="23"/>
  <c r="B63" i="23" s="1"/>
  <c r="K59" i="23"/>
  <c r="N42" i="152"/>
  <c r="N59" i="152" s="1"/>
  <c r="N63" i="152" s="1"/>
  <c r="R43" i="80"/>
  <c r="J42" i="80"/>
  <c r="R42" i="80" s="1"/>
  <c r="R43" i="17"/>
  <c r="J42" i="17"/>
  <c r="R42" i="17" s="1"/>
  <c r="H59" i="39"/>
  <c r="H63" i="39" s="1"/>
  <c r="H59" i="36"/>
  <c r="H63" i="36" s="1"/>
  <c r="H59" i="21"/>
  <c r="H63" i="21" s="1"/>
  <c r="H59" i="18"/>
  <c r="H63" i="18" s="1"/>
  <c r="H59" i="17"/>
  <c r="H63" i="17" s="1"/>
  <c r="H59" i="14"/>
  <c r="H63" i="14" s="1"/>
  <c r="W8" i="172"/>
  <c r="W59" i="172" s="1"/>
  <c r="W63" i="172" s="1"/>
  <c r="V8" i="143"/>
  <c r="V59" i="143" s="1"/>
  <c r="V63" i="143" s="1"/>
  <c r="V8" i="123"/>
  <c r="V59" i="123" s="1"/>
  <c r="V63" i="123" s="1"/>
  <c r="W8" i="120"/>
  <c r="W59" i="120" s="1"/>
  <c r="W63" i="120" s="1"/>
  <c r="V8" i="107"/>
  <c r="V59" i="107" s="1"/>
  <c r="V63" i="107" s="1"/>
  <c r="W8" i="104"/>
  <c r="W59" i="104" s="1"/>
  <c r="W63" i="104" s="1"/>
  <c r="W59" i="98"/>
  <c r="W63" i="98" s="1"/>
  <c r="V59" i="60"/>
  <c r="V63" i="60" s="1"/>
  <c r="V59" i="40"/>
  <c r="V63" i="40" s="1"/>
  <c r="V59" i="8"/>
  <c r="V63" i="8" s="1"/>
  <c r="R43" i="102"/>
  <c r="J42" i="102"/>
  <c r="R42" i="102" s="1"/>
  <c r="R43" i="70"/>
  <c r="J42" i="70"/>
  <c r="R42" i="70" s="1"/>
  <c r="R43" i="38"/>
  <c r="J42" i="38"/>
  <c r="R42" i="38" s="1"/>
  <c r="R43" i="28"/>
  <c r="J42" i="28"/>
  <c r="R42" i="28" s="1"/>
  <c r="W59" i="209"/>
  <c r="W63" i="209" s="1"/>
  <c r="W8" i="152"/>
  <c r="W59" i="152" s="1"/>
  <c r="W63" i="152" s="1"/>
  <c r="V8" i="139"/>
  <c r="V59" i="139" s="1"/>
  <c r="V63" i="139" s="1"/>
  <c r="W8" i="136"/>
  <c r="W59" i="136" s="1"/>
  <c r="W63" i="136" s="1"/>
  <c r="W59" i="133"/>
  <c r="W63" i="133" s="1"/>
  <c r="W8" i="116"/>
  <c r="W59" i="116" s="1"/>
  <c r="W63" i="116" s="1"/>
  <c r="W59" i="57"/>
  <c r="W63" i="57" s="1"/>
  <c r="V8" i="15"/>
  <c r="V59" i="15" s="1"/>
  <c r="V63" i="15" s="1"/>
  <c r="W59" i="5"/>
  <c r="W63" i="5" s="1"/>
  <c r="J42" i="188"/>
  <c r="R42" i="188" s="1"/>
  <c r="R43" i="119"/>
  <c r="J42" i="119"/>
  <c r="R42" i="119" s="1"/>
  <c r="R43" i="87"/>
  <c r="J42" i="87"/>
  <c r="R42" i="87" s="1"/>
  <c r="R43" i="55"/>
  <c r="J42" i="55"/>
  <c r="R42" i="55" s="1"/>
  <c r="W42" i="105"/>
  <c r="W59" i="105" s="1"/>
  <c r="W63" i="105" s="1"/>
  <c r="V8" i="1"/>
  <c r="V59" i="1" s="1"/>
  <c r="V63" i="1" s="1"/>
  <c r="V8" i="251"/>
  <c r="V59" i="251" s="1"/>
  <c r="V63" i="251" s="1"/>
  <c r="V8" i="243"/>
  <c r="V59" i="243" s="1"/>
  <c r="V63" i="243" s="1"/>
  <c r="V8" i="235"/>
  <c r="V59" i="235" s="1"/>
  <c r="V63" i="235" s="1"/>
  <c r="V8" i="227"/>
  <c r="V59" i="227" s="1"/>
  <c r="V63" i="227" s="1"/>
  <c r="V8" i="219"/>
  <c r="V59" i="219" s="1"/>
  <c r="V63" i="219" s="1"/>
  <c r="V8" i="211"/>
  <c r="V59" i="211" s="1"/>
  <c r="V63" i="211" s="1"/>
  <c r="V8" i="203"/>
  <c r="V59" i="203" s="1"/>
  <c r="V63" i="203" s="1"/>
  <c r="V8" i="171"/>
  <c r="V59" i="171" s="1"/>
  <c r="V63" i="171" s="1"/>
  <c r="W8" i="168"/>
  <c r="W59" i="168" s="1"/>
  <c r="W63" i="168" s="1"/>
  <c r="W8" i="148"/>
  <c r="W59" i="148" s="1"/>
  <c r="W63" i="148" s="1"/>
  <c r="V8" i="119"/>
  <c r="V59" i="119" s="1"/>
  <c r="V63" i="119" s="1"/>
  <c r="V8" i="103"/>
  <c r="V59" i="103" s="1"/>
  <c r="V63" i="103" s="1"/>
  <c r="W8" i="100"/>
  <c r="W59" i="100" s="1"/>
  <c r="W63" i="100" s="1"/>
  <c r="V8" i="47"/>
  <c r="V59" i="47" s="1"/>
  <c r="V63" i="47" s="1"/>
  <c r="V8" i="197"/>
  <c r="V59" i="197" s="1"/>
  <c r="V63" i="197" s="1"/>
  <c r="V8" i="193"/>
  <c r="V8" i="189"/>
  <c r="V59" i="189" s="1"/>
  <c r="V63" i="189" s="1"/>
  <c r="V8" i="185"/>
  <c r="V8" i="181"/>
  <c r="V8" i="177"/>
  <c r="V8" i="173"/>
  <c r="V8" i="169"/>
  <c r="V59" i="169" s="1"/>
  <c r="V63" i="169" s="1"/>
  <c r="V8" i="165"/>
  <c r="V8" i="161"/>
  <c r="V8" i="157"/>
  <c r="V8" i="153"/>
  <c r="V8" i="149"/>
  <c r="V59" i="149" s="1"/>
  <c r="V63" i="149" s="1"/>
  <c r="V8" i="141"/>
  <c r="V8" i="137"/>
  <c r="V8" i="129"/>
  <c r="V8" i="125"/>
  <c r="V59" i="125" s="1"/>
  <c r="V63" i="125" s="1"/>
  <c r="V8" i="121"/>
  <c r="V8" i="117"/>
  <c r="V59" i="117" s="1"/>
  <c r="V63" i="117" s="1"/>
  <c r="V8" i="113"/>
  <c r="V8" i="105"/>
  <c r="V8" i="101"/>
  <c r="V59" i="101" s="1"/>
  <c r="V63" i="101" s="1"/>
  <c r="V8" i="97"/>
  <c r="V8" i="89"/>
  <c r="V8" i="81"/>
  <c r="V8" i="69"/>
  <c r="V59" i="69" s="1"/>
  <c r="V63" i="69" s="1"/>
  <c r="V8" i="65"/>
  <c r="V8" i="57"/>
  <c r="V8" i="53"/>
  <c r="V8" i="49"/>
  <c r="V8" i="41"/>
  <c r="V8" i="37"/>
  <c r="V59" i="37" s="1"/>
  <c r="V63" i="37" s="1"/>
  <c r="V8" i="25"/>
  <c r="V59" i="25" s="1"/>
  <c r="V63" i="25" s="1"/>
  <c r="V8" i="21"/>
  <c r="V8" i="17"/>
  <c r="V8" i="5"/>
  <c r="R54" i="27"/>
  <c r="J42" i="27"/>
  <c r="R42" i="27" s="1"/>
  <c r="W8" i="1"/>
  <c r="W59" i="1" s="1"/>
  <c r="W63" i="1" s="1"/>
  <c r="W8" i="251"/>
  <c r="W59" i="251" s="1"/>
  <c r="W63" i="251" s="1"/>
  <c r="W8" i="243"/>
  <c r="W59" i="243" s="1"/>
  <c r="W63" i="243" s="1"/>
  <c r="W8" i="235"/>
  <c r="W59" i="235" s="1"/>
  <c r="W63" i="235" s="1"/>
  <c r="W8" i="227"/>
  <c r="W59" i="227" s="1"/>
  <c r="W63" i="227" s="1"/>
  <c r="W8" i="219"/>
  <c r="W59" i="219" s="1"/>
  <c r="W63" i="219" s="1"/>
  <c r="W8" i="211"/>
  <c r="W59" i="211" s="1"/>
  <c r="W63" i="211" s="1"/>
  <c r="W8" i="203"/>
  <c r="W59" i="203" s="1"/>
  <c r="W63" i="203" s="1"/>
  <c r="W8" i="164"/>
  <c r="W59" i="164" s="1"/>
  <c r="W63" i="164" s="1"/>
  <c r="V8" i="151"/>
  <c r="V59" i="151" s="1"/>
  <c r="V63" i="151" s="1"/>
  <c r="V8" i="135"/>
  <c r="V59" i="135" s="1"/>
  <c r="V63" i="135" s="1"/>
  <c r="W8" i="132"/>
  <c r="W59" i="132" s="1"/>
  <c r="W63" i="132" s="1"/>
  <c r="V8" i="79"/>
  <c r="V59" i="79" s="1"/>
  <c r="V63" i="79" s="1"/>
  <c r="V59" i="74"/>
  <c r="V63" i="74" s="1"/>
  <c r="V59" i="44"/>
  <c r="V63" i="44" s="1"/>
  <c r="R43" i="111"/>
  <c r="J42" i="111"/>
  <c r="R42" i="111" s="1"/>
  <c r="R43" i="96"/>
  <c r="J42" i="96"/>
  <c r="R42" i="96" s="1"/>
  <c r="R43" i="79"/>
  <c r="J42" i="79"/>
  <c r="R42" i="79" s="1"/>
  <c r="R43" i="64"/>
  <c r="J42" i="64"/>
  <c r="R42" i="64" s="1"/>
  <c r="R43" i="47"/>
  <c r="J42" i="47"/>
  <c r="R42" i="47" s="1"/>
  <c r="R43" i="32"/>
  <c r="J42" i="32"/>
  <c r="R42" i="32" s="1"/>
  <c r="L59" i="9"/>
  <c r="L63" i="9" s="1"/>
  <c r="L59" i="8"/>
  <c r="L63" i="8" s="1"/>
  <c r="D59" i="4"/>
  <c r="D63" i="4" s="1"/>
  <c r="L59" i="4"/>
  <c r="L63" i="4" s="1"/>
  <c r="W8" i="195"/>
  <c r="W59" i="195" s="1"/>
  <c r="W63" i="195" s="1"/>
  <c r="V8" i="167"/>
  <c r="V59" i="167" s="1"/>
  <c r="V63" i="167" s="1"/>
  <c r="W59" i="157"/>
  <c r="W63" i="157" s="1"/>
  <c r="W8" i="112"/>
  <c r="W59" i="112" s="1"/>
  <c r="W63" i="112" s="1"/>
  <c r="V59" i="24"/>
  <c r="V63" i="24" s="1"/>
  <c r="V59" i="14"/>
  <c r="V63" i="14" s="1"/>
  <c r="V59" i="2"/>
  <c r="V63" i="2" s="1"/>
  <c r="J42" i="172"/>
  <c r="R42" i="172" s="1"/>
  <c r="J42" i="164"/>
  <c r="R42" i="164" s="1"/>
  <c r="J42" i="156"/>
  <c r="R42" i="156" s="1"/>
  <c r="R43" i="118"/>
  <c r="J42" i="118"/>
  <c r="R42" i="118" s="1"/>
  <c r="R43" i="86"/>
  <c r="J42" i="86"/>
  <c r="R42" i="86" s="1"/>
  <c r="R43" i="54"/>
  <c r="J42" i="54"/>
  <c r="R42" i="54" s="1"/>
  <c r="J42" i="117"/>
  <c r="R42" i="117" s="1"/>
  <c r="J42" i="109"/>
  <c r="R42" i="109" s="1"/>
  <c r="J42" i="101"/>
  <c r="R42" i="101" s="1"/>
  <c r="J42" i="93"/>
  <c r="R42" i="93" s="1"/>
  <c r="J42" i="85"/>
  <c r="R42" i="85" s="1"/>
  <c r="J42" i="77"/>
  <c r="R42" i="77" s="1"/>
  <c r="J42" i="69"/>
  <c r="R42" i="69" s="1"/>
  <c r="J42" i="61"/>
  <c r="R42" i="61" s="1"/>
  <c r="J42" i="53"/>
  <c r="R42" i="53" s="1"/>
  <c r="J42" i="45"/>
  <c r="R42" i="45" s="1"/>
  <c r="J42" i="37"/>
  <c r="R42" i="37" s="1"/>
  <c r="J42" i="29"/>
  <c r="R42" i="29" s="1"/>
  <c r="J42" i="23"/>
  <c r="R42" i="23" s="1"/>
  <c r="W42" i="25"/>
  <c r="W59" i="25" s="1"/>
  <c r="W63" i="25" s="1"/>
  <c r="V42" i="28"/>
  <c r="V59" i="28" s="1"/>
  <c r="V63" i="28" s="1"/>
  <c r="V42" i="136"/>
  <c r="V59" i="136" s="1"/>
  <c r="V63" i="136" s="1"/>
  <c r="J42" i="20"/>
  <c r="R42" i="20" s="1"/>
  <c r="J42" i="16"/>
  <c r="R42" i="16" s="1"/>
  <c r="J42" i="12"/>
  <c r="R42" i="12" s="1"/>
  <c r="V42" i="40"/>
  <c r="V42" i="16"/>
  <c r="V59" i="16" s="1"/>
  <c r="V63" i="16" s="1"/>
  <c r="V42" i="76"/>
  <c r="V59" i="76" s="1"/>
  <c r="V63" i="76" s="1"/>
  <c r="V42" i="120"/>
  <c r="V42" i="72"/>
  <c r="V59" i="72" s="1"/>
  <c r="V63" i="72" s="1"/>
  <c r="V42" i="160"/>
  <c r="V59" i="160" s="1"/>
  <c r="V63" i="160" s="1"/>
  <c r="V42" i="88"/>
  <c r="V59" i="88" s="1"/>
  <c r="V63" i="88" s="1"/>
  <c r="V42" i="48"/>
  <c r="V59" i="48" s="1"/>
  <c r="V63" i="48" s="1"/>
  <c r="W42" i="29"/>
  <c r="W59" i="29" s="1"/>
  <c r="W63" i="29" s="1"/>
  <c r="V42" i="157"/>
  <c r="V42" i="153"/>
  <c r="V42" i="141"/>
  <c r="V42" i="125"/>
  <c r="V42" i="109"/>
  <c r="V59" i="109" s="1"/>
  <c r="V63" i="109" s="1"/>
  <c r="V42" i="93"/>
  <c r="V42" i="77"/>
  <c r="V42" i="69"/>
  <c r="V42" i="61"/>
  <c r="V42" i="53"/>
  <c r="V42" i="49"/>
  <c r="V42" i="45"/>
  <c r="V59" i="45" s="1"/>
  <c r="V63" i="45" s="1"/>
  <c r="V42" i="41"/>
  <c r="V42" i="33"/>
  <c r="V59" i="33" s="1"/>
  <c r="V63" i="33" s="1"/>
  <c r="V42" i="29"/>
  <c r="V42" i="25"/>
  <c r="V42" i="21"/>
  <c r="V42" i="17"/>
  <c r="V42" i="9"/>
  <c r="V59" i="9" s="1"/>
  <c r="V63" i="9" s="1"/>
  <c r="V42" i="5"/>
  <c r="B42" i="8"/>
  <c r="B59" i="8" s="1"/>
  <c r="B63" i="8" s="1"/>
  <c r="B42" i="7"/>
  <c r="B59" i="7" s="1"/>
  <c r="B63" i="7" s="1"/>
  <c r="B42" i="6"/>
  <c r="B59" i="6" s="1"/>
  <c r="B63" i="6" s="1"/>
  <c r="J42" i="6"/>
  <c r="R42" i="6" s="1"/>
  <c r="B42" i="5"/>
  <c r="B59" i="5" s="1"/>
  <c r="B63" i="5" s="1"/>
  <c r="J42" i="5"/>
  <c r="R42" i="5" s="1"/>
  <c r="J42" i="4"/>
  <c r="R42" i="4" s="1"/>
  <c r="V42" i="256"/>
  <c r="V59" i="256" s="1"/>
  <c r="V63" i="256" s="1"/>
  <c r="V42" i="252"/>
  <c r="V59" i="252" s="1"/>
  <c r="V63" i="252" s="1"/>
  <c r="V42" i="248"/>
  <c r="V59" i="248" s="1"/>
  <c r="V63" i="248" s="1"/>
  <c r="V42" i="244"/>
  <c r="V59" i="244" s="1"/>
  <c r="V63" i="244" s="1"/>
  <c r="V42" i="240"/>
  <c r="V59" i="240" s="1"/>
  <c r="V63" i="240" s="1"/>
  <c r="V42" i="236"/>
  <c r="V59" i="236" s="1"/>
  <c r="V63" i="236" s="1"/>
  <c r="V42" i="232"/>
  <c r="V59" i="232" s="1"/>
  <c r="V63" i="232" s="1"/>
  <c r="V42" i="228"/>
  <c r="V42" i="224"/>
  <c r="V59" i="224" s="1"/>
  <c r="V63" i="224" s="1"/>
  <c r="V42" i="220"/>
  <c r="V42" i="216"/>
  <c r="V59" i="216" s="1"/>
  <c r="V63" i="216" s="1"/>
  <c r="V42" i="212"/>
  <c r="V59" i="212" s="1"/>
  <c r="V63" i="212" s="1"/>
  <c r="V42" i="208"/>
  <c r="V59" i="208" s="1"/>
  <c r="V63" i="208" s="1"/>
  <c r="V42" i="204"/>
  <c r="V59" i="204" s="1"/>
  <c r="V63" i="204" s="1"/>
  <c r="V42" i="200"/>
  <c r="V59" i="200" s="1"/>
  <c r="V63" i="200" s="1"/>
  <c r="V42" i="196"/>
  <c r="V59" i="196" s="1"/>
  <c r="V63" i="196" s="1"/>
  <c r="V42" i="192"/>
  <c r="V59" i="192" s="1"/>
  <c r="V63" i="192" s="1"/>
  <c r="V42" i="188"/>
  <c r="V59" i="188" s="1"/>
  <c r="V63" i="188" s="1"/>
  <c r="W42" i="185"/>
  <c r="W59" i="185" s="1"/>
  <c r="W63" i="185" s="1"/>
  <c r="V42" i="168"/>
  <c r="V59" i="168" s="1"/>
  <c r="V63" i="168" s="1"/>
  <c r="W42" i="157"/>
  <c r="V42" i="148"/>
  <c r="V59" i="148" s="1"/>
  <c r="V63" i="148" s="1"/>
  <c r="V42" i="145"/>
  <c r="V59" i="145" s="1"/>
  <c r="V63" i="145" s="1"/>
  <c r="V42" i="132"/>
  <c r="V59" i="132" s="1"/>
  <c r="V63" i="132" s="1"/>
  <c r="V42" i="129"/>
  <c r="V42" i="116"/>
  <c r="V59" i="116" s="1"/>
  <c r="V63" i="116" s="1"/>
  <c r="V42" i="113"/>
  <c r="V42" i="100"/>
  <c r="V59" i="100" s="1"/>
  <c r="V63" i="100" s="1"/>
  <c r="V42" i="97"/>
  <c r="V42" i="84"/>
  <c r="V59" i="84" s="1"/>
  <c r="V63" i="84" s="1"/>
  <c r="V42" i="81"/>
  <c r="V42" i="36"/>
  <c r="V42" i="24"/>
  <c r="V42" i="12"/>
  <c r="V59" i="12" s="1"/>
  <c r="V63" i="12" s="1"/>
  <c r="V42" i="165"/>
  <c r="V42" i="156"/>
  <c r="V59" i="156" s="1"/>
  <c r="V63" i="156" s="1"/>
  <c r="W42" i="69"/>
  <c r="W59" i="69" s="1"/>
  <c r="W63" i="69" s="1"/>
  <c r="V42" i="56"/>
  <c r="V59" i="56" s="1"/>
  <c r="V63" i="56" s="1"/>
  <c r="W42" i="45"/>
  <c r="W59" i="45" s="1"/>
  <c r="W63" i="45" s="1"/>
  <c r="V42" i="4"/>
  <c r="V59" i="4" s="1"/>
  <c r="V63" i="4" s="1"/>
  <c r="V42" i="257"/>
  <c r="V42" i="253"/>
  <c r="V42" i="249"/>
  <c r="V42" i="245"/>
  <c r="V42" i="241"/>
  <c r="V42" i="237"/>
  <c r="V42" i="233"/>
  <c r="V42" i="229"/>
  <c r="V42" i="225"/>
  <c r="V42" i="221"/>
  <c r="V42" i="217"/>
  <c r="V42" i="213"/>
  <c r="V42" i="209"/>
  <c r="V42" i="205"/>
  <c r="V42" i="201"/>
  <c r="V42" i="197"/>
  <c r="V42" i="193"/>
  <c r="V42" i="189"/>
  <c r="V42" i="177"/>
  <c r="W42" i="257"/>
  <c r="W59" i="257" s="1"/>
  <c r="W63" i="257" s="1"/>
  <c r="W42" i="253"/>
  <c r="W59" i="253" s="1"/>
  <c r="W63" i="253" s="1"/>
  <c r="W42" i="249"/>
  <c r="W59" i="249" s="1"/>
  <c r="W63" i="249" s="1"/>
  <c r="W42" i="245"/>
  <c r="W59" i="245" s="1"/>
  <c r="W63" i="245" s="1"/>
  <c r="W42" i="241"/>
  <c r="W59" i="241" s="1"/>
  <c r="W63" i="241" s="1"/>
  <c r="W42" i="237"/>
  <c r="W42" i="233"/>
  <c r="W59" i="233" s="1"/>
  <c r="W63" i="233" s="1"/>
  <c r="W42" i="229"/>
  <c r="W59" i="229" s="1"/>
  <c r="W63" i="229" s="1"/>
  <c r="W42" i="225"/>
  <c r="W59" i="225" s="1"/>
  <c r="W63" i="225" s="1"/>
  <c r="W42" i="221"/>
  <c r="W59" i="221" s="1"/>
  <c r="W63" i="221" s="1"/>
  <c r="W42" i="217"/>
  <c r="W59" i="217" s="1"/>
  <c r="W63" i="217" s="1"/>
  <c r="W42" i="213"/>
  <c r="W59" i="213" s="1"/>
  <c r="W63" i="213" s="1"/>
  <c r="W42" i="209"/>
  <c r="W42" i="205"/>
  <c r="W59" i="205" s="1"/>
  <c r="W63" i="205" s="1"/>
  <c r="W42" i="201"/>
  <c r="W59" i="201" s="1"/>
  <c r="W63" i="201" s="1"/>
  <c r="W42" i="197"/>
  <c r="W59" i="197" s="1"/>
  <c r="W63" i="197" s="1"/>
  <c r="W42" i="193"/>
  <c r="W59" i="193" s="1"/>
  <c r="W63" i="193" s="1"/>
  <c r="W42" i="189"/>
  <c r="W59" i="189" s="1"/>
  <c r="W63" i="189" s="1"/>
  <c r="V42" i="185"/>
  <c r="W42" i="169"/>
  <c r="W59" i="169" s="1"/>
  <c r="W63" i="169" s="1"/>
  <c r="W42" i="133"/>
  <c r="W42" i="117"/>
  <c r="W59" i="117" s="1"/>
  <c r="W63" i="117" s="1"/>
  <c r="W42" i="101"/>
  <c r="W59" i="101" s="1"/>
  <c r="W63" i="101" s="1"/>
  <c r="W42" i="85"/>
  <c r="W59" i="85" s="1"/>
  <c r="W63" i="85" s="1"/>
  <c r="V42" i="57"/>
  <c r="W42" i="37"/>
  <c r="W59" i="37" s="1"/>
  <c r="W63" i="37" s="1"/>
  <c r="W42" i="13"/>
  <c r="W59" i="13" s="1"/>
  <c r="W63" i="13" s="1"/>
  <c r="V42" i="181"/>
  <c r="V42" i="173"/>
  <c r="V42" i="144"/>
  <c r="V59" i="144" s="1"/>
  <c r="V63" i="144" s="1"/>
  <c r="V42" i="128"/>
  <c r="V59" i="128" s="1"/>
  <c r="V63" i="128" s="1"/>
  <c r="V42" i="112"/>
  <c r="V59" i="112" s="1"/>
  <c r="V63" i="112" s="1"/>
  <c r="V42" i="96"/>
  <c r="V59" i="96" s="1"/>
  <c r="V63" i="96" s="1"/>
  <c r="V42" i="80"/>
  <c r="V59" i="80" s="1"/>
  <c r="V63" i="80" s="1"/>
  <c r="V42" i="68"/>
  <c r="V59" i="68" s="1"/>
  <c r="V63" i="68" s="1"/>
  <c r="V42" i="65"/>
  <c r="V42" i="44"/>
  <c r="W42" i="21"/>
  <c r="W59" i="21" s="1"/>
  <c r="W63" i="21" s="1"/>
  <c r="W42" i="153"/>
  <c r="W42" i="141"/>
  <c r="W42" i="125"/>
  <c r="W59" i="125" s="1"/>
  <c r="W63" i="125" s="1"/>
  <c r="W42" i="109"/>
  <c r="W59" i="109" s="1"/>
  <c r="W63" i="109" s="1"/>
  <c r="W42" i="93"/>
  <c r="W59" i="93" s="1"/>
  <c r="W63" i="93" s="1"/>
  <c r="W42" i="53"/>
  <c r="W59" i="53" s="1"/>
  <c r="W63" i="53" s="1"/>
  <c r="V42" i="32"/>
  <c r="V59" i="32" s="1"/>
  <c r="V63" i="32" s="1"/>
  <c r="V42" i="20"/>
  <c r="V59" i="20" s="1"/>
  <c r="V63" i="20" s="1"/>
  <c r="V42" i="8"/>
  <c r="V42" i="164"/>
  <c r="V59" i="164" s="1"/>
  <c r="V63" i="164" s="1"/>
  <c r="V42" i="161"/>
  <c r="V42" i="152"/>
  <c r="V59" i="152" s="1"/>
  <c r="V63" i="152" s="1"/>
  <c r="V42" i="140"/>
  <c r="V42" i="137"/>
  <c r="V42" i="124"/>
  <c r="V42" i="121"/>
  <c r="V42" i="108"/>
  <c r="V59" i="108" s="1"/>
  <c r="V63" i="108" s="1"/>
  <c r="V42" i="105"/>
  <c r="V42" i="92"/>
  <c r="V59" i="92" s="1"/>
  <c r="V63" i="92" s="1"/>
  <c r="V42" i="89"/>
  <c r="W42" i="77"/>
  <c r="W59" i="77" s="1"/>
  <c r="W63" i="77" s="1"/>
  <c r="V42" i="64"/>
  <c r="V59" i="64" s="1"/>
  <c r="V63" i="64" s="1"/>
  <c r="V42" i="52"/>
  <c r="V59" i="52" s="1"/>
  <c r="V63" i="52" s="1"/>
  <c r="B42" i="2"/>
  <c r="B59" i="2" s="1"/>
  <c r="B63" i="2" s="1"/>
  <c r="R54" i="5"/>
  <c r="B42" i="3"/>
  <c r="B59" i="3" s="1"/>
  <c r="B63" i="3" s="1"/>
  <c r="R54" i="6"/>
  <c r="B42" i="4"/>
  <c r="B59" i="4" s="1"/>
  <c r="B63" i="4" s="1"/>
  <c r="J42" i="8"/>
  <c r="R42" i="8" s="1"/>
  <c r="J42" i="7"/>
  <c r="R42" i="7" s="1"/>
  <c r="J42" i="3"/>
  <c r="R42" i="3" s="1"/>
  <c r="R43" i="3"/>
  <c r="J42" i="9"/>
  <c r="R42" i="9" s="1"/>
  <c r="J42" i="2"/>
  <c r="R42" i="2" s="1"/>
  <c r="V8" i="257"/>
  <c r="V59" i="257" s="1"/>
  <c r="V63" i="257" s="1"/>
  <c r="V8" i="249"/>
  <c r="V8" i="241"/>
  <c r="V8" i="233"/>
  <c r="V8" i="225"/>
  <c r="V8" i="217"/>
  <c r="V8" i="209"/>
  <c r="V59" i="209" s="1"/>
  <c r="V63" i="209" s="1"/>
  <c r="V8" i="201"/>
  <c r="V8" i="61"/>
  <c r="V8" i="77"/>
  <c r="V8" i="13"/>
  <c r="V59" i="13" s="1"/>
  <c r="V63" i="13" s="1"/>
  <c r="V8" i="253"/>
  <c r="V59" i="253" s="1"/>
  <c r="V63" i="253" s="1"/>
  <c r="V8" i="245"/>
  <c r="V8" i="237"/>
  <c r="V8" i="229"/>
  <c r="V59" i="229" s="1"/>
  <c r="V63" i="229" s="1"/>
  <c r="V8" i="221"/>
  <c r="V8" i="213"/>
  <c r="V8" i="205"/>
  <c r="V8" i="93"/>
  <c r="V8" i="29"/>
  <c r="T9" i="248"/>
  <c r="T9" i="250"/>
  <c r="T9" i="258"/>
  <c r="Q59" i="252" l="1"/>
  <c r="Q63" i="252" s="1"/>
  <c r="Q42" i="227"/>
  <c r="P42" i="192"/>
  <c r="Q42" i="199"/>
  <c r="Q8" i="151"/>
  <c r="Q59" i="151" s="1"/>
  <c r="Q63" i="151" s="1"/>
  <c r="P8" i="173"/>
  <c r="Q42" i="142"/>
  <c r="P42" i="84"/>
  <c r="P42" i="81"/>
  <c r="V59" i="221"/>
  <c r="V63" i="221" s="1"/>
  <c r="V59" i="201"/>
  <c r="V63" i="201" s="1"/>
  <c r="V59" i="21"/>
  <c r="V63" i="21" s="1"/>
  <c r="V59" i="121"/>
  <c r="V63" i="121" s="1"/>
  <c r="V59" i="193"/>
  <c r="V63" i="193" s="1"/>
  <c r="J59" i="79"/>
  <c r="Q59" i="227"/>
  <c r="Q63" i="227" s="1"/>
  <c r="Q8" i="219"/>
  <c r="Q59" i="219" s="1"/>
  <c r="Q63" i="219" s="1"/>
  <c r="P8" i="197"/>
  <c r="Q42" i="217"/>
  <c r="J59" i="166"/>
  <c r="Q42" i="146"/>
  <c r="Q42" i="141"/>
  <c r="Q42" i="196"/>
  <c r="Q42" i="174"/>
  <c r="P42" i="155"/>
  <c r="Q8" i="146"/>
  <c r="P8" i="141"/>
  <c r="P42" i="119"/>
  <c r="Q63" i="80"/>
  <c r="P42" i="126"/>
  <c r="P8" i="80"/>
  <c r="P59" i="80" s="1"/>
  <c r="Q42" i="104"/>
  <c r="Q42" i="137"/>
  <c r="Q8" i="95"/>
  <c r="Q42" i="114"/>
  <c r="Q8" i="84"/>
  <c r="Q59" i="84" s="1"/>
  <c r="Q63" i="84" s="1"/>
  <c r="Q8" i="51"/>
  <c r="Q59" i="51" s="1"/>
  <c r="Q63" i="51" s="1"/>
  <c r="P8" i="44"/>
  <c r="P8" i="13"/>
  <c r="P8" i="7"/>
  <c r="P59" i="7" s="1"/>
  <c r="P63" i="7" s="1"/>
  <c r="Q8" i="62"/>
  <c r="Q42" i="43"/>
  <c r="P8" i="30"/>
  <c r="P59" i="30" s="1"/>
  <c r="Q8" i="32"/>
  <c r="Q59" i="32" s="1"/>
  <c r="Q63" i="32" s="1"/>
  <c r="Q42" i="25"/>
  <c r="P8" i="43"/>
  <c r="P42" i="41"/>
  <c r="Q42" i="29"/>
  <c r="K59" i="6"/>
  <c r="S8" i="6"/>
  <c r="K59" i="22"/>
  <c r="S8" i="22"/>
  <c r="K59" i="8"/>
  <c r="S8" i="8"/>
  <c r="K59" i="5"/>
  <c r="S8" i="5"/>
  <c r="K59" i="72"/>
  <c r="S8" i="72"/>
  <c r="K59" i="104"/>
  <c r="S8" i="104"/>
  <c r="K59" i="136"/>
  <c r="S8" i="136"/>
  <c r="K63" i="242"/>
  <c r="S63" i="242" s="1"/>
  <c r="S59" i="242"/>
  <c r="U60" i="195"/>
  <c r="T60" i="195"/>
  <c r="U60" i="65"/>
  <c r="T60" i="65"/>
  <c r="Q42" i="2"/>
  <c r="K59" i="17"/>
  <c r="S8" i="17"/>
  <c r="K59" i="46"/>
  <c r="S8" i="46"/>
  <c r="K59" i="51"/>
  <c r="S8" i="51"/>
  <c r="K59" i="60"/>
  <c r="S8" i="60"/>
  <c r="K59" i="92"/>
  <c r="S8" i="92"/>
  <c r="K59" i="124"/>
  <c r="S8" i="124"/>
  <c r="U60" i="238"/>
  <c r="T60" i="238"/>
  <c r="K63" i="250"/>
  <c r="S63" i="250" s="1"/>
  <c r="S59" i="250"/>
  <c r="U60" i="152"/>
  <c r="T60" i="152"/>
  <c r="U60" i="6"/>
  <c r="T60" i="6"/>
  <c r="V59" i="81"/>
  <c r="V63" i="81" s="1"/>
  <c r="P42" i="229"/>
  <c r="Q8" i="246"/>
  <c r="Q59" i="246" s="1"/>
  <c r="Q63" i="246" s="1"/>
  <c r="Q8" i="233"/>
  <c r="Q59" i="222"/>
  <c r="Q63" i="222" s="1"/>
  <c r="Q8" i="231"/>
  <c r="Q59" i="231" s="1"/>
  <c r="Q63" i="231" s="1"/>
  <c r="P42" i="209"/>
  <c r="Q8" i="119"/>
  <c r="Q8" i="88"/>
  <c r="Q42" i="63"/>
  <c r="J59" i="95"/>
  <c r="J63" i="95" s="1"/>
  <c r="R63" i="95" s="1"/>
  <c r="Q59" i="251"/>
  <c r="Q63" i="251" s="1"/>
  <c r="J59" i="20"/>
  <c r="J59" i="52"/>
  <c r="J59" i="116"/>
  <c r="Q59" i="256"/>
  <c r="Q63" i="256" s="1"/>
  <c r="P59" i="241"/>
  <c r="P63" i="241" s="1"/>
  <c r="Q59" i="224"/>
  <c r="Q63" i="224" s="1"/>
  <c r="P42" i="186"/>
  <c r="P8" i="219"/>
  <c r="Q59" i="208"/>
  <c r="Q63" i="208" s="1"/>
  <c r="P8" i="226"/>
  <c r="P59" i="226" s="1"/>
  <c r="P63" i="226" s="1"/>
  <c r="Q8" i="140"/>
  <c r="Q59" i="140" s="1"/>
  <c r="Q63" i="140" s="1"/>
  <c r="P8" i="199"/>
  <c r="P59" i="199" s="1"/>
  <c r="P63" i="199" s="1"/>
  <c r="Q42" i="168"/>
  <c r="Q42" i="163"/>
  <c r="Q8" i="149"/>
  <c r="P42" i="169"/>
  <c r="Q8" i="161"/>
  <c r="Q42" i="177"/>
  <c r="Q8" i="70"/>
  <c r="P8" i="61"/>
  <c r="P42" i="184"/>
  <c r="P8" i="160"/>
  <c r="Q42" i="145"/>
  <c r="Q42" i="127"/>
  <c r="P42" i="95"/>
  <c r="Q8" i="81"/>
  <c r="Q59" i="81" s="1"/>
  <c r="Q63" i="81" s="1"/>
  <c r="P42" i="174"/>
  <c r="P8" i="12"/>
  <c r="P59" i="56"/>
  <c r="P63" i="56" s="1"/>
  <c r="P42" i="57"/>
  <c r="Q42" i="19"/>
  <c r="Q42" i="27"/>
  <c r="Q42" i="7"/>
  <c r="K59" i="4"/>
  <c r="S8" i="4"/>
  <c r="K59" i="20"/>
  <c r="S8" i="20"/>
  <c r="K59" i="2"/>
  <c r="S8" i="2"/>
  <c r="K59" i="18"/>
  <c r="S8" i="18"/>
  <c r="K59" i="34"/>
  <c r="S8" i="34"/>
  <c r="K59" i="49"/>
  <c r="S8" i="49"/>
  <c r="K59" i="188"/>
  <c r="S8" i="188"/>
  <c r="K59" i="48"/>
  <c r="S8" i="48"/>
  <c r="K59" i="80"/>
  <c r="S8" i="80"/>
  <c r="K59" i="112"/>
  <c r="S8" i="112"/>
  <c r="K59" i="144"/>
  <c r="S8" i="144"/>
  <c r="K59" i="21"/>
  <c r="S8" i="21"/>
  <c r="K59" i="37"/>
  <c r="S8" i="37"/>
  <c r="K59" i="172"/>
  <c r="K63" i="172" s="1"/>
  <c r="S8" i="172"/>
  <c r="J59" i="189"/>
  <c r="J59" i="165"/>
  <c r="K63" i="248"/>
  <c r="S63" i="248" s="1"/>
  <c r="S59" i="248"/>
  <c r="Q42" i="78"/>
  <c r="V59" i="17"/>
  <c r="V63" i="17" s="1"/>
  <c r="J59" i="86"/>
  <c r="Q8" i="154"/>
  <c r="P42" i="118"/>
  <c r="Q8" i="59"/>
  <c r="P59" i="54"/>
  <c r="P63" i="54" s="1"/>
  <c r="V59" i="225"/>
  <c r="V63" i="225" s="1"/>
  <c r="V59" i="41"/>
  <c r="V63" i="41" s="1"/>
  <c r="V59" i="173"/>
  <c r="V63" i="173" s="1"/>
  <c r="Q8" i="235"/>
  <c r="P8" i="225"/>
  <c r="Q59" i="194"/>
  <c r="Q63" i="194" s="1"/>
  <c r="Q59" i="237"/>
  <c r="Q63" i="237" s="1"/>
  <c r="P8" i="183"/>
  <c r="P59" i="183" s="1"/>
  <c r="P63" i="183" s="1"/>
  <c r="Q59" i="167"/>
  <c r="Q63" i="167" s="1"/>
  <c r="P8" i="158"/>
  <c r="Q42" i="188"/>
  <c r="Q59" i="188" s="1"/>
  <c r="Q63" i="188" s="1"/>
  <c r="P42" i="175"/>
  <c r="P59" i="169"/>
  <c r="P42" i="178"/>
  <c r="P8" i="172"/>
  <c r="P59" i="172" s="1"/>
  <c r="P63" i="172" s="1"/>
  <c r="P8" i="156"/>
  <c r="P42" i="141"/>
  <c r="Q8" i="133"/>
  <c r="P8" i="149"/>
  <c r="Q42" i="156"/>
  <c r="Q8" i="130"/>
  <c r="Q8" i="105"/>
  <c r="Q59" i="69"/>
  <c r="Q63" i="69" s="1"/>
  <c r="P42" i="60"/>
  <c r="P42" i="164"/>
  <c r="P59" i="111"/>
  <c r="P63" i="111" s="1"/>
  <c r="P59" i="93"/>
  <c r="P63" i="93" s="1"/>
  <c r="P59" i="106"/>
  <c r="P63" i="106" s="1"/>
  <c r="P8" i="176"/>
  <c r="P42" i="101"/>
  <c r="P59" i="133"/>
  <c r="P63" i="133" s="1"/>
  <c r="P42" i="111"/>
  <c r="P8" i="34"/>
  <c r="P8" i="104"/>
  <c r="Q42" i="21"/>
  <c r="P8" i="9"/>
  <c r="P59" i="9" s="1"/>
  <c r="P63" i="9" s="1"/>
  <c r="Q42" i="47"/>
  <c r="Q42" i="22"/>
  <c r="Q8" i="16"/>
  <c r="Q8" i="40"/>
  <c r="K59" i="33"/>
  <c r="S8" i="33"/>
  <c r="K59" i="11"/>
  <c r="S8" i="11"/>
  <c r="K59" i="27"/>
  <c r="S8" i="27"/>
  <c r="K59" i="7"/>
  <c r="S8" i="7"/>
  <c r="K59" i="44"/>
  <c r="S8" i="44"/>
  <c r="K59" i="68"/>
  <c r="S8" i="68"/>
  <c r="K59" i="100"/>
  <c r="S8" i="100"/>
  <c r="K59" i="132"/>
  <c r="S8" i="132"/>
  <c r="U60" i="206"/>
  <c r="T60" i="206"/>
  <c r="P42" i="137"/>
  <c r="K59" i="9"/>
  <c r="S8" i="9"/>
  <c r="K59" i="14"/>
  <c r="S8" i="14"/>
  <c r="K59" i="30"/>
  <c r="S8" i="30"/>
  <c r="K59" i="16"/>
  <c r="S8" i="16"/>
  <c r="K59" i="32"/>
  <c r="S8" i="32"/>
  <c r="K59" i="13"/>
  <c r="S8" i="13"/>
  <c r="K59" i="56"/>
  <c r="S8" i="56"/>
  <c r="K59" i="88"/>
  <c r="S8" i="88"/>
  <c r="K59" i="120"/>
  <c r="S8" i="120"/>
  <c r="K59" i="42"/>
  <c r="S8" i="42"/>
  <c r="U60" i="230"/>
  <c r="T60" i="230"/>
  <c r="M63" i="256"/>
  <c r="S63" i="256" s="1"/>
  <c r="S59" i="256"/>
  <c r="U60" i="48"/>
  <c r="T60" i="48"/>
  <c r="P59" i="254"/>
  <c r="P63" i="254" s="1"/>
  <c r="Q59" i="137"/>
  <c r="Q63" i="137" s="1"/>
  <c r="J59" i="55"/>
  <c r="Q8" i="145"/>
  <c r="P59" i="77"/>
  <c r="P63" i="77" s="1"/>
  <c r="P8" i="117"/>
  <c r="P59" i="117" s="1"/>
  <c r="P63" i="117" s="1"/>
  <c r="Q8" i="134"/>
  <c r="P59" i="41"/>
  <c r="P63" i="41" s="1"/>
  <c r="Q8" i="96"/>
  <c r="P8" i="59"/>
  <c r="P59" i="57"/>
  <c r="P63" i="57" s="1"/>
  <c r="K59" i="41"/>
  <c r="S8" i="41"/>
  <c r="K59" i="38"/>
  <c r="S8" i="38"/>
  <c r="K59" i="43"/>
  <c r="S8" i="43"/>
  <c r="K59" i="76"/>
  <c r="S8" i="76"/>
  <c r="K59" i="108"/>
  <c r="S8" i="108"/>
  <c r="K59" i="140"/>
  <c r="S8" i="140"/>
  <c r="U60" i="43"/>
  <c r="T60" i="43"/>
  <c r="Q59" i="215"/>
  <c r="Q63" i="215" s="1"/>
  <c r="P42" i="249"/>
  <c r="Q42" i="182"/>
  <c r="P42" i="120"/>
  <c r="Q42" i="166"/>
  <c r="P8" i="95"/>
  <c r="Q59" i="25"/>
  <c r="Q63" i="25" s="1"/>
  <c r="Q59" i="13"/>
  <c r="Q63" i="13" s="1"/>
  <c r="V59" i="205"/>
  <c r="V63" i="205" s="1"/>
  <c r="V59" i="5"/>
  <c r="V63" i="5" s="1"/>
  <c r="V59" i="153"/>
  <c r="V63" i="153" s="1"/>
  <c r="J59" i="78"/>
  <c r="P59" i="240"/>
  <c r="P63" i="240" s="1"/>
  <c r="J59" i="167"/>
  <c r="P42" i="219"/>
  <c r="P8" i="246"/>
  <c r="P59" i="246" s="1"/>
  <c r="P63" i="246" s="1"/>
  <c r="Q59" i="196"/>
  <c r="Q63" i="196" s="1"/>
  <c r="P8" i="248"/>
  <c r="P8" i="235"/>
  <c r="P59" i="214"/>
  <c r="P63" i="214" s="1"/>
  <c r="P8" i="249"/>
  <c r="P59" i="209"/>
  <c r="P63" i="209" s="1"/>
  <c r="Q42" i="193"/>
  <c r="P42" i="173"/>
  <c r="P59" i="173" s="1"/>
  <c r="P63" i="173" s="1"/>
  <c r="P42" i="167"/>
  <c r="P42" i="162"/>
  <c r="Q8" i="156"/>
  <c r="Q59" i="156" s="1"/>
  <c r="Q63" i="156" s="1"/>
  <c r="P8" i="137"/>
  <c r="P59" i="137" s="1"/>
  <c r="P63" i="137" s="1"/>
  <c r="P59" i="164"/>
  <c r="P63" i="164" s="1"/>
  <c r="P42" i="154"/>
  <c r="Q8" i="212"/>
  <c r="P8" i="165"/>
  <c r="Q42" i="161"/>
  <c r="Q59" i="125"/>
  <c r="Q63" i="125" s="1"/>
  <c r="P8" i="107"/>
  <c r="Q42" i="191"/>
  <c r="P8" i="144"/>
  <c r="Q42" i="115"/>
  <c r="Q42" i="89"/>
  <c r="Q8" i="72"/>
  <c r="Q59" i="72" s="1"/>
  <c r="Q63" i="72" s="1"/>
  <c r="P42" i="67"/>
  <c r="P8" i="32"/>
  <c r="Q59" i="2"/>
  <c r="Q63" i="2" s="1"/>
  <c r="P8" i="92"/>
  <c r="Q42" i="64"/>
  <c r="P42" i="59"/>
  <c r="Q63" i="54"/>
  <c r="Q42" i="42"/>
  <c r="Q42" i="37"/>
  <c r="P59" i="2"/>
  <c r="P63" i="2" s="1"/>
  <c r="Q42" i="66"/>
  <c r="Q8" i="52"/>
  <c r="P42" i="17"/>
  <c r="P8" i="11"/>
  <c r="Q42" i="111"/>
  <c r="K59" i="12"/>
  <c r="S8" i="12"/>
  <c r="K59" i="28"/>
  <c r="S8" i="28"/>
  <c r="K59" i="25"/>
  <c r="S8" i="25"/>
  <c r="K59" i="10"/>
  <c r="S8" i="10"/>
  <c r="K59" i="26"/>
  <c r="S8" i="26"/>
  <c r="K59" i="204"/>
  <c r="S8" i="204"/>
  <c r="K59" i="40"/>
  <c r="S8" i="40"/>
  <c r="K59" i="64"/>
  <c r="S8" i="64"/>
  <c r="K59" i="96"/>
  <c r="S8" i="96"/>
  <c r="K59" i="128"/>
  <c r="S8" i="128"/>
  <c r="K59" i="45"/>
  <c r="S8" i="45"/>
  <c r="K59" i="236"/>
  <c r="S8" i="236"/>
  <c r="P8" i="253"/>
  <c r="P59" i="253" s="1"/>
  <c r="P63" i="253" s="1"/>
  <c r="K63" i="240"/>
  <c r="S63" i="240" s="1"/>
  <c r="S59" i="240"/>
  <c r="U60" i="163"/>
  <c r="T60" i="163"/>
  <c r="P42" i="145"/>
  <c r="U60" i="127"/>
  <c r="T60" i="127"/>
  <c r="U60" i="46"/>
  <c r="T60" i="46"/>
  <c r="P63" i="78"/>
  <c r="P42" i="62"/>
  <c r="P42" i="33"/>
  <c r="Q42" i="99"/>
  <c r="P8" i="67"/>
  <c r="P8" i="62"/>
  <c r="Q42" i="20"/>
  <c r="Q59" i="20" s="1"/>
  <c r="Q63" i="20" s="1"/>
  <c r="P42" i="68"/>
  <c r="Q8" i="24"/>
  <c r="K59" i="3"/>
  <c r="S8" i="3"/>
  <c r="K59" i="19"/>
  <c r="S8" i="19"/>
  <c r="K59" i="35"/>
  <c r="S8" i="35"/>
  <c r="K59" i="15"/>
  <c r="S8" i="15"/>
  <c r="K59" i="31"/>
  <c r="S8" i="31"/>
  <c r="K59" i="47"/>
  <c r="S8" i="47"/>
  <c r="K59" i="36"/>
  <c r="S8" i="36"/>
  <c r="K59" i="52"/>
  <c r="S8" i="52"/>
  <c r="K59" i="84"/>
  <c r="S8" i="84"/>
  <c r="K59" i="116"/>
  <c r="S8" i="116"/>
  <c r="K59" i="148"/>
  <c r="S8" i="148"/>
  <c r="U60" i="220"/>
  <c r="T60" i="220"/>
  <c r="K63" i="237"/>
  <c r="S63" i="237" s="1"/>
  <c r="S59" i="237"/>
  <c r="U60" i="139"/>
  <c r="T60" i="139"/>
  <c r="U60" i="101"/>
  <c r="T60" i="101"/>
  <c r="Q59" i="248"/>
  <c r="Q63" i="248" s="1"/>
  <c r="R8" i="47"/>
  <c r="J59" i="47"/>
  <c r="R59" i="99"/>
  <c r="J63" i="99"/>
  <c r="R63" i="99" s="1"/>
  <c r="M63" i="249"/>
  <c r="S63" i="249" s="1"/>
  <c r="S59" i="249"/>
  <c r="E42" i="228"/>
  <c r="U43" i="228"/>
  <c r="T43" i="228"/>
  <c r="R59" i="246"/>
  <c r="J63" i="246"/>
  <c r="R63" i="246" s="1"/>
  <c r="U27" i="212"/>
  <c r="T27" i="212"/>
  <c r="U54" i="211"/>
  <c r="T54" i="211"/>
  <c r="E42" i="151"/>
  <c r="U43" i="151"/>
  <c r="T43" i="151"/>
  <c r="R8" i="234"/>
  <c r="J59" i="234"/>
  <c r="E8" i="213"/>
  <c r="U9" i="213"/>
  <c r="T9" i="213"/>
  <c r="E42" i="133"/>
  <c r="T43" i="133"/>
  <c r="U43" i="133"/>
  <c r="U54" i="163"/>
  <c r="T54" i="163"/>
  <c r="T27" i="174"/>
  <c r="U27" i="174"/>
  <c r="U27" i="111"/>
  <c r="T27" i="111"/>
  <c r="E42" i="80"/>
  <c r="U43" i="80"/>
  <c r="T43" i="80"/>
  <c r="U60" i="140"/>
  <c r="T60" i="140"/>
  <c r="U60" i="85"/>
  <c r="T60" i="85"/>
  <c r="U54" i="39"/>
  <c r="T54" i="39"/>
  <c r="E8" i="133"/>
  <c r="U9" i="133"/>
  <c r="T9" i="133"/>
  <c r="P59" i="95"/>
  <c r="P63" i="95" s="1"/>
  <c r="U27" i="101"/>
  <c r="T27" i="101"/>
  <c r="P59" i="67"/>
  <c r="P63" i="67" s="1"/>
  <c r="U60" i="34"/>
  <c r="T60" i="34"/>
  <c r="T60" i="9"/>
  <c r="U60" i="9"/>
  <c r="T60" i="36"/>
  <c r="U60" i="36"/>
  <c r="T27" i="211"/>
  <c r="U27" i="211"/>
  <c r="T27" i="73"/>
  <c r="U27" i="73"/>
  <c r="R59" i="107"/>
  <c r="J63" i="107"/>
  <c r="R63" i="107" s="1"/>
  <c r="R8" i="113"/>
  <c r="J59" i="113"/>
  <c r="P42" i="246"/>
  <c r="J59" i="12"/>
  <c r="T54" i="233"/>
  <c r="U54" i="233"/>
  <c r="U27" i="222"/>
  <c r="T27" i="222"/>
  <c r="P59" i="210"/>
  <c r="P63" i="210" s="1"/>
  <c r="U27" i="192"/>
  <c r="T27" i="192"/>
  <c r="P42" i="198"/>
  <c r="U60" i="207"/>
  <c r="T60" i="207"/>
  <c r="P59" i="216"/>
  <c r="P63" i="216" s="1"/>
  <c r="E42" i="187"/>
  <c r="U43" i="187"/>
  <c r="T43" i="187"/>
  <c r="U54" i="195"/>
  <c r="T54" i="195"/>
  <c r="Q8" i="157"/>
  <c r="E42" i="206"/>
  <c r="T43" i="206"/>
  <c r="U43" i="206"/>
  <c r="E8" i="76"/>
  <c r="U9" i="76"/>
  <c r="T9" i="76"/>
  <c r="U54" i="174"/>
  <c r="T54" i="174"/>
  <c r="E42" i="126"/>
  <c r="U43" i="126"/>
  <c r="T43" i="126"/>
  <c r="E8" i="108"/>
  <c r="U9" i="108"/>
  <c r="T9" i="108"/>
  <c r="U27" i="123"/>
  <c r="T27" i="123"/>
  <c r="P8" i="89"/>
  <c r="P59" i="89" s="1"/>
  <c r="P63" i="89" s="1"/>
  <c r="Q8" i="79"/>
  <c r="Q59" i="79" s="1"/>
  <c r="Q63" i="79" s="1"/>
  <c r="U54" i="73"/>
  <c r="T54" i="73"/>
  <c r="T43" i="222"/>
  <c r="U43" i="222"/>
  <c r="E42" i="222"/>
  <c r="U54" i="80"/>
  <c r="T54" i="80"/>
  <c r="U54" i="25"/>
  <c r="T54" i="25"/>
  <c r="U60" i="21"/>
  <c r="T60" i="21"/>
  <c r="E8" i="17"/>
  <c r="U9" i="17"/>
  <c r="T9" i="17"/>
  <c r="E8" i="239"/>
  <c r="T9" i="239"/>
  <c r="U9" i="239"/>
  <c r="P8" i="177"/>
  <c r="P59" i="177" s="1"/>
  <c r="P63" i="177" s="1"/>
  <c r="E42" i="104"/>
  <c r="U43" i="104"/>
  <c r="T43" i="104"/>
  <c r="P59" i="92"/>
  <c r="P63" i="92" s="1"/>
  <c r="T60" i="61"/>
  <c r="U60" i="61"/>
  <c r="E42" i="47"/>
  <c r="U43" i="47"/>
  <c r="T43" i="47"/>
  <c r="E8" i="34"/>
  <c r="U9" i="34"/>
  <c r="T9" i="34"/>
  <c r="E42" i="29"/>
  <c r="U43" i="29"/>
  <c r="T43" i="29"/>
  <c r="U54" i="23"/>
  <c r="T54" i="23"/>
  <c r="E42" i="18"/>
  <c r="U43" i="18"/>
  <c r="T43" i="18"/>
  <c r="E8" i="12"/>
  <c r="U9" i="12"/>
  <c r="T9" i="12"/>
  <c r="U27" i="7"/>
  <c r="T27" i="7"/>
  <c r="U54" i="187"/>
  <c r="T54" i="187"/>
  <c r="E42" i="118"/>
  <c r="U43" i="118"/>
  <c r="T43" i="118"/>
  <c r="U54" i="42"/>
  <c r="T54" i="42"/>
  <c r="P42" i="37"/>
  <c r="U27" i="124"/>
  <c r="T27" i="124"/>
  <c r="T60" i="117"/>
  <c r="U60" i="117"/>
  <c r="P8" i="84"/>
  <c r="P59" i="84" s="1"/>
  <c r="P63" i="84" s="1"/>
  <c r="P42" i="63"/>
  <c r="U54" i="60"/>
  <c r="T54" i="60"/>
  <c r="P59" i="59"/>
  <c r="P63" i="59" s="1"/>
  <c r="E8" i="50"/>
  <c r="U9" i="50"/>
  <c r="T9" i="50"/>
  <c r="E42" i="33"/>
  <c r="U43" i="33"/>
  <c r="T43" i="33"/>
  <c r="Q8" i="30"/>
  <c r="Q59" i="30" s="1"/>
  <c r="Q63" i="30" s="1"/>
  <c r="U27" i="21"/>
  <c r="T27" i="21"/>
  <c r="U60" i="17"/>
  <c r="T60" i="17"/>
  <c r="U54" i="11"/>
  <c r="T54" i="11"/>
  <c r="Q42" i="6"/>
  <c r="E42" i="5"/>
  <c r="U43" i="5"/>
  <c r="T43" i="5"/>
  <c r="T60" i="159"/>
  <c r="U60" i="159"/>
  <c r="E8" i="129"/>
  <c r="U9" i="129"/>
  <c r="T9" i="129"/>
  <c r="E8" i="81"/>
  <c r="T9" i="81"/>
  <c r="U9" i="81"/>
  <c r="U27" i="55"/>
  <c r="T27" i="55"/>
  <c r="U54" i="38"/>
  <c r="T54" i="38"/>
  <c r="P63" i="30"/>
  <c r="T54" i="24"/>
  <c r="U54" i="24"/>
  <c r="E42" i="8"/>
  <c r="U43" i="8"/>
  <c r="T43" i="8"/>
  <c r="E8" i="220"/>
  <c r="U9" i="220"/>
  <c r="T9" i="220"/>
  <c r="E8" i="178"/>
  <c r="T9" i="178"/>
  <c r="U9" i="178"/>
  <c r="U60" i="148"/>
  <c r="T60" i="148"/>
  <c r="P8" i="112"/>
  <c r="P59" i="101"/>
  <c r="P63" i="101" s="1"/>
  <c r="E8" i="155"/>
  <c r="U9" i="155"/>
  <c r="T9" i="155"/>
  <c r="T54" i="27"/>
  <c r="U54" i="27"/>
  <c r="E8" i="30"/>
  <c r="T9" i="30"/>
  <c r="U9" i="30"/>
  <c r="E42" i="3"/>
  <c r="T43" i="3"/>
  <c r="U43" i="3"/>
  <c r="U27" i="58"/>
  <c r="T27" i="58"/>
  <c r="E42" i="38"/>
  <c r="U43" i="38"/>
  <c r="T43" i="38"/>
  <c r="E8" i="16"/>
  <c r="U9" i="16"/>
  <c r="T9" i="16"/>
  <c r="U27" i="27"/>
  <c r="T27" i="27"/>
  <c r="E8" i="101"/>
  <c r="U9" i="101"/>
  <c r="T9" i="101"/>
  <c r="Q8" i="49"/>
  <c r="Q59" i="49" s="1"/>
  <c r="Q63" i="49" s="1"/>
  <c r="E8" i="160"/>
  <c r="T9" i="160"/>
  <c r="U9" i="160"/>
  <c r="U54" i="43"/>
  <c r="T54" i="43"/>
  <c r="E8" i="115"/>
  <c r="U9" i="115"/>
  <c r="T9" i="115"/>
  <c r="E42" i="92"/>
  <c r="U43" i="92"/>
  <c r="T43" i="92"/>
  <c r="E8" i="38"/>
  <c r="U9" i="38"/>
  <c r="T9" i="38"/>
  <c r="Q42" i="107"/>
  <c r="U54" i="93"/>
  <c r="T54" i="93"/>
  <c r="T60" i="45"/>
  <c r="U60" i="45"/>
  <c r="U27" i="19"/>
  <c r="T27" i="19"/>
  <c r="T54" i="50"/>
  <c r="U54" i="50"/>
  <c r="E8" i="24"/>
  <c r="U9" i="24"/>
  <c r="T9" i="24"/>
  <c r="U60" i="164"/>
  <c r="T60" i="164"/>
  <c r="R59" i="63"/>
  <c r="J63" i="63"/>
  <c r="R63" i="63" s="1"/>
  <c r="R59" i="138"/>
  <c r="J63" i="138"/>
  <c r="R63" i="138" s="1"/>
  <c r="R8" i="72"/>
  <c r="J59" i="72"/>
  <c r="U60" i="243"/>
  <c r="T60" i="243"/>
  <c r="R8" i="80"/>
  <c r="J59" i="80"/>
  <c r="E8" i="236"/>
  <c r="U9" i="236"/>
  <c r="T9" i="236"/>
  <c r="U27" i="224"/>
  <c r="T27" i="224"/>
  <c r="R8" i="255"/>
  <c r="J59" i="255"/>
  <c r="Q42" i="233"/>
  <c r="T27" i="220"/>
  <c r="U27" i="220"/>
  <c r="U9" i="256"/>
  <c r="E8" i="256"/>
  <c r="E42" i="211"/>
  <c r="U43" i="211"/>
  <c r="T43" i="211"/>
  <c r="T60" i="199"/>
  <c r="U60" i="199"/>
  <c r="U54" i="165"/>
  <c r="T54" i="165"/>
  <c r="E8" i="145"/>
  <c r="U9" i="145"/>
  <c r="T9" i="145"/>
  <c r="E8" i="172"/>
  <c r="U9" i="172"/>
  <c r="T9" i="172"/>
  <c r="U27" i="149"/>
  <c r="T27" i="149"/>
  <c r="U27" i="178"/>
  <c r="T27" i="178"/>
  <c r="P59" i="107"/>
  <c r="P63" i="107" s="1"/>
  <c r="J63" i="60"/>
  <c r="R63" i="60" s="1"/>
  <c r="R59" i="60"/>
  <c r="E8" i="122"/>
  <c r="U9" i="122"/>
  <c r="T9" i="122"/>
  <c r="E42" i="83"/>
  <c r="U43" i="83"/>
  <c r="T43" i="83"/>
  <c r="U54" i="62"/>
  <c r="T54" i="62"/>
  <c r="U54" i="35"/>
  <c r="T54" i="35"/>
  <c r="E8" i="49"/>
  <c r="U9" i="49"/>
  <c r="T9" i="49"/>
  <c r="E42" i="7"/>
  <c r="U43" i="7"/>
  <c r="T43" i="7"/>
  <c r="U27" i="59"/>
  <c r="T27" i="59"/>
  <c r="P59" i="13"/>
  <c r="P63" i="13" s="1"/>
  <c r="E8" i="123"/>
  <c r="T9" i="123"/>
  <c r="U9" i="123"/>
  <c r="U54" i="63"/>
  <c r="T54" i="63"/>
  <c r="E42" i="63"/>
  <c r="U43" i="63"/>
  <c r="T43" i="63"/>
  <c r="E42" i="58"/>
  <c r="U43" i="58"/>
  <c r="T43" i="58"/>
  <c r="Q59" i="107"/>
  <c r="Q63" i="107" s="1"/>
  <c r="U27" i="74"/>
  <c r="T27" i="74"/>
  <c r="U27" i="41"/>
  <c r="T27" i="41"/>
  <c r="T54" i="22"/>
  <c r="U54" i="22"/>
  <c r="R59" i="115"/>
  <c r="J63" i="115"/>
  <c r="R63" i="115" s="1"/>
  <c r="R8" i="18"/>
  <c r="J59" i="18"/>
  <c r="R8" i="49"/>
  <c r="J59" i="49"/>
  <c r="T9" i="253"/>
  <c r="E8" i="253"/>
  <c r="U9" i="253"/>
  <c r="U27" i="228"/>
  <c r="T27" i="228"/>
  <c r="R59" i="203"/>
  <c r="J63" i="203"/>
  <c r="R63" i="203" s="1"/>
  <c r="U27" i="245"/>
  <c r="T27" i="245"/>
  <c r="R59" i="140"/>
  <c r="J63" i="140"/>
  <c r="R63" i="140" s="1"/>
  <c r="U54" i="219"/>
  <c r="T54" i="219"/>
  <c r="R59" i="204"/>
  <c r="J63" i="204"/>
  <c r="R63" i="204" s="1"/>
  <c r="P8" i="230"/>
  <c r="P59" i="230" s="1"/>
  <c r="P63" i="230" s="1"/>
  <c r="U27" i="207"/>
  <c r="T27" i="207"/>
  <c r="U27" i="202"/>
  <c r="T27" i="202"/>
  <c r="J63" i="170"/>
  <c r="R63" i="170" s="1"/>
  <c r="R59" i="170"/>
  <c r="Q59" i="217"/>
  <c r="Q63" i="217" s="1"/>
  <c r="U54" i="216"/>
  <c r="T54" i="216"/>
  <c r="E42" i="185"/>
  <c r="U43" i="185"/>
  <c r="T43" i="185"/>
  <c r="R59" i="193"/>
  <c r="J63" i="193"/>
  <c r="R63" i="193" s="1"/>
  <c r="U54" i="178"/>
  <c r="T54" i="178"/>
  <c r="U27" i="151"/>
  <c r="T27" i="151"/>
  <c r="U54" i="249"/>
  <c r="T54" i="249"/>
  <c r="Q59" i="193"/>
  <c r="Q63" i="193" s="1"/>
  <c r="Q59" i="111"/>
  <c r="Q63" i="111" s="1"/>
  <c r="E42" i="97"/>
  <c r="U43" i="97"/>
  <c r="T43" i="97"/>
  <c r="U27" i="80"/>
  <c r="T27" i="80"/>
  <c r="T54" i="66"/>
  <c r="U54" i="66"/>
  <c r="U54" i="159"/>
  <c r="T54" i="159"/>
  <c r="U54" i="133"/>
  <c r="T54" i="133"/>
  <c r="E8" i="111"/>
  <c r="U9" i="111"/>
  <c r="T9" i="111"/>
  <c r="U54" i="94"/>
  <c r="T54" i="94"/>
  <c r="E42" i="191"/>
  <c r="T43" i="191"/>
  <c r="U43" i="191"/>
  <c r="E42" i="136"/>
  <c r="U43" i="136"/>
  <c r="T43" i="136"/>
  <c r="U27" i="115"/>
  <c r="T27" i="115"/>
  <c r="E42" i="86"/>
  <c r="U43" i="86"/>
  <c r="T43" i="86"/>
  <c r="U27" i="75"/>
  <c r="T27" i="75"/>
  <c r="U27" i="193"/>
  <c r="T27" i="193"/>
  <c r="E42" i="166"/>
  <c r="U43" i="166"/>
  <c r="T43" i="166"/>
  <c r="E42" i="106"/>
  <c r="U43" i="106"/>
  <c r="T43" i="106"/>
  <c r="U54" i="104"/>
  <c r="T54" i="104"/>
  <c r="E8" i="78"/>
  <c r="U9" i="78"/>
  <c r="T9" i="78"/>
  <c r="U27" i="67"/>
  <c r="T27" i="67"/>
  <c r="U27" i="113"/>
  <c r="T27" i="113"/>
  <c r="V59" i="237"/>
  <c r="V63" i="237" s="1"/>
  <c r="V59" i="217"/>
  <c r="V63" i="217" s="1"/>
  <c r="V59" i="89"/>
  <c r="V63" i="89" s="1"/>
  <c r="V59" i="129"/>
  <c r="V63" i="129" s="1"/>
  <c r="K63" i="53"/>
  <c r="S63" i="53" s="1"/>
  <c r="S59" i="53"/>
  <c r="R8" i="51"/>
  <c r="J59" i="51"/>
  <c r="R59" i="66"/>
  <c r="J63" i="66"/>
  <c r="R63" i="66" s="1"/>
  <c r="J59" i="102"/>
  <c r="R59" i="123"/>
  <c r="J63" i="123"/>
  <c r="R63" i="123" s="1"/>
  <c r="R59" i="131"/>
  <c r="J63" i="131"/>
  <c r="R63" i="131" s="1"/>
  <c r="R59" i="139"/>
  <c r="J63" i="139"/>
  <c r="R63" i="139" s="1"/>
  <c r="R59" i="147"/>
  <c r="J63" i="147"/>
  <c r="R63" i="147" s="1"/>
  <c r="R59" i="155"/>
  <c r="J63" i="155"/>
  <c r="R63" i="155" s="1"/>
  <c r="R8" i="34"/>
  <c r="J59" i="34"/>
  <c r="U27" i="252"/>
  <c r="T27" i="252"/>
  <c r="J59" i="21"/>
  <c r="R8" i="21"/>
  <c r="J59" i="53"/>
  <c r="R8" i="53"/>
  <c r="J59" i="85"/>
  <c r="R8" i="85"/>
  <c r="J59" i="117"/>
  <c r="R8" i="117"/>
  <c r="J59" i="149"/>
  <c r="R8" i="149"/>
  <c r="U60" i="256"/>
  <c r="T60" i="256"/>
  <c r="M63" i="171"/>
  <c r="S63" i="171" s="1"/>
  <c r="S59" i="171"/>
  <c r="M63" i="218"/>
  <c r="S63" i="218" s="1"/>
  <c r="S59" i="218"/>
  <c r="M63" i="238"/>
  <c r="S63" i="238" s="1"/>
  <c r="S59" i="238"/>
  <c r="M63" i="245"/>
  <c r="S63" i="245" s="1"/>
  <c r="S59" i="245"/>
  <c r="M63" i="257"/>
  <c r="S63" i="257" s="1"/>
  <c r="S59" i="257"/>
  <c r="U54" i="257"/>
  <c r="T54" i="257"/>
  <c r="K63" i="184"/>
  <c r="S63" i="184" s="1"/>
  <c r="S59" i="184"/>
  <c r="U54" i="256"/>
  <c r="T54" i="256"/>
  <c r="Q42" i="254"/>
  <c r="Q59" i="254" s="1"/>
  <c r="Q63" i="254" s="1"/>
  <c r="U27" i="242"/>
  <c r="T27" i="242"/>
  <c r="U54" i="236"/>
  <c r="T54" i="236"/>
  <c r="T54" i="221"/>
  <c r="U54" i="221"/>
  <c r="J59" i="45"/>
  <c r="R8" i="45"/>
  <c r="J59" i="109"/>
  <c r="R8" i="109"/>
  <c r="J59" i="164"/>
  <c r="R59" i="196"/>
  <c r="J63" i="196"/>
  <c r="R63" i="196" s="1"/>
  <c r="R59" i="228"/>
  <c r="J63" i="228"/>
  <c r="R63" i="228" s="1"/>
  <c r="Q42" i="240"/>
  <c r="U54" i="244"/>
  <c r="T54" i="244"/>
  <c r="U27" i="241"/>
  <c r="T27" i="241"/>
  <c r="U60" i="227"/>
  <c r="T60" i="227"/>
  <c r="E8" i="223"/>
  <c r="U9" i="223"/>
  <c r="T9" i="223"/>
  <c r="J59" i="181"/>
  <c r="E42" i="240"/>
  <c r="U43" i="240"/>
  <c r="T43" i="240"/>
  <c r="U54" i="224"/>
  <c r="T54" i="224"/>
  <c r="U60" i="248"/>
  <c r="T60" i="248"/>
  <c r="U27" i="243"/>
  <c r="T27" i="243"/>
  <c r="E42" i="237"/>
  <c r="U43" i="237"/>
  <c r="T43" i="237"/>
  <c r="P42" i="232"/>
  <c r="P59" i="232" s="1"/>
  <c r="P63" i="232" s="1"/>
  <c r="U60" i="225"/>
  <c r="T60" i="225"/>
  <c r="K63" i="220"/>
  <c r="S63" i="220" s="1"/>
  <c r="S59" i="220"/>
  <c r="R59" i="251"/>
  <c r="J63" i="251"/>
  <c r="R63" i="251" s="1"/>
  <c r="P8" i="224"/>
  <c r="Q42" i="221"/>
  <c r="E42" i="201"/>
  <c r="U43" i="201"/>
  <c r="T43" i="201"/>
  <c r="R59" i="239"/>
  <c r="J63" i="239"/>
  <c r="R63" i="239" s="1"/>
  <c r="Q63" i="210"/>
  <c r="P59" i="201"/>
  <c r="P63" i="201" s="1"/>
  <c r="Q42" i="247"/>
  <c r="U60" i="246"/>
  <c r="T60" i="246"/>
  <c r="E42" i="221"/>
  <c r="U43" i="221"/>
  <c r="T43" i="221"/>
  <c r="P42" i="213"/>
  <c r="P59" i="213" s="1"/>
  <c r="P63" i="213" s="1"/>
  <c r="U60" i="209"/>
  <c r="T60" i="209"/>
  <c r="Q8" i="207"/>
  <c r="Q59" i="207" s="1"/>
  <c r="Q63" i="207" s="1"/>
  <c r="R8" i="64"/>
  <c r="J59" i="64"/>
  <c r="R8" i="256"/>
  <c r="J59" i="256"/>
  <c r="Q59" i="250"/>
  <c r="Q63" i="250" s="1"/>
  <c r="U27" i="247"/>
  <c r="T27" i="247"/>
  <c r="T60" i="236"/>
  <c r="U60" i="236"/>
  <c r="Q42" i="225"/>
  <c r="E8" i="219"/>
  <c r="U9" i="219"/>
  <c r="T9" i="219"/>
  <c r="U27" i="194"/>
  <c r="T27" i="194"/>
  <c r="R59" i="223"/>
  <c r="J63" i="223"/>
  <c r="R63" i="223" s="1"/>
  <c r="E42" i="249"/>
  <c r="T43" i="249"/>
  <c r="U43" i="249"/>
  <c r="T27" i="230"/>
  <c r="U27" i="230"/>
  <c r="U60" i="216"/>
  <c r="T60" i="216"/>
  <c r="Q8" i="203"/>
  <c r="Q59" i="203" s="1"/>
  <c r="Q63" i="203" s="1"/>
  <c r="U60" i="193"/>
  <c r="T60" i="193"/>
  <c r="J63" i="243"/>
  <c r="R63" i="243" s="1"/>
  <c r="R59" i="243"/>
  <c r="Q8" i="247"/>
  <c r="Q59" i="247" s="1"/>
  <c r="Q63" i="247" s="1"/>
  <c r="T27" i="191"/>
  <c r="U27" i="191"/>
  <c r="T60" i="186"/>
  <c r="U60" i="186"/>
  <c r="P8" i="180"/>
  <c r="E8" i="176"/>
  <c r="U9" i="176"/>
  <c r="T9" i="176"/>
  <c r="E42" i="172"/>
  <c r="U43" i="172"/>
  <c r="T43" i="172"/>
  <c r="E8" i="168"/>
  <c r="U9" i="168"/>
  <c r="T9" i="168"/>
  <c r="U27" i="164"/>
  <c r="T27" i="164"/>
  <c r="U27" i="159"/>
  <c r="T27" i="159"/>
  <c r="P8" i="147"/>
  <c r="P59" i="147" s="1"/>
  <c r="P63" i="147" s="1"/>
  <c r="P8" i="142"/>
  <c r="P59" i="142" s="1"/>
  <c r="P63" i="142" s="1"/>
  <c r="P8" i="134"/>
  <c r="P59" i="134" s="1"/>
  <c r="P63" i="134" s="1"/>
  <c r="P42" i="235"/>
  <c r="Q8" i="200"/>
  <c r="Q59" i="200" s="1"/>
  <c r="Q63" i="200" s="1"/>
  <c r="P59" i="185"/>
  <c r="P63" i="185" s="1"/>
  <c r="E42" i="181"/>
  <c r="U43" i="181"/>
  <c r="T43" i="181"/>
  <c r="R59" i="175"/>
  <c r="J63" i="175"/>
  <c r="R63" i="175" s="1"/>
  <c r="Q8" i="240"/>
  <c r="Q59" i="240" s="1"/>
  <c r="Q63" i="240" s="1"/>
  <c r="P8" i="234"/>
  <c r="T27" i="209"/>
  <c r="U27" i="209"/>
  <c r="E42" i="204"/>
  <c r="U43" i="204"/>
  <c r="T43" i="204"/>
  <c r="Q8" i="199"/>
  <c r="Q59" i="199" s="1"/>
  <c r="Q63" i="199" s="1"/>
  <c r="Q59" i="187"/>
  <c r="Q63" i="187" s="1"/>
  <c r="P42" i="182"/>
  <c r="P59" i="182" s="1"/>
  <c r="P63" i="182" s="1"/>
  <c r="E42" i="175"/>
  <c r="U43" i="175"/>
  <c r="T43" i="175"/>
  <c r="Q42" i="170"/>
  <c r="U54" i="154"/>
  <c r="T54" i="154"/>
  <c r="Q42" i="144"/>
  <c r="R59" i="186"/>
  <c r="J63" i="186"/>
  <c r="R63" i="186" s="1"/>
  <c r="R59" i="236"/>
  <c r="J63" i="236"/>
  <c r="R63" i="236" s="1"/>
  <c r="E8" i="216"/>
  <c r="U9" i="216"/>
  <c r="T9" i="216"/>
  <c r="U60" i="180"/>
  <c r="T60" i="180"/>
  <c r="U54" i="170"/>
  <c r="T54" i="170"/>
  <c r="Q8" i="148"/>
  <c r="Q59" i="148" s="1"/>
  <c r="Q63" i="148" s="1"/>
  <c r="P42" i="144"/>
  <c r="P59" i="144" s="1"/>
  <c r="P63" i="144" s="1"/>
  <c r="Q8" i="141"/>
  <c r="Q59" i="141" s="1"/>
  <c r="Q63" i="141" s="1"/>
  <c r="P42" i="217"/>
  <c r="P59" i="217" s="1"/>
  <c r="P63" i="217" s="1"/>
  <c r="U54" i="215"/>
  <c r="T54" i="215"/>
  <c r="U60" i="194"/>
  <c r="T60" i="194"/>
  <c r="U54" i="189"/>
  <c r="T54" i="189"/>
  <c r="U60" i="181"/>
  <c r="T60" i="181"/>
  <c r="E8" i="173"/>
  <c r="U9" i="173"/>
  <c r="T9" i="173"/>
  <c r="P8" i="154"/>
  <c r="P59" i="154" s="1"/>
  <c r="P63" i="154" s="1"/>
  <c r="E42" i="144"/>
  <c r="T43" i="144"/>
  <c r="U43" i="144"/>
  <c r="J59" i="93"/>
  <c r="R8" i="93"/>
  <c r="R59" i="180"/>
  <c r="J63" i="180"/>
  <c r="R63" i="180" s="1"/>
  <c r="E8" i="184"/>
  <c r="U9" i="184"/>
  <c r="T9" i="184"/>
  <c r="Q59" i="166"/>
  <c r="Q63" i="166" s="1"/>
  <c r="E42" i="163"/>
  <c r="U43" i="163"/>
  <c r="T43" i="163"/>
  <c r="Q42" i="159"/>
  <c r="U27" i="97"/>
  <c r="T27" i="97"/>
  <c r="U27" i="93"/>
  <c r="T27" i="93"/>
  <c r="U60" i="89"/>
  <c r="T60" i="89"/>
  <c r="T60" i="62"/>
  <c r="U60" i="62"/>
  <c r="P42" i="195"/>
  <c r="U60" i="187"/>
  <c r="T60" i="187"/>
  <c r="P42" i="176"/>
  <c r="P59" i="176" s="1"/>
  <c r="P63" i="176" s="1"/>
  <c r="Q42" i="169"/>
  <c r="Q59" i="169" s="1"/>
  <c r="Q63" i="169" s="1"/>
  <c r="T27" i="161"/>
  <c r="U27" i="161"/>
  <c r="E8" i="148"/>
  <c r="U9" i="148"/>
  <c r="T9" i="148"/>
  <c r="E8" i="141"/>
  <c r="U9" i="141"/>
  <c r="T9" i="141"/>
  <c r="U54" i="139"/>
  <c r="T54" i="139"/>
  <c r="T27" i="139"/>
  <c r="U27" i="139"/>
  <c r="U60" i="137"/>
  <c r="T60" i="137"/>
  <c r="P8" i="135"/>
  <c r="P59" i="135" s="1"/>
  <c r="P63" i="135" s="1"/>
  <c r="E42" i="119"/>
  <c r="U43" i="119"/>
  <c r="T43" i="119"/>
  <c r="E8" i="107"/>
  <c r="U9" i="107"/>
  <c r="T9" i="107"/>
  <c r="Q42" i="98"/>
  <c r="E8" i="82"/>
  <c r="U9" i="82"/>
  <c r="T9" i="82"/>
  <c r="P42" i="72"/>
  <c r="R8" i="212"/>
  <c r="J59" i="212"/>
  <c r="U27" i="163"/>
  <c r="T27" i="163"/>
  <c r="U54" i="161"/>
  <c r="T54" i="161"/>
  <c r="U54" i="115"/>
  <c r="T54" i="115"/>
  <c r="Q42" i="106"/>
  <c r="E42" i="100"/>
  <c r="U43" i="100"/>
  <c r="T43" i="100"/>
  <c r="P8" i="88"/>
  <c r="Q8" i="83"/>
  <c r="U27" i="78"/>
  <c r="T27" i="78"/>
  <c r="P8" i="66"/>
  <c r="P59" i="66" s="1"/>
  <c r="P63" i="66" s="1"/>
  <c r="Q8" i="60"/>
  <c r="U9" i="244"/>
  <c r="E8" i="244"/>
  <c r="E8" i="189"/>
  <c r="U9" i="189"/>
  <c r="T9" i="189"/>
  <c r="P8" i="161"/>
  <c r="P59" i="161" s="1"/>
  <c r="P63" i="161" s="1"/>
  <c r="Q8" i="155"/>
  <c r="E8" i="128"/>
  <c r="U9" i="128"/>
  <c r="T9" i="128"/>
  <c r="U54" i="121"/>
  <c r="T54" i="121"/>
  <c r="Q8" i="115"/>
  <c r="Q59" i="115" s="1"/>
  <c r="Q63" i="115" s="1"/>
  <c r="E42" i="103"/>
  <c r="U43" i="103"/>
  <c r="T43" i="103"/>
  <c r="Q42" i="92"/>
  <c r="U27" i="89"/>
  <c r="T27" i="89"/>
  <c r="U27" i="86"/>
  <c r="T27" i="86"/>
  <c r="P8" i="83"/>
  <c r="P59" i="83" s="1"/>
  <c r="P63" i="83" s="1"/>
  <c r="U60" i="77"/>
  <c r="T60" i="77"/>
  <c r="Q8" i="75"/>
  <c r="Q59" i="75" s="1"/>
  <c r="Q63" i="75" s="1"/>
  <c r="E42" i="70"/>
  <c r="U43" i="70"/>
  <c r="T43" i="70"/>
  <c r="E8" i="66"/>
  <c r="U9" i="66"/>
  <c r="T9" i="66"/>
  <c r="M63" i="143"/>
  <c r="S63" i="143" s="1"/>
  <c r="S59" i="143"/>
  <c r="Q42" i="147"/>
  <c r="U54" i="132"/>
  <c r="T54" i="132"/>
  <c r="T27" i="121"/>
  <c r="U27" i="121"/>
  <c r="U27" i="112"/>
  <c r="T27" i="112"/>
  <c r="T27" i="98"/>
  <c r="U27" i="98"/>
  <c r="U27" i="94"/>
  <c r="T27" i="94"/>
  <c r="U60" i="88"/>
  <c r="T60" i="88"/>
  <c r="Q42" i="82"/>
  <c r="E42" i="81"/>
  <c r="U43" i="81"/>
  <c r="T43" i="81"/>
  <c r="Q8" i="67"/>
  <c r="Q59" i="67" s="1"/>
  <c r="Q63" i="67" s="1"/>
  <c r="T60" i="162"/>
  <c r="U60" i="162"/>
  <c r="P42" i="130"/>
  <c r="E42" i="68"/>
  <c r="T43" i="68"/>
  <c r="U43" i="68"/>
  <c r="U27" i="65"/>
  <c r="T27" i="65"/>
  <c r="E8" i="43"/>
  <c r="U9" i="43"/>
  <c r="T9" i="43"/>
  <c r="U54" i="29"/>
  <c r="T54" i="29"/>
  <c r="U54" i="7"/>
  <c r="T54" i="7"/>
  <c r="U60" i="169"/>
  <c r="T60" i="169"/>
  <c r="E42" i="142"/>
  <c r="U43" i="142"/>
  <c r="T43" i="142"/>
  <c r="Q59" i="64"/>
  <c r="Q63" i="64" s="1"/>
  <c r="U27" i="47"/>
  <c r="T27" i="47"/>
  <c r="U27" i="29"/>
  <c r="T27" i="29"/>
  <c r="P42" i="23"/>
  <c r="Q59" i="7"/>
  <c r="Q63" i="7" s="1"/>
  <c r="R59" i="226"/>
  <c r="J63" i="226"/>
  <c r="R63" i="226" s="1"/>
  <c r="Q8" i="205"/>
  <c r="Q59" i="205" s="1"/>
  <c r="Q63" i="205" s="1"/>
  <c r="P8" i="132"/>
  <c r="U27" i="129"/>
  <c r="T27" i="129"/>
  <c r="P8" i="110"/>
  <c r="P59" i="110" s="1"/>
  <c r="P63" i="110" s="1"/>
  <c r="U54" i="90"/>
  <c r="T54" i="90"/>
  <c r="P42" i="42"/>
  <c r="Q42" i="31"/>
  <c r="U54" i="10"/>
  <c r="T54" i="10"/>
  <c r="U54" i="5"/>
  <c r="T54" i="5"/>
  <c r="T27" i="195"/>
  <c r="U27" i="195"/>
  <c r="E42" i="171"/>
  <c r="U43" i="171"/>
  <c r="T43" i="171"/>
  <c r="P8" i="81"/>
  <c r="P59" i="81" s="1"/>
  <c r="P63" i="81" s="1"/>
  <c r="Q42" i="60"/>
  <c r="U60" i="58"/>
  <c r="T60" i="58"/>
  <c r="U60" i="49"/>
  <c r="T60" i="49"/>
  <c r="Q42" i="46"/>
  <c r="Q8" i="42"/>
  <c r="E42" i="37"/>
  <c r="U43" i="37"/>
  <c r="T43" i="37"/>
  <c r="U27" i="33"/>
  <c r="T27" i="33"/>
  <c r="E8" i="25"/>
  <c r="U9" i="25"/>
  <c r="T9" i="25"/>
  <c r="Q8" i="21"/>
  <c r="Q59" i="21" s="1"/>
  <c r="Q63" i="21" s="1"/>
  <c r="Q42" i="14"/>
  <c r="Q59" i="14" s="1"/>
  <c r="Q63" i="14" s="1"/>
  <c r="Q42" i="11"/>
  <c r="U54" i="8"/>
  <c r="T54" i="8"/>
  <c r="Q42" i="1"/>
  <c r="T54" i="183"/>
  <c r="U54" i="183"/>
  <c r="P8" i="178"/>
  <c r="P59" i="178" s="1"/>
  <c r="P63" i="178" s="1"/>
  <c r="U27" i="171"/>
  <c r="T27" i="171"/>
  <c r="U60" i="131"/>
  <c r="T60" i="131"/>
  <c r="Q42" i="102"/>
  <c r="U54" i="88"/>
  <c r="T54" i="88"/>
  <c r="E8" i="86"/>
  <c r="U9" i="86"/>
  <c r="T9" i="86"/>
  <c r="E8" i="84"/>
  <c r="U9" i="84"/>
  <c r="T9" i="84"/>
  <c r="Q42" i="74"/>
  <c r="T54" i="71"/>
  <c r="U54" i="71"/>
  <c r="E8" i="59"/>
  <c r="U9" i="59"/>
  <c r="T9" i="59"/>
  <c r="Q8" i="55"/>
  <c r="E8" i="51"/>
  <c r="U9" i="51"/>
  <c r="T9" i="51"/>
  <c r="U54" i="46"/>
  <c r="T54" i="46"/>
  <c r="P42" i="38"/>
  <c r="P8" i="33"/>
  <c r="P59" i="33" s="1"/>
  <c r="P63" i="33" s="1"/>
  <c r="P42" i="24"/>
  <c r="T54" i="19"/>
  <c r="U54" i="19"/>
  <c r="U54" i="16"/>
  <c r="T54" i="16"/>
  <c r="U54" i="172"/>
  <c r="T54" i="172"/>
  <c r="U54" i="9"/>
  <c r="T54" i="9"/>
  <c r="U27" i="8"/>
  <c r="T27" i="8"/>
  <c r="T60" i="39"/>
  <c r="U60" i="39"/>
  <c r="Q8" i="184"/>
  <c r="P8" i="55"/>
  <c r="P59" i="55" s="1"/>
  <c r="P63" i="55" s="1"/>
  <c r="Q8" i="43"/>
  <c r="Q59" i="43" s="1"/>
  <c r="Q63" i="43" s="1"/>
  <c r="U54" i="28"/>
  <c r="T54" i="28"/>
  <c r="Q8" i="34"/>
  <c r="P42" i="12"/>
  <c r="P59" i="12" s="1"/>
  <c r="P63" i="12" s="1"/>
  <c r="P8" i="8"/>
  <c r="Q8" i="6"/>
  <c r="Q59" i="6" s="1"/>
  <c r="Q63" i="6" s="1"/>
  <c r="P42" i="97"/>
  <c r="U27" i="49"/>
  <c r="T27" i="49"/>
  <c r="T54" i="58"/>
  <c r="U54" i="58"/>
  <c r="Q8" i="41"/>
  <c r="U27" i="34"/>
  <c r="T27" i="34"/>
  <c r="P8" i="31"/>
  <c r="U54" i="114"/>
  <c r="T54" i="114"/>
  <c r="U60" i="35"/>
  <c r="T60" i="35"/>
  <c r="E8" i="52"/>
  <c r="U9" i="52"/>
  <c r="T9" i="52"/>
  <c r="U54" i="17"/>
  <c r="T54" i="17"/>
  <c r="Q8" i="76"/>
  <c r="Q59" i="76" s="1"/>
  <c r="Q63" i="76" s="1"/>
  <c r="E8" i="33"/>
  <c r="T9" i="33"/>
  <c r="U9" i="33"/>
  <c r="E8" i="1"/>
  <c r="T9" i="1"/>
  <c r="U9" i="1"/>
  <c r="U60" i="126"/>
  <c r="T60" i="126"/>
  <c r="K63" i="23"/>
  <c r="S63" i="23" s="1"/>
  <c r="S59" i="23"/>
  <c r="J63" i="58"/>
  <c r="R63" i="58" s="1"/>
  <c r="R59" i="58"/>
  <c r="R59" i="122"/>
  <c r="J63" i="122"/>
  <c r="R63" i="122" s="1"/>
  <c r="M63" i="157"/>
  <c r="S63" i="157" s="1"/>
  <c r="S59" i="157"/>
  <c r="K63" i="183"/>
  <c r="S63" i="183" s="1"/>
  <c r="S59" i="183"/>
  <c r="E8" i="238"/>
  <c r="U9" i="238"/>
  <c r="T9" i="238"/>
  <c r="R59" i="182"/>
  <c r="J63" i="182"/>
  <c r="R63" i="182" s="1"/>
  <c r="E42" i="245"/>
  <c r="U43" i="245"/>
  <c r="T43" i="245"/>
  <c r="R59" i="177"/>
  <c r="J63" i="177"/>
  <c r="R63" i="177" s="1"/>
  <c r="U54" i="232"/>
  <c r="T54" i="232"/>
  <c r="E42" i="244"/>
  <c r="U43" i="244"/>
  <c r="T43" i="244"/>
  <c r="E42" i="210"/>
  <c r="U43" i="210"/>
  <c r="T43" i="210"/>
  <c r="J59" i="61"/>
  <c r="R8" i="61"/>
  <c r="R59" i="166"/>
  <c r="J63" i="166"/>
  <c r="R63" i="166" s="1"/>
  <c r="E8" i="136"/>
  <c r="T9" i="136"/>
  <c r="U9" i="136"/>
  <c r="P59" i="198"/>
  <c r="P63" i="198" s="1"/>
  <c r="U54" i="162"/>
  <c r="T54" i="162"/>
  <c r="E42" i="141"/>
  <c r="U43" i="141"/>
  <c r="T43" i="141"/>
  <c r="E42" i="128"/>
  <c r="U43" i="128"/>
  <c r="T43" i="128"/>
  <c r="E42" i="198"/>
  <c r="T43" i="198"/>
  <c r="U43" i="198"/>
  <c r="E42" i="176"/>
  <c r="T43" i="176"/>
  <c r="U43" i="176"/>
  <c r="U54" i="164"/>
  <c r="T54" i="164"/>
  <c r="E8" i="222"/>
  <c r="U9" i="222"/>
  <c r="T9" i="222"/>
  <c r="U54" i="69"/>
  <c r="T54" i="69"/>
  <c r="U54" i="47"/>
  <c r="T54" i="47"/>
  <c r="P59" i="44"/>
  <c r="P63" i="44" s="1"/>
  <c r="Q42" i="26"/>
  <c r="Q59" i="26" s="1"/>
  <c r="Q63" i="26" s="1"/>
  <c r="U27" i="52"/>
  <c r="T27" i="52"/>
  <c r="R8" i="3"/>
  <c r="J59" i="3"/>
  <c r="R59" i="79"/>
  <c r="J63" i="79"/>
  <c r="R63" i="79" s="1"/>
  <c r="R8" i="2"/>
  <c r="J59" i="2"/>
  <c r="E42" i="252"/>
  <c r="U43" i="252"/>
  <c r="T43" i="252"/>
  <c r="U60" i="253"/>
  <c r="T60" i="253"/>
  <c r="Q42" i="258"/>
  <c r="Q59" i="258" s="1"/>
  <c r="Q63" i="258" s="1"/>
  <c r="U9" i="246"/>
  <c r="E8" i="246"/>
  <c r="E8" i="226"/>
  <c r="U9" i="226"/>
  <c r="T9" i="226"/>
  <c r="U27" i="251"/>
  <c r="T27" i="251"/>
  <c r="U27" i="156"/>
  <c r="T27" i="156"/>
  <c r="E8" i="142"/>
  <c r="U9" i="142"/>
  <c r="T9" i="142"/>
  <c r="T60" i="252"/>
  <c r="U60" i="252"/>
  <c r="E8" i="177"/>
  <c r="U9" i="177"/>
  <c r="T9" i="177"/>
  <c r="U54" i="144"/>
  <c r="T54" i="144"/>
  <c r="E42" i="227"/>
  <c r="T43" i="227"/>
  <c r="U43" i="227"/>
  <c r="E8" i="74"/>
  <c r="U9" i="74"/>
  <c r="T9" i="74"/>
  <c r="T54" i="204"/>
  <c r="U54" i="204"/>
  <c r="K63" i="39"/>
  <c r="S63" i="39" s="1"/>
  <c r="S59" i="39"/>
  <c r="K63" i="54"/>
  <c r="S63" i="54" s="1"/>
  <c r="S59" i="54"/>
  <c r="K63" i="75"/>
  <c r="S63" i="75" s="1"/>
  <c r="S59" i="75"/>
  <c r="K63" i="97"/>
  <c r="S63" i="97" s="1"/>
  <c r="S59" i="97"/>
  <c r="R8" i="7"/>
  <c r="J59" i="7"/>
  <c r="R8" i="23"/>
  <c r="J59" i="23"/>
  <c r="J59" i="54"/>
  <c r="R59" i="59"/>
  <c r="J63" i="59"/>
  <c r="R63" i="59" s="1"/>
  <c r="R59" i="74"/>
  <c r="J63" i="74"/>
  <c r="R63" i="74" s="1"/>
  <c r="R59" i="82"/>
  <c r="J63" i="82"/>
  <c r="R63" i="82" s="1"/>
  <c r="J63" i="87"/>
  <c r="R63" i="87" s="1"/>
  <c r="R59" i="87"/>
  <c r="R59" i="95"/>
  <c r="J59" i="110"/>
  <c r="J59" i="118"/>
  <c r="R8" i="6"/>
  <c r="J59" i="6"/>
  <c r="R8" i="22"/>
  <c r="J59" i="22"/>
  <c r="M63" i="172"/>
  <c r="S63" i="172" s="1"/>
  <c r="S59" i="172"/>
  <c r="M63" i="239"/>
  <c r="S63" i="239" s="1"/>
  <c r="S59" i="239"/>
  <c r="M63" i="251"/>
  <c r="S63" i="251" s="1"/>
  <c r="S59" i="251"/>
  <c r="P42" i="257"/>
  <c r="P59" i="257" s="1"/>
  <c r="P63" i="257" s="1"/>
  <c r="R59" i="20"/>
  <c r="J63" i="20"/>
  <c r="R63" i="20" s="1"/>
  <c r="R59" i="52"/>
  <c r="J63" i="52"/>
  <c r="R63" i="52" s="1"/>
  <c r="R59" i="84"/>
  <c r="J63" i="84"/>
  <c r="R63" i="84" s="1"/>
  <c r="R59" i="116"/>
  <c r="J63" i="116"/>
  <c r="R63" i="116" s="1"/>
  <c r="R59" i="148"/>
  <c r="J63" i="148"/>
  <c r="R63" i="148" s="1"/>
  <c r="U54" i="226"/>
  <c r="T54" i="226"/>
  <c r="U9" i="252"/>
  <c r="E8" i="252"/>
  <c r="P42" i="245"/>
  <c r="P59" i="245" s="1"/>
  <c r="P63" i="245" s="1"/>
  <c r="R59" i="206"/>
  <c r="J63" i="206"/>
  <c r="R63" i="206" s="1"/>
  <c r="E8" i="251"/>
  <c r="U9" i="251"/>
  <c r="T9" i="251"/>
  <c r="U54" i="240"/>
  <c r="T54" i="240"/>
  <c r="U27" i="234"/>
  <c r="T27" i="234"/>
  <c r="R8" i="41"/>
  <c r="J59" i="41"/>
  <c r="R8" i="105"/>
  <c r="J59" i="105"/>
  <c r="R59" i="195"/>
  <c r="J63" i="195"/>
  <c r="R63" i="195" s="1"/>
  <c r="R59" i="227"/>
  <c r="J63" i="227"/>
  <c r="R63" i="227" s="1"/>
  <c r="R59" i="1"/>
  <c r="J63" i="1"/>
  <c r="R63" i="1" s="1"/>
  <c r="U27" i="240"/>
  <c r="T27" i="240"/>
  <c r="P42" i="224"/>
  <c r="U54" i="250"/>
  <c r="T54" i="250"/>
  <c r="U60" i="247"/>
  <c r="T60" i="247"/>
  <c r="T9" i="241"/>
  <c r="E8" i="241"/>
  <c r="U9" i="241"/>
  <c r="E42" i="239"/>
  <c r="U43" i="239"/>
  <c r="T43" i="239"/>
  <c r="Q42" i="238"/>
  <c r="Q42" i="235"/>
  <c r="U54" i="227"/>
  <c r="T54" i="227"/>
  <c r="P42" i="222"/>
  <c r="T60" i="217"/>
  <c r="U60" i="217"/>
  <c r="U60" i="257"/>
  <c r="T60" i="257"/>
  <c r="U60" i="241"/>
  <c r="T60" i="241"/>
  <c r="E8" i="209"/>
  <c r="U9" i="209"/>
  <c r="T9" i="209"/>
  <c r="U27" i="201"/>
  <c r="T27" i="201"/>
  <c r="E8" i="195"/>
  <c r="U9" i="195"/>
  <c r="T9" i="195"/>
  <c r="R59" i="92"/>
  <c r="J63" i="92"/>
  <c r="R63" i="92" s="1"/>
  <c r="R59" i="161"/>
  <c r="J63" i="161"/>
  <c r="R63" i="161" s="1"/>
  <c r="E8" i="224"/>
  <c r="T9" i="224"/>
  <c r="U9" i="224"/>
  <c r="U60" i="200"/>
  <c r="T60" i="200"/>
  <c r="E42" i="196"/>
  <c r="U43" i="196"/>
  <c r="T43" i="196"/>
  <c r="E42" i="188"/>
  <c r="U43" i="188"/>
  <c r="T43" i="188"/>
  <c r="R59" i="211"/>
  <c r="J63" i="211"/>
  <c r="R63" i="211" s="1"/>
  <c r="T9" i="257"/>
  <c r="E8" i="257"/>
  <c r="U9" i="257"/>
  <c r="U54" i="202"/>
  <c r="T54" i="202"/>
  <c r="U54" i="192"/>
  <c r="T54" i="192"/>
  <c r="R59" i="225"/>
  <c r="J63" i="225"/>
  <c r="R63" i="225" s="1"/>
  <c r="Q8" i="243"/>
  <c r="Q59" i="243" s="1"/>
  <c r="Q63" i="243" s="1"/>
  <c r="P8" i="236"/>
  <c r="P59" i="236" s="1"/>
  <c r="P63" i="236" s="1"/>
  <c r="U54" i="230"/>
  <c r="T54" i="230"/>
  <c r="U60" i="229"/>
  <c r="T60" i="229"/>
  <c r="E8" i="215"/>
  <c r="U9" i="215"/>
  <c r="T9" i="215"/>
  <c r="E8" i="212"/>
  <c r="U9" i="212"/>
  <c r="T9" i="212"/>
  <c r="U54" i="200"/>
  <c r="T54" i="200"/>
  <c r="Q42" i="198"/>
  <c r="Q8" i="192"/>
  <c r="Q59" i="192" s="1"/>
  <c r="Q63" i="192" s="1"/>
  <c r="R8" i="188"/>
  <c r="J59" i="188"/>
  <c r="Q42" i="253"/>
  <c r="Q59" i="253" s="1"/>
  <c r="Q63" i="253" s="1"/>
  <c r="E8" i="237"/>
  <c r="T9" i="237"/>
  <c r="U9" i="237"/>
  <c r="U54" i="228"/>
  <c r="T54" i="228"/>
  <c r="P42" i="225"/>
  <c r="P59" i="225" s="1"/>
  <c r="P63" i="225" s="1"/>
  <c r="Q42" i="206"/>
  <c r="Q59" i="206" s="1"/>
  <c r="Q63" i="206" s="1"/>
  <c r="U60" i="201"/>
  <c r="T60" i="201"/>
  <c r="E8" i="197"/>
  <c r="U9" i="197"/>
  <c r="T9" i="197"/>
  <c r="E8" i="214"/>
  <c r="U9" i="214"/>
  <c r="T9" i="214"/>
  <c r="T43" i="195"/>
  <c r="E42" i="195"/>
  <c r="U43" i="195"/>
  <c r="Q8" i="185"/>
  <c r="U60" i="179"/>
  <c r="T60" i="179"/>
  <c r="U27" i="172"/>
  <c r="T27" i="172"/>
  <c r="Q59" i="159"/>
  <c r="Q63" i="159" s="1"/>
  <c r="U60" i="146"/>
  <c r="T60" i="146"/>
  <c r="U60" i="141"/>
  <c r="T60" i="141"/>
  <c r="U60" i="133"/>
  <c r="T60" i="133"/>
  <c r="J59" i="157"/>
  <c r="R8" i="157"/>
  <c r="R8" i="198"/>
  <c r="J59" i="198"/>
  <c r="P8" i="231"/>
  <c r="P59" i="231" s="1"/>
  <c r="P63" i="231" s="1"/>
  <c r="U60" i="197"/>
  <c r="T60" i="197"/>
  <c r="U27" i="181"/>
  <c r="T27" i="181"/>
  <c r="E42" i="177"/>
  <c r="U43" i="177"/>
  <c r="T43" i="177"/>
  <c r="Q8" i="172"/>
  <c r="Q59" i="172" s="1"/>
  <c r="Q63" i="172" s="1"/>
  <c r="E8" i="166"/>
  <c r="U9" i="166"/>
  <c r="T9" i="166"/>
  <c r="Q42" i="154"/>
  <c r="E42" i="238"/>
  <c r="T43" i="238"/>
  <c r="U43" i="238"/>
  <c r="E8" i="198"/>
  <c r="U9" i="198"/>
  <c r="T9" i="198"/>
  <c r="E42" i="190"/>
  <c r="U43" i="190"/>
  <c r="T43" i="190"/>
  <c r="E8" i="186"/>
  <c r="U9" i="186"/>
  <c r="T9" i="186"/>
  <c r="U27" i="175"/>
  <c r="T27" i="175"/>
  <c r="E8" i="159"/>
  <c r="U9" i="159"/>
  <c r="T9" i="159"/>
  <c r="E42" i="148"/>
  <c r="U43" i="148"/>
  <c r="T43" i="148"/>
  <c r="U60" i="231"/>
  <c r="T60" i="231"/>
  <c r="U43" i="218"/>
  <c r="T43" i="218"/>
  <c r="E42" i="218"/>
  <c r="E8" i="217"/>
  <c r="T9" i="217"/>
  <c r="U9" i="217"/>
  <c r="P42" i="212"/>
  <c r="U27" i="184"/>
  <c r="T27" i="184"/>
  <c r="P8" i="175"/>
  <c r="P59" i="175" s="1"/>
  <c r="P63" i="175" s="1"/>
  <c r="P42" i="170"/>
  <c r="P59" i="170" s="1"/>
  <c r="P63" i="170" s="1"/>
  <c r="E42" i="165"/>
  <c r="U43" i="165"/>
  <c r="T43" i="165"/>
  <c r="P59" i="162"/>
  <c r="P63" i="162" s="1"/>
  <c r="Q42" i="152"/>
  <c r="Q42" i="136"/>
  <c r="P8" i="202"/>
  <c r="E8" i="187"/>
  <c r="U9" i="187"/>
  <c r="T9" i="187"/>
  <c r="E8" i="167"/>
  <c r="U9" i="167"/>
  <c r="T9" i="167"/>
  <c r="T54" i="158"/>
  <c r="U54" i="158"/>
  <c r="P59" i="149"/>
  <c r="P63" i="149" s="1"/>
  <c r="T27" i="144"/>
  <c r="U27" i="144"/>
  <c r="E42" i="174"/>
  <c r="T43" i="174"/>
  <c r="U43" i="174"/>
  <c r="T54" i="171"/>
  <c r="U54" i="171"/>
  <c r="Q59" i="150"/>
  <c r="Q63" i="150" s="1"/>
  <c r="E42" i="130"/>
  <c r="U43" i="130"/>
  <c r="T43" i="130"/>
  <c r="E8" i="127"/>
  <c r="U9" i="127"/>
  <c r="T9" i="127"/>
  <c r="E42" i="122"/>
  <c r="U43" i="122"/>
  <c r="T43" i="122"/>
  <c r="E42" i="114"/>
  <c r="U43" i="114"/>
  <c r="T43" i="114"/>
  <c r="U54" i="109"/>
  <c r="T54" i="109"/>
  <c r="E42" i="105"/>
  <c r="U43" i="105"/>
  <c r="T43" i="105"/>
  <c r="Q59" i="97"/>
  <c r="Q63" i="97" s="1"/>
  <c r="Q63" i="93"/>
  <c r="U54" i="83"/>
  <c r="T54" i="83"/>
  <c r="E42" i="69"/>
  <c r="T43" i="69"/>
  <c r="U43" i="69"/>
  <c r="E42" i="134"/>
  <c r="U43" i="134"/>
  <c r="T43" i="134"/>
  <c r="U27" i="119"/>
  <c r="T27" i="119"/>
  <c r="U27" i="114"/>
  <c r="T27" i="114"/>
  <c r="P63" i="105"/>
  <c r="P59" i="97"/>
  <c r="P63" i="97" s="1"/>
  <c r="U27" i="88"/>
  <c r="T27" i="88"/>
  <c r="P63" i="80"/>
  <c r="T60" i="210"/>
  <c r="U60" i="210"/>
  <c r="P59" i="174"/>
  <c r="P63" i="174" s="1"/>
  <c r="Q59" i="147"/>
  <c r="Q63" i="147" s="1"/>
  <c r="E42" i="131"/>
  <c r="U43" i="131"/>
  <c r="T43" i="131"/>
  <c r="E8" i="125"/>
  <c r="U9" i="125"/>
  <c r="T9" i="125"/>
  <c r="U27" i="100"/>
  <c r="T27" i="100"/>
  <c r="P42" i="86"/>
  <c r="Q8" i="78"/>
  <c r="Q59" i="78" s="1"/>
  <c r="Q63" i="78" s="1"/>
  <c r="U54" i="70"/>
  <c r="T54" i="70"/>
  <c r="R8" i="162"/>
  <c r="J59" i="162"/>
  <c r="E8" i="229"/>
  <c r="U9" i="229"/>
  <c r="T9" i="229"/>
  <c r="E8" i="202"/>
  <c r="U9" i="202"/>
  <c r="T9" i="202"/>
  <c r="Q42" i="184"/>
  <c r="Q8" i="176"/>
  <c r="E8" i="157"/>
  <c r="U9" i="157"/>
  <c r="T9" i="157"/>
  <c r="Q42" i="135"/>
  <c r="P8" i="131"/>
  <c r="P42" i="121"/>
  <c r="P59" i="121" s="1"/>
  <c r="P63" i="121" s="1"/>
  <c r="Q42" i="118"/>
  <c r="U27" i="103"/>
  <c r="T27" i="103"/>
  <c r="Q8" i="100"/>
  <c r="Q59" i="100" s="1"/>
  <c r="Q63" i="100" s="1"/>
  <c r="Q8" i="89"/>
  <c r="Q59" i="89" s="1"/>
  <c r="Q63" i="89" s="1"/>
  <c r="Q8" i="86"/>
  <c r="Q59" i="86" s="1"/>
  <c r="Q63" i="86" s="1"/>
  <c r="U60" i="82"/>
  <c r="T60" i="82"/>
  <c r="U27" i="70"/>
  <c r="T27" i="70"/>
  <c r="P8" i="60"/>
  <c r="P59" i="60" s="1"/>
  <c r="P63" i="60" s="1"/>
  <c r="T27" i="180"/>
  <c r="U27" i="180"/>
  <c r="U60" i="173"/>
  <c r="T60" i="173"/>
  <c r="P8" i="167"/>
  <c r="P59" i="167" s="1"/>
  <c r="P63" i="167" s="1"/>
  <c r="Q42" i="133"/>
  <c r="Q59" i="133" s="1"/>
  <c r="Q63" i="133" s="1"/>
  <c r="P8" i="126"/>
  <c r="P59" i="126" s="1"/>
  <c r="P63" i="126" s="1"/>
  <c r="P8" i="115"/>
  <c r="P59" i="115" s="1"/>
  <c r="P63" i="115" s="1"/>
  <c r="U27" i="110"/>
  <c r="T27" i="110"/>
  <c r="P42" i="104"/>
  <c r="P59" i="104" s="1"/>
  <c r="P63" i="104" s="1"/>
  <c r="E8" i="91"/>
  <c r="U9" i="91"/>
  <c r="T9" i="91"/>
  <c r="E42" i="84"/>
  <c r="T43" i="84"/>
  <c r="U43" i="84"/>
  <c r="E42" i="79"/>
  <c r="U43" i="79"/>
  <c r="T43" i="79"/>
  <c r="U54" i="76"/>
  <c r="T54" i="76"/>
  <c r="Q42" i="73"/>
  <c r="P8" i="70"/>
  <c r="P59" i="70" s="1"/>
  <c r="P63" i="70" s="1"/>
  <c r="P8" i="136"/>
  <c r="P59" i="136" s="1"/>
  <c r="P63" i="136" s="1"/>
  <c r="E42" i="95"/>
  <c r="U43" i="95"/>
  <c r="T43" i="95"/>
  <c r="Q42" i="88"/>
  <c r="Q59" i="88" s="1"/>
  <c r="Q63" i="88" s="1"/>
  <c r="T60" i="66"/>
  <c r="U60" i="66"/>
  <c r="Q42" i="59"/>
  <c r="U54" i="54"/>
  <c r="T54" i="54"/>
  <c r="U60" i="42"/>
  <c r="T60" i="42"/>
  <c r="P59" i="34"/>
  <c r="P63" i="34" s="1"/>
  <c r="E42" i="20"/>
  <c r="U43" i="20"/>
  <c r="T43" i="20"/>
  <c r="U54" i="15"/>
  <c r="T54" i="15"/>
  <c r="U54" i="2"/>
  <c r="T54" i="2"/>
  <c r="U60" i="125"/>
  <c r="T60" i="125"/>
  <c r="U54" i="96"/>
  <c r="T54" i="96"/>
  <c r="P42" i="88"/>
  <c r="U54" i="61"/>
  <c r="T54" i="61"/>
  <c r="E8" i="58"/>
  <c r="U9" i="58"/>
  <c r="T9" i="58"/>
  <c r="U54" i="51"/>
  <c r="T54" i="51"/>
  <c r="Q59" i="47"/>
  <c r="Q63" i="47" s="1"/>
  <c r="E8" i="41"/>
  <c r="U9" i="41"/>
  <c r="T9" i="41"/>
  <c r="U54" i="36"/>
  <c r="T54" i="36"/>
  <c r="Q42" i="33"/>
  <c r="Q59" i="29"/>
  <c r="Q63" i="29" s="1"/>
  <c r="E42" i="15"/>
  <c r="U43" i="15"/>
  <c r="T43" i="15"/>
  <c r="U54" i="180"/>
  <c r="T54" i="180"/>
  <c r="U27" i="118"/>
  <c r="T27" i="118"/>
  <c r="T54" i="113"/>
  <c r="U54" i="113"/>
  <c r="P42" i="61"/>
  <c r="Q42" i="57"/>
  <c r="P8" i="47"/>
  <c r="P59" i="47" s="1"/>
  <c r="P63" i="47" s="1"/>
  <c r="E42" i="36"/>
  <c r="U43" i="36"/>
  <c r="T43" i="36"/>
  <c r="E42" i="23"/>
  <c r="U43" i="23"/>
  <c r="T43" i="23"/>
  <c r="U27" i="18"/>
  <c r="T27" i="18"/>
  <c r="P42" i="10"/>
  <c r="P42" i="5"/>
  <c r="P8" i="129"/>
  <c r="P59" i="129" s="1"/>
  <c r="P63" i="129" s="1"/>
  <c r="Q8" i="102"/>
  <c r="Q8" i="87"/>
  <c r="P8" i="45"/>
  <c r="U27" i="37"/>
  <c r="T27" i="37"/>
  <c r="Q8" i="33"/>
  <c r="E8" i="29"/>
  <c r="U9" i="29"/>
  <c r="T9" i="29"/>
  <c r="P42" i="8"/>
  <c r="R59" i="222"/>
  <c r="J63" i="222"/>
  <c r="R63" i="222" s="1"/>
  <c r="U60" i="122"/>
  <c r="T60" i="122"/>
  <c r="T27" i="116"/>
  <c r="U27" i="116"/>
  <c r="Q8" i="101"/>
  <c r="E42" i="66"/>
  <c r="U43" i="66"/>
  <c r="T43" i="66"/>
  <c r="T60" i="50"/>
  <c r="U60" i="50"/>
  <c r="P42" i="46"/>
  <c r="P59" i="46" s="1"/>
  <c r="P63" i="46" s="1"/>
  <c r="P8" i="42"/>
  <c r="U60" i="32"/>
  <c r="T60" i="32"/>
  <c r="T60" i="28"/>
  <c r="U60" i="28"/>
  <c r="P42" i="19"/>
  <c r="P42" i="16"/>
  <c r="Q42" i="12"/>
  <c r="J59" i="205"/>
  <c r="R8" i="205"/>
  <c r="T54" i="190"/>
  <c r="U54" i="190"/>
  <c r="P8" i="168"/>
  <c r="P59" i="168" s="1"/>
  <c r="P63" i="168" s="1"/>
  <c r="P42" i="127"/>
  <c r="U54" i="82"/>
  <c r="T54" i="82"/>
  <c r="U60" i="80"/>
  <c r="T60" i="80"/>
  <c r="E8" i="126"/>
  <c r="T9" i="126"/>
  <c r="U9" i="126"/>
  <c r="E42" i="113"/>
  <c r="U43" i="113"/>
  <c r="T43" i="113"/>
  <c r="U60" i="111"/>
  <c r="T60" i="111"/>
  <c r="E42" i="16"/>
  <c r="U43" i="16"/>
  <c r="T43" i="16"/>
  <c r="Q8" i="8"/>
  <c r="P42" i="1"/>
  <c r="U60" i="108"/>
  <c r="T60" i="108"/>
  <c r="U54" i="68"/>
  <c r="T54" i="68"/>
  <c r="T60" i="64"/>
  <c r="U60" i="64"/>
  <c r="Q42" i="41"/>
  <c r="U60" i="29"/>
  <c r="T60" i="29"/>
  <c r="T60" i="18"/>
  <c r="U60" i="18"/>
  <c r="U54" i="145"/>
  <c r="T54" i="145"/>
  <c r="E8" i="55"/>
  <c r="T9" i="55"/>
  <c r="U9" i="55"/>
  <c r="U27" i="38"/>
  <c r="T27" i="38"/>
  <c r="Q8" i="3"/>
  <c r="E42" i="74"/>
  <c r="U43" i="74"/>
  <c r="T43" i="74"/>
  <c r="T27" i="26"/>
  <c r="U27" i="26"/>
  <c r="Q8" i="177"/>
  <c r="Q59" i="177" s="1"/>
  <c r="Q63" i="177" s="1"/>
  <c r="P8" i="52"/>
  <c r="P8" i="38"/>
  <c r="P59" i="38" s="1"/>
  <c r="P63" i="38" s="1"/>
  <c r="Q8" i="12"/>
  <c r="Q59" i="12" s="1"/>
  <c r="Q63" i="12" s="1"/>
  <c r="P8" i="6"/>
  <c r="E42" i="11"/>
  <c r="U43" i="11"/>
  <c r="T43" i="11"/>
  <c r="U54" i="20"/>
  <c r="T54" i="20"/>
  <c r="E8" i="98"/>
  <c r="T9" i="98"/>
  <c r="U9" i="98"/>
  <c r="E8" i="72"/>
  <c r="U9" i="72"/>
  <c r="T9" i="72"/>
  <c r="E8" i="19"/>
  <c r="U9" i="19"/>
  <c r="T9" i="19"/>
  <c r="Q42" i="56"/>
  <c r="Q59" i="56" s="1"/>
  <c r="Q63" i="56" s="1"/>
  <c r="P42" i="43"/>
  <c r="P59" i="43" s="1"/>
  <c r="P63" i="43" s="1"/>
  <c r="E42" i="24"/>
  <c r="U43" i="24"/>
  <c r="T43" i="24"/>
  <c r="P42" i="3"/>
  <c r="U27" i="63"/>
  <c r="T27" i="63"/>
  <c r="T54" i="41"/>
  <c r="U54" i="41"/>
  <c r="U60" i="37"/>
  <c r="T60" i="37"/>
  <c r="P8" i="24"/>
  <c r="P59" i="24" s="1"/>
  <c r="P63" i="24" s="1"/>
  <c r="R59" i="86"/>
  <c r="J63" i="86"/>
  <c r="R63" i="86" s="1"/>
  <c r="R59" i="130"/>
  <c r="J63" i="130"/>
  <c r="R63" i="130" s="1"/>
  <c r="R8" i="40"/>
  <c r="J59" i="40"/>
  <c r="M63" i="244"/>
  <c r="S63" i="244" s="1"/>
  <c r="S59" i="244"/>
  <c r="U27" i="250"/>
  <c r="T27" i="250"/>
  <c r="R59" i="214"/>
  <c r="J63" i="214"/>
  <c r="R63" i="214" s="1"/>
  <c r="U60" i="249"/>
  <c r="T60" i="249"/>
  <c r="T27" i="249"/>
  <c r="U27" i="249"/>
  <c r="U9" i="254"/>
  <c r="E8" i="254"/>
  <c r="Q59" i="235"/>
  <c r="Q63" i="235" s="1"/>
  <c r="E42" i="215"/>
  <c r="U43" i="215"/>
  <c r="T43" i="215"/>
  <c r="U54" i="197"/>
  <c r="T54" i="197"/>
  <c r="T54" i="242"/>
  <c r="U54" i="242"/>
  <c r="E8" i="232"/>
  <c r="U9" i="232"/>
  <c r="T9" i="232"/>
  <c r="E8" i="199"/>
  <c r="U9" i="199"/>
  <c r="T9" i="199"/>
  <c r="T54" i="254"/>
  <c r="U54" i="254"/>
  <c r="E42" i="203"/>
  <c r="U43" i="203"/>
  <c r="T43" i="203"/>
  <c r="T54" i="201"/>
  <c r="U54" i="201"/>
  <c r="U54" i="149"/>
  <c r="T54" i="149"/>
  <c r="T60" i="221"/>
  <c r="U60" i="221"/>
  <c r="U54" i="160"/>
  <c r="T54" i="160"/>
  <c r="T27" i="160"/>
  <c r="U27" i="160"/>
  <c r="E8" i="188"/>
  <c r="U9" i="188"/>
  <c r="T9" i="188"/>
  <c r="U27" i="61"/>
  <c r="T27" i="61"/>
  <c r="Q42" i="96"/>
  <c r="Q59" i="96" s="1"/>
  <c r="Q63" i="96" s="1"/>
  <c r="U54" i="87"/>
  <c r="T54" i="87"/>
  <c r="U60" i="52"/>
  <c r="T60" i="52"/>
  <c r="U54" i="30"/>
  <c r="T54" i="30"/>
  <c r="R8" i="185"/>
  <c r="J59" i="185"/>
  <c r="U54" i="59"/>
  <c r="T54" i="59"/>
  <c r="E42" i="2"/>
  <c r="T42" i="2" s="1"/>
  <c r="U43" i="2"/>
  <c r="T43" i="2"/>
  <c r="E42" i="129"/>
  <c r="U43" i="129"/>
  <c r="T43" i="129"/>
  <c r="E42" i="21"/>
  <c r="U43" i="21"/>
  <c r="T43" i="21"/>
  <c r="Q59" i="99"/>
  <c r="Q63" i="99" s="1"/>
  <c r="E8" i="21"/>
  <c r="T9" i="21"/>
  <c r="U9" i="21"/>
  <c r="U60" i="175"/>
  <c r="T60" i="175"/>
  <c r="T27" i="1"/>
  <c r="U27" i="1"/>
  <c r="E42" i="49"/>
  <c r="U43" i="49"/>
  <c r="T43" i="49"/>
  <c r="E42" i="184"/>
  <c r="U43" i="184"/>
  <c r="T43" i="184"/>
  <c r="E42" i="27"/>
  <c r="U43" i="27"/>
  <c r="T43" i="27"/>
  <c r="R8" i="19"/>
  <c r="J59" i="19"/>
  <c r="R59" i="94"/>
  <c r="J63" i="94"/>
  <c r="R63" i="94" s="1"/>
  <c r="Q42" i="257"/>
  <c r="R8" i="17"/>
  <c r="J59" i="17"/>
  <c r="U27" i="233"/>
  <c r="T27" i="233"/>
  <c r="J63" i="76"/>
  <c r="R63" i="76" s="1"/>
  <c r="R59" i="76"/>
  <c r="R59" i="245"/>
  <c r="J63" i="245"/>
  <c r="R63" i="245" s="1"/>
  <c r="R8" i="230"/>
  <c r="J59" i="230"/>
  <c r="U27" i="215"/>
  <c r="T27" i="215"/>
  <c r="E8" i="193"/>
  <c r="U9" i="193"/>
  <c r="T9" i="193"/>
  <c r="U27" i="218"/>
  <c r="T27" i="218"/>
  <c r="U27" i="232"/>
  <c r="T27" i="232"/>
  <c r="E8" i="210"/>
  <c r="U9" i="210"/>
  <c r="T9" i="210"/>
  <c r="U27" i="203"/>
  <c r="T27" i="203"/>
  <c r="E8" i="203"/>
  <c r="T9" i="203"/>
  <c r="U9" i="203"/>
  <c r="E8" i="181"/>
  <c r="U9" i="181"/>
  <c r="T9" i="181"/>
  <c r="E8" i="153"/>
  <c r="U9" i="153"/>
  <c r="T9" i="153"/>
  <c r="P42" i="163"/>
  <c r="P59" i="163" s="1"/>
  <c r="P63" i="163" s="1"/>
  <c r="U60" i="115"/>
  <c r="T60" i="115"/>
  <c r="U60" i="106"/>
  <c r="T60" i="106"/>
  <c r="E8" i="90"/>
  <c r="U9" i="90"/>
  <c r="T9" i="90"/>
  <c r="U60" i="70"/>
  <c r="T60" i="70"/>
  <c r="E8" i="99"/>
  <c r="U9" i="99"/>
  <c r="T9" i="99"/>
  <c r="U54" i="106"/>
  <c r="T54" i="106"/>
  <c r="E42" i="72"/>
  <c r="U43" i="72"/>
  <c r="T43" i="72"/>
  <c r="E8" i="119"/>
  <c r="U9" i="119"/>
  <c r="T9" i="119"/>
  <c r="E42" i="89"/>
  <c r="U43" i="89"/>
  <c r="T43" i="89"/>
  <c r="T9" i="254"/>
  <c r="T9" i="256"/>
  <c r="V59" i="245"/>
  <c r="V63" i="245" s="1"/>
  <c r="V59" i="97"/>
  <c r="V63" i="97" s="1"/>
  <c r="V59" i="137"/>
  <c r="V63" i="137" s="1"/>
  <c r="K63" i="107"/>
  <c r="S63" i="107" s="1"/>
  <c r="S59" i="107"/>
  <c r="V59" i="29"/>
  <c r="V63" i="29" s="1"/>
  <c r="V59" i="233"/>
  <c r="V63" i="233" s="1"/>
  <c r="V59" i="49"/>
  <c r="V63" i="49" s="1"/>
  <c r="V59" i="141"/>
  <c r="V63" i="141" s="1"/>
  <c r="V59" i="177"/>
  <c r="V63" i="177" s="1"/>
  <c r="K63" i="65"/>
  <c r="S63" i="65" s="1"/>
  <c r="S59" i="65"/>
  <c r="R8" i="39"/>
  <c r="J59" i="39"/>
  <c r="J63" i="67"/>
  <c r="R63" i="67" s="1"/>
  <c r="R59" i="67"/>
  <c r="J59" i="103"/>
  <c r="R59" i="126"/>
  <c r="J63" i="126"/>
  <c r="R63" i="126" s="1"/>
  <c r="R59" i="134"/>
  <c r="J63" i="134"/>
  <c r="R63" i="134" s="1"/>
  <c r="R59" i="142"/>
  <c r="J63" i="142"/>
  <c r="R63" i="142" s="1"/>
  <c r="R59" i="150"/>
  <c r="J63" i="150"/>
  <c r="R63" i="150" s="1"/>
  <c r="K63" i="50"/>
  <c r="S63" i="50" s="1"/>
  <c r="S59" i="50"/>
  <c r="R8" i="38"/>
  <c r="J59" i="38"/>
  <c r="R8" i="50"/>
  <c r="J59" i="50"/>
  <c r="K63" i="29"/>
  <c r="S63" i="29" s="1"/>
  <c r="S59" i="29"/>
  <c r="K63" i="24"/>
  <c r="S63" i="24" s="1"/>
  <c r="S59" i="24"/>
  <c r="R8" i="24"/>
  <c r="J59" i="24"/>
  <c r="R8" i="56"/>
  <c r="J59" i="56"/>
  <c r="R8" i="88"/>
  <c r="J59" i="88"/>
  <c r="R8" i="120"/>
  <c r="J59" i="120"/>
  <c r="R8" i="152"/>
  <c r="J59" i="152"/>
  <c r="U54" i="251"/>
  <c r="T54" i="251"/>
  <c r="M63" i="201"/>
  <c r="S63" i="201" s="1"/>
  <c r="S59" i="201"/>
  <c r="M63" i="258"/>
  <c r="S63" i="258" s="1"/>
  <c r="S59" i="258"/>
  <c r="U27" i="257"/>
  <c r="T27" i="257"/>
  <c r="P42" i="256"/>
  <c r="U54" i="255"/>
  <c r="T54" i="255"/>
  <c r="U60" i="254"/>
  <c r="T60" i="254"/>
  <c r="R8" i="48"/>
  <c r="J59" i="48"/>
  <c r="R8" i="112"/>
  <c r="J59" i="112"/>
  <c r="R59" i="168"/>
  <c r="J63" i="168"/>
  <c r="R63" i="168" s="1"/>
  <c r="R59" i="200"/>
  <c r="J63" i="200"/>
  <c r="R63" i="200" s="1"/>
  <c r="J63" i="232"/>
  <c r="R63" i="232" s="1"/>
  <c r="R59" i="232"/>
  <c r="E42" i="236"/>
  <c r="U43" i="236"/>
  <c r="T43" i="236"/>
  <c r="E8" i="233"/>
  <c r="U9" i="233"/>
  <c r="T9" i="233"/>
  <c r="E42" i="226"/>
  <c r="U43" i="226"/>
  <c r="T43" i="226"/>
  <c r="R59" i="163"/>
  <c r="J63" i="163"/>
  <c r="R63" i="163" s="1"/>
  <c r="U54" i="237"/>
  <c r="T54" i="237"/>
  <c r="E42" i="229"/>
  <c r="U43" i="229"/>
  <c r="T43" i="229"/>
  <c r="Q42" i="249"/>
  <c r="R59" i="257"/>
  <c r="J63" i="257"/>
  <c r="R63" i="257" s="1"/>
  <c r="Q8" i="238"/>
  <c r="E42" i="235"/>
  <c r="T43" i="235"/>
  <c r="U43" i="235"/>
  <c r="E42" i="230"/>
  <c r="T43" i="230"/>
  <c r="U43" i="230"/>
  <c r="U54" i="223"/>
  <c r="T54" i="223"/>
  <c r="Q59" i="201"/>
  <c r="Q63" i="201" s="1"/>
  <c r="P59" i="193"/>
  <c r="P63" i="193" s="1"/>
  <c r="R59" i="247"/>
  <c r="J63" i="247"/>
  <c r="R63" i="247" s="1"/>
  <c r="T54" i="248"/>
  <c r="U54" i="248"/>
  <c r="Q42" i="236"/>
  <c r="U27" i="196"/>
  <c r="T27" i="196"/>
  <c r="U27" i="188"/>
  <c r="T27" i="188"/>
  <c r="P8" i="250"/>
  <c r="P59" i="250" s="1"/>
  <c r="P63" i="250" s="1"/>
  <c r="T60" i="226"/>
  <c r="U60" i="226"/>
  <c r="P8" i="215"/>
  <c r="P59" i="215" s="1"/>
  <c r="P63" i="215" s="1"/>
  <c r="P59" i="212"/>
  <c r="P63" i="212" s="1"/>
  <c r="E42" i="205"/>
  <c r="U43" i="205"/>
  <c r="T43" i="205"/>
  <c r="P42" i="202"/>
  <c r="U60" i="198"/>
  <c r="T60" i="198"/>
  <c r="J59" i="125"/>
  <c r="R8" i="125"/>
  <c r="P59" i="248"/>
  <c r="P63" i="248" s="1"/>
  <c r="E8" i="227"/>
  <c r="U9" i="227"/>
  <c r="T9" i="227"/>
  <c r="Q42" i="218"/>
  <c r="Q59" i="218" s="1"/>
  <c r="Q63" i="218" s="1"/>
  <c r="P42" i="208"/>
  <c r="U54" i="203"/>
  <c r="T54" i="203"/>
  <c r="P8" i="196"/>
  <c r="P59" i="196" s="1"/>
  <c r="P63" i="196" s="1"/>
  <c r="E42" i="234"/>
  <c r="U43" i="234"/>
  <c r="T43" i="234"/>
  <c r="R59" i="207"/>
  <c r="J63" i="207"/>
  <c r="R63" i="207" s="1"/>
  <c r="Q8" i="230"/>
  <c r="Q59" i="230" s="1"/>
  <c r="Q63" i="230" s="1"/>
  <c r="P42" i="252"/>
  <c r="P59" i="252" s="1"/>
  <c r="P63" i="252" s="1"/>
  <c r="P8" i="244"/>
  <c r="P59" i="244" s="1"/>
  <c r="P63" i="244" s="1"/>
  <c r="T27" i="235"/>
  <c r="U27" i="235"/>
  <c r="T54" i="214"/>
  <c r="U54" i="214"/>
  <c r="P8" i="192"/>
  <c r="P59" i="192" s="1"/>
  <c r="P63" i="192" s="1"/>
  <c r="R8" i="248"/>
  <c r="J59" i="248"/>
  <c r="T54" i="218"/>
  <c r="U54" i="218"/>
  <c r="U27" i="214"/>
  <c r="T27" i="214"/>
  <c r="P8" i="208"/>
  <c r="E42" i="186"/>
  <c r="U43" i="186"/>
  <c r="T43" i="186"/>
  <c r="P59" i="171"/>
  <c r="P63" i="171" s="1"/>
  <c r="U54" i="153"/>
  <c r="T54" i="153"/>
  <c r="E8" i="150"/>
  <c r="U9" i="150"/>
  <c r="T9" i="150"/>
  <c r="E42" i="137"/>
  <c r="U43" i="137"/>
  <c r="T43" i="137"/>
  <c r="Q8" i="191"/>
  <c r="Q59" i="191" s="1"/>
  <c r="Q63" i="191" s="1"/>
  <c r="Q59" i="181"/>
  <c r="Q63" i="181" s="1"/>
  <c r="U27" i="177"/>
  <c r="T27" i="177"/>
  <c r="E8" i="171"/>
  <c r="U9" i="171"/>
  <c r="T9" i="171"/>
  <c r="P8" i="159"/>
  <c r="Q42" i="149"/>
  <c r="Q59" i="149" s="1"/>
  <c r="Q63" i="149" s="1"/>
  <c r="P8" i="145"/>
  <c r="P59" i="145" s="1"/>
  <c r="P63" i="145" s="1"/>
  <c r="R8" i="208"/>
  <c r="J59" i="208"/>
  <c r="U27" i="198"/>
  <c r="T27" i="198"/>
  <c r="P8" i="181"/>
  <c r="P59" i="181" s="1"/>
  <c r="P63" i="181" s="1"/>
  <c r="Q8" i="175"/>
  <c r="Q59" i="175" s="1"/>
  <c r="Q63" i="175" s="1"/>
  <c r="E8" i="169"/>
  <c r="U9" i="169"/>
  <c r="T9" i="169"/>
  <c r="U27" i="148"/>
  <c r="T27" i="148"/>
  <c r="U54" i="143"/>
  <c r="T54" i="143"/>
  <c r="E42" i="138"/>
  <c r="U43" i="138"/>
  <c r="T43" i="138"/>
  <c r="R8" i="121"/>
  <c r="J59" i="121"/>
  <c r="R59" i="190"/>
  <c r="J63" i="190"/>
  <c r="R63" i="190" s="1"/>
  <c r="U60" i="215"/>
  <c r="T60" i="215"/>
  <c r="P42" i="206"/>
  <c r="P59" i="206" s="1"/>
  <c r="P63" i="206" s="1"/>
  <c r="U54" i="191"/>
  <c r="T54" i="191"/>
  <c r="E42" i="179"/>
  <c r="U43" i="179"/>
  <c r="T43" i="179"/>
  <c r="U60" i="174"/>
  <c r="T60" i="174"/>
  <c r="U27" i="165"/>
  <c r="T27" i="165"/>
  <c r="U60" i="161"/>
  <c r="T60" i="161"/>
  <c r="Q42" i="155"/>
  <c r="E42" i="146"/>
  <c r="U43" i="146"/>
  <c r="T43" i="146"/>
  <c r="E42" i="143"/>
  <c r="U43" i="143"/>
  <c r="T43" i="143"/>
  <c r="E8" i="140"/>
  <c r="U9" i="140"/>
  <c r="T9" i="140"/>
  <c r="E42" i="135"/>
  <c r="U43" i="135"/>
  <c r="T43" i="135"/>
  <c r="R59" i="179"/>
  <c r="J63" i="179"/>
  <c r="R63" i="179" s="1"/>
  <c r="R8" i="254"/>
  <c r="J59" i="254"/>
  <c r="P59" i="242"/>
  <c r="P63" i="242" s="1"/>
  <c r="P8" i="189"/>
  <c r="T27" i="186"/>
  <c r="U27" i="186"/>
  <c r="Q42" i="180"/>
  <c r="Q42" i="176"/>
  <c r="U60" i="171"/>
  <c r="T60" i="171"/>
  <c r="U60" i="166"/>
  <c r="T60" i="166"/>
  <c r="E8" i="162"/>
  <c r="U9" i="162"/>
  <c r="T9" i="162"/>
  <c r="Q42" i="158"/>
  <c r="U54" i="152"/>
  <c r="T54" i="152"/>
  <c r="P8" i="148"/>
  <c r="Q8" i="144"/>
  <c r="R8" i="96"/>
  <c r="J59" i="96"/>
  <c r="R8" i="258"/>
  <c r="J59" i="258"/>
  <c r="U27" i="185"/>
  <c r="T27" i="185"/>
  <c r="P42" i="140"/>
  <c r="P59" i="140" s="1"/>
  <c r="P63" i="140" s="1"/>
  <c r="E42" i="132"/>
  <c r="T43" i="132"/>
  <c r="U43" i="132"/>
  <c r="U27" i="130"/>
  <c r="T27" i="130"/>
  <c r="U27" i="122"/>
  <c r="T27" i="122"/>
  <c r="U27" i="105"/>
  <c r="T27" i="105"/>
  <c r="E42" i="88"/>
  <c r="U43" i="88"/>
  <c r="T43" i="88"/>
  <c r="Q42" i="83"/>
  <c r="U54" i="78"/>
  <c r="T54" i="78"/>
  <c r="T27" i="69"/>
  <c r="U27" i="69"/>
  <c r="P42" i="156"/>
  <c r="P59" i="156" s="1"/>
  <c r="P63" i="156" s="1"/>
  <c r="U27" i="155"/>
  <c r="T27" i="155"/>
  <c r="E42" i="152"/>
  <c r="U43" i="152"/>
  <c r="T43" i="152"/>
  <c r="E8" i="146"/>
  <c r="T9" i="146"/>
  <c r="U9" i="146"/>
  <c r="Q59" i="119"/>
  <c r="Q63" i="119" s="1"/>
  <c r="Q59" i="114"/>
  <c r="Q63" i="114" s="1"/>
  <c r="Q42" i="103"/>
  <c r="E8" i="96"/>
  <c r="U9" i="96"/>
  <c r="T9" i="96"/>
  <c r="E42" i="78"/>
  <c r="U43" i="78"/>
  <c r="T43" i="78"/>
  <c r="E8" i="71"/>
  <c r="U9" i="71"/>
  <c r="T9" i="71"/>
  <c r="J59" i="252"/>
  <c r="R8" i="252"/>
  <c r="E42" i="168"/>
  <c r="U43" i="168"/>
  <c r="T43" i="168"/>
  <c r="U27" i="131"/>
  <c r="T27" i="131"/>
  <c r="E8" i="124"/>
  <c r="U9" i="124"/>
  <c r="T9" i="124"/>
  <c r="E42" i="120"/>
  <c r="U43" i="120"/>
  <c r="T43" i="120"/>
  <c r="E8" i="105"/>
  <c r="U9" i="105"/>
  <c r="T9" i="105"/>
  <c r="U54" i="98"/>
  <c r="T54" i="98"/>
  <c r="E42" i="91"/>
  <c r="U43" i="91"/>
  <c r="T43" i="91"/>
  <c r="P8" i="64"/>
  <c r="R59" i="194"/>
  <c r="J63" i="194"/>
  <c r="R63" i="194" s="1"/>
  <c r="T60" i="212"/>
  <c r="U60" i="212"/>
  <c r="U27" i="204"/>
  <c r="T27" i="204"/>
  <c r="U54" i="169"/>
  <c r="T54" i="169"/>
  <c r="U54" i="123"/>
  <c r="T54" i="123"/>
  <c r="E8" i="114"/>
  <c r="U9" i="114"/>
  <c r="T9" i="114"/>
  <c r="U54" i="110"/>
  <c r="T54" i="110"/>
  <c r="Q8" i="103"/>
  <c r="Q42" i="95"/>
  <c r="Q59" i="70"/>
  <c r="Q63" i="70" s="1"/>
  <c r="Q42" i="65"/>
  <c r="Q59" i="65" s="1"/>
  <c r="Q63" i="65" s="1"/>
  <c r="P59" i="61"/>
  <c r="P63" i="61" s="1"/>
  <c r="U60" i="59"/>
  <c r="T60" i="59"/>
  <c r="K63" i="156"/>
  <c r="S63" i="156" s="1"/>
  <c r="S59" i="156"/>
  <c r="U60" i="219"/>
  <c r="T60" i="219"/>
  <c r="Q8" i="163"/>
  <c r="Q59" i="163" s="1"/>
  <c r="Q63" i="163" s="1"/>
  <c r="P42" i="158"/>
  <c r="U60" i="143"/>
  <c r="T60" i="143"/>
  <c r="U60" i="124"/>
  <c r="T60" i="124"/>
  <c r="Q8" i="123"/>
  <c r="Q59" i="123" s="1"/>
  <c r="Q63" i="123" s="1"/>
  <c r="E8" i="120"/>
  <c r="U9" i="120"/>
  <c r="T9" i="120"/>
  <c r="U60" i="113"/>
  <c r="T60" i="113"/>
  <c r="T27" i="106"/>
  <c r="U27" i="106"/>
  <c r="P8" i="100"/>
  <c r="Q42" i="87"/>
  <c r="U60" i="69"/>
  <c r="T60" i="69"/>
  <c r="T54" i="65"/>
  <c r="U54" i="65"/>
  <c r="E8" i="154"/>
  <c r="U9" i="154"/>
  <c r="T9" i="154"/>
  <c r="U54" i="137"/>
  <c r="T54" i="137"/>
  <c r="U54" i="122"/>
  <c r="T54" i="122"/>
  <c r="E42" i="107"/>
  <c r="U43" i="107"/>
  <c r="T43" i="107"/>
  <c r="U60" i="75"/>
  <c r="T60" i="75"/>
  <c r="E42" i="50"/>
  <c r="U43" i="50"/>
  <c r="T43" i="50"/>
  <c r="U60" i="33"/>
  <c r="T60" i="33"/>
  <c r="U27" i="20"/>
  <c r="T27" i="20"/>
  <c r="U60" i="10"/>
  <c r="T60" i="10"/>
  <c r="Q8" i="198"/>
  <c r="Q59" i="198" s="1"/>
  <c r="Q63" i="198" s="1"/>
  <c r="Q59" i="132"/>
  <c r="Q63" i="132" s="1"/>
  <c r="T27" i="104"/>
  <c r="U27" i="104"/>
  <c r="P42" i="82"/>
  <c r="U27" i="77"/>
  <c r="T27" i="77"/>
  <c r="P42" i="51"/>
  <c r="P59" i="51" s="1"/>
  <c r="P63" i="51" s="1"/>
  <c r="U54" i="45"/>
  <c r="T54" i="45"/>
  <c r="P42" i="36"/>
  <c r="E8" i="22"/>
  <c r="U9" i="22"/>
  <c r="T9" i="22"/>
  <c r="U27" i="15"/>
  <c r="T27" i="15"/>
  <c r="Q42" i="10"/>
  <c r="Q42" i="5"/>
  <c r="U54" i="119"/>
  <c r="T54" i="119"/>
  <c r="E8" i="94"/>
  <c r="T9" i="94"/>
  <c r="U9" i="94"/>
  <c r="Q42" i="85"/>
  <c r="Q59" i="85" s="1"/>
  <c r="Q63" i="85" s="1"/>
  <c r="E42" i="82"/>
  <c r="T43" i="82"/>
  <c r="U43" i="82"/>
  <c r="T54" i="74"/>
  <c r="U54" i="74"/>
  <c r="Q42" i="52"/>
  <c r="Q59" i="52" s="1"/>
  <c r="Q63" i="52" s="1"/>
  <c r="U54" i="40"/>
  <c r="T54" i="40"/>
  <c r="U27" i="36"/>
  <c r="T27" i="36"/>
  <c r="E42" i="30"/>
  <c r="U43" i="30"/>
  <c r="T43" i="30"/>
  <c r="U27" i="23"/>
  <c r="T27" i="23"/>
  <c r="Q8" i="18"/>
  <c r="Q59" i="18" s="1"/>
  <c r="Q63" i="18" s="1"/>
  <c r="M63" i="153"/>
  <c r="S63" i="153" s="1"/>
  <c r="S59" i="153"/>
  <c r="Q8" i="180"/>
  <c r="Q59" i="180" s="1"/>
  <c r="Q63" i="180" s="1"/>
  <c r="U60" i="103"/>
  <c r="T60" i="103"/>
  <c r="T60" i="83"/>
  <c r="U60" i="83"/>
  <c r="E42" i="64"/>
  <c r="U43" i="64"/>
  <c r="T43" i="64"/>
  <c r="U54" i="57"/>
  <c r="T54" i="57"/>
  <c r="E8" i="54"/>
  <c r="U9" i="54"/>
  <c r="T9" i="54"/>
  <c r="Q42" i="48"/>
  <c r="Q59" i="48" s="1"/>
  <c r="Q63" i="48" s="1"/>
  <c r="E8" i="44"/>
  <c r="U9" i="44"/>
  <c r="T9" i="44"/>
  <c r="E42" i="42"/>
  <c r="U43" i="42"/>
  <c r="T43" i="42"/>
  <c r="P42" i="40"/>
  <c r="P59" i="40" s="1"/>
  <c r="P63" i="40" s="1"/>
  <c r="Q8" i="37"/>
  <c r="Q59" i="37" s="1"/>
  <c r="Q63" i="37" s="1"/>
  <c r="Q42" i="24"/>
  <c r="Q59" i="24" s="1"/>
  <c r="Q63" i="24" s="1"/>
  <c r="E8" i="20"/>
  <c r="U9" i="20"/>
  <c r="T9" i="20"/>
  <c r="E8" i="13"/>
  <c r="U9" i="13"/>
  <c r="T9" i="13"/>
  <c r="E42" i="10"/>
  <c r="U43" i="10"/>
  <c r="T43" i="10"/>
  <c r="U27" i="5"/>
  <c r="T27" i="5"/>
  <c r="Q8" i="116"/>
  <c r="E42" i="57"/>
  <c r="U43" i="57"/>
  <c r="T43" i="57"/>
  <c r="U54" i="53"/>
  <c r="T54" i="53"/>
  <c r="T60" i="41"/>
  <c r="U60" i="41"/>
  <c r="P8" i="37"/>
  <c r="U54" i="6"/>
  <c r="T54" i="6"/>
  <c r="E8" i="134"/>
  <c r="T9" i="134"/>
  <c r="U9" i="134"/>
  <c r="P42" i="116"/>
  <c r="P59" i="116" s="1"/>
  <c r="P63" i="116" s="1"/>
  <c r="P42" i="87"/>
  <c r="E8" i="79"/>
  <c r="T9" i="79"/>
  <c r="U9" i="79"/>
  <c r="T27" i="187"/>
  <c r="U27" i="187"/>
  <c r="U60" i="154"/>
  <c r="T60" i="154"/>
  <c r="U60" i="130"/>
  <c r="T60" i="130"/>
  <c r="U27" i="92"/>
  <c r="T27" i="92"/>
  <c r="P8" i="48"/>
  <c r="E42" i="6"/>
  <c r="T43" i="6"/>
  <c r="U43" i="6"/>
  <c r="T60" i="191"/>
  <c r="U60" i="191"/>
  <c r="U60" i="20"/>
  <c r="T60" i="20"/>
  <c r="P8" i="16"/>
  <c r="E42" i="26"/>
  <c r="T43" i="26"/>
  <c r="U43" i="26"/>
  <c r="U60" i="72"/>
  <c r="T60" i="72"/>
  <c r="T27" i="62"/>
  <c r="U27" i="62"/>
  <c r="E42" i="34"/>
  <c r="U43" i="34"/>
  <c r="T43" i="34"/>
  <c r="U27" i="32"/>
  <c r="T27" i="32"/>
  <c r="Q8" i="22"/>
  <c r="Q59" i="22" s="1"/>
  <c r="Q63" i="22" s="1"/>
  <c r="Q8" i="1"/>
  <c r="E8" i="70"/>
  <c r="U9" i="70"/>
  <c r="T9" i="70"/>
  <c r="E8" i="68"/>
  <c r="U9" i="68"/>
  <c r="T9" i="68"/>
  <c r="E42" i="41"/>
  <c r="U43" i="41"/>
  <c r="T43" i="41"/>
  <c r="E8" i="8"/>
  <c r="U9" i="8"/>
  <c r="T9" i="8"/>
  <c r="P59" i="3"/>
  <c r="P63" i="3" s="1"/>
  <c r="E42" i="116"/>
  <c r="T43" i="116"/>
  <c r="U43" i="116"/>
  <c r="E8" i="40"/>
  <c r="U9" i="40"/>
  <c r="T9" i="40"/>
  <c r="T60" i="60"/>
  <c r="U60" i="60"/>
  <c r="Q8" i="46"/>
  <c r="Q59" i="46" s="1"/>
  <c r="Q63" i="46" s="1"/>
  <c r="U54" i="44"/>
  <c r="T54" i="44"/>
  <c r="P42" i="74"/>
  <c r="P59" i="74" s="1"/>
  <c r="P63" i="74" s="1"/>
  <c r="Q8" i="19"/>
  <c r="U54" i="12"/>
  <c r="T54" i="12"/>
  <c r="E8" i="46"/>
  <c r="U9" i="46"/>
  <c r="T9" i="46"/>
  <c r="T60" i="25"/>
  <c r="U60" i="25"/>
  <c r="R59" i="71"/>
  <c r="J63" i="71"/>
  <c r="R63" i="71" s="1"/>
  <c r="R8" i="8"/>
  <c r="J59" i="8"/>
  <c r="M63" i="214"/>
  <c r="S63" i="214" s="1"/>
  <c r="S59" i="214"/>
  <c r="T27" i="223"/>
  <c r="U27" i="223"/>
  <c r="E8" i="190"/>
  <c r="U9" i="190"/>
  <c r="T9" i="190"/>
  <c r="R8" i="192"/>
  <c r="J59" i="192"/>
  <c r="U27" i="225"/>
  <c r="T27" i="225"/>
  <c r="E8" i="139"/>
  <c r="U9" i="139"/>
  <c r="T9" i="139"/>
  <c r="U54" i="167"/>
  <c r="T54" i="167"/>
  <c r="E8" i="200"/>
  <c r="U9" i="200"/>
  <c r="T9" i="200"/>
  <c r="U27" i="157"/>
  <c r="T27" i="157"/>
  <c r="R59" i="219"/>
  <c r="J63" i="219"/>
  <c r="R63" i="219" s="1"/>
  <c r="P59" i="141"/>
  <c r="P63" i="141" s="1"/>
  <c r="T60" i="67"/>
  <c r="U60" i="67"/>
  <c r="E8" i="116"/>
  <c r="U9" i="116"/>
  <c r="T9" i="116"/>
  <c r="E8" i="156"/>
  <c r="U9" i="156"/>
  <c r="T9" i="156"/>
  <c r="P59" i="128"/>
  <c r="P63" i="128" s="1"/>
  <c r="E42" i="115"/>
  <c r="U43" i="115"/>
  <c r="T43" i="115"/>
  <c r="E42" i="71"/>
  <c r="U43" i="71"/>
  <c r="T43" i="71"/>
  <c r="U27" i="56"/>
  <c r="T27" i="56"/>
  <c r="E42" i="76"/>
  <c r="U43" i="76"/>
  <c r="T43" i="76"/>
  <c r="U27" i="54"/>
  <c r="T27" i="54"/>
  <c r="E8" i="15"/>
  <c r="U9" i="15"/>
  <c r="T9" i="15"/>
  <c r="T60" i="109"/>
  <c r="U60" i="109"/>
  <c r="E42" i="55"/>
  <c r="T43" i="55"/>
  <c r="U43" i="55"/>
  <c r="P8" i="21"/>
  <c r="U54" i="105"/>
  <c r="T54" i="105"/>
  <c r="U27" i="3"/>
  <c r="T27" i="3"/>
  <c r="T27" i="53"/>
  <c r="U27" i="53"/>
  <c r="U54" i="1"/>
  <c r="T54" i="1"/>
  <c r="E42" i="60"/>
  <c r="U43" i="60"/>
  <c r="T43" i="60"/>
  <c r="P59" i="19"/>
  <c r="P63" i="19" s="1"/>
  <c r="U27" i="71"/>
  <c r="T27" i="71"/>
  <c r="T27" i="43"/>
  <c r="U27" i="43"/>
  <c r="T60" i="13"/>
  <c r="U60" i="13"/>
  <c r="U27" i="102"/>
  <c r="T27" i="102"/>
  <c r="T60" i="30"/>
  <c r="U60" i="30"/>
  <c r="V59" i="165"/>
  <c r="V63" i="165" s="1"/>
  <c r="R8" i="35"/>
  <c r="J59" i="35"/>
  <c r="U27" i="256"/>
  <c r="T27" i="256"/>
  <c r="E42" i="242"/>
  <c r="U43" i="242"/>
  <c r="T43" i="242"/>
  <c r="E42" i="241"/>
  <c r="U43" i="241"/>
  <c r="T43" i="241"/>
  <c r="Q59" i="225"/>
  <c r="Q63" i="225" s="1"/>
  <c r="U27" i="210"/>
  <c r="T27" i="210"/>
  <c r="U54" i="213"/>
  <c r="T54" i="213"/>
  <c r="Q59" i="221"/>
  <c r="Q63" i="221" s="1"/>
  <c r="U54" i="135"/>
  <c r="T54" i="135"/>
  <c r="U27" i="200"/>
  <c r="T27" i="200"/>
  <c r="T27" i="133"/>
  <c r="U27" i="133"/>
  <c r="Q59" i="160"/>
  <c r="Q63" i="160" s="1"/>
  <c r="P8" i="63"/>
  <c r="P59" i="63" s="1"/>
  <c r="P63" i="63" s="1"/>
  <c r="U27" i="128"/>
  <c r="T27" i="128"/>
  <c r="U27" i="83"/>
  <c r="T27" i="83"/>
  <c r="V59" i="93"/>
  <c r="V63" i="93" s="1"/>
  <c r="V59" i="241"/>
  <c r="V63" i="241" s="1"/>
  <c r="V59" i="53"/>
  <c r="V63" i="53" s="1"/>
  <c r="V59" i="105"/>
  <c r="V63" i="105" s="1"/>
  <c r="V59" i="181"/>
  <c r="V63" i="181" s="1"/>
  <c r="R8" i="11"/>
  <c r="J59" i="11"/>
  <c r="R8" i="27"/>
  <c r="J59" i="27"/>
  <c r="J63" i="62"/>
  <c r="R63" i="62" s="1"/>
  <c r="R59" i="62"/>
  <c r="R59" i="75"/>
  <c r="J63" i="75"/>
  <c r="R63" i="75" s="1"/>
  <c r="R59" i="83"/>
  <c r="J63" i="83"/>
  <c r="R63" i="83" s="1"/>
  <c r="R59" i="90"/>
  <c r="J63" i="90"/>
  <c r="R63" i="90" s="1"/>
  <c r="R59" i="98"/>
  <c r="J63" i="98"/>
  <c r="R63" i="98" s="1"/>
  <c r="J59" i="111"/>
  <c r="R8" i="10"/>
  <c r="J59" i="10"/>
  <c r="R8" i="26"/>
  <c r="J59" i="26"/>
  <c r="M63" i="247"/>
  <c r="S63" i="247" s="1"/>
  <c r="S59" i="247"/>
  <c r="M63" i="253"/>
  <c r="S63" i="253" s="1"/>
  <c r="S59" i="253"/>
  <c r="R8" i="33"/>
  <c r="J59" i="33"/>
  <c r="R8" i="65"/>
  <c r="J59" i="65"/>
  <c r="R8" i="97"/>
  <c r="J59" i="97"/>
  <c r="R8" i="129"/>
  <c r="J59" i="129"/>
  <c r="U27" i="255"/>
  <c r="T27" i="255"/>
  <c r="U27" i="254"/>
  <c r="T27" i="254"/>
  <c r="U60" i="240"/>
  <c r="T60" i="240"/>
  <c r="E8" i="235"/>
  <c r="U9" i="235"/>
  <c r="T9" i="235"/>
  <c r="U54" i="252"/>
  <c r="T54" i="252"/>
  <c r="Q42" i="244"/>
  <c r="Q59" i="244" s="1"/>
  <c r="Q63" i="244" s="1"/>
  <c r="U27" i="236"/>
  <c r="T27" i="236"/>
  <c r="R59" i="171"/>
  <c r="J63" i="171"/>
  <c r="R63" i="171" s="1"/>
  <c r="R59" i="235"/>
  <c r="J63" i="235"/>
  <c r="R63" i="235" s="1"/>
  <c r="U9" i="250"/>
  <c r="E8" i="250"/>
  <c r="U27" i="226"/>
  <c r="T27" i="226"/>
  <c r="J63" i="44"/>
  <c r="R63" i="44" s="1"/>
  <c r="R59" i="44"/>
  <c r="R59" i="108"/>
  <c r="J63" i="108"/>
  <c r="R63" i="108" s="1"/>
  <c r="R59" i="199"/>
  <c r="J63" i="199"/>
  <c r="R63" i="199" s="1"/>
  <c r="R59" i="231"/>
  <c r="J63" i="231"/>
  <c r="R63" i="231" s="1"/>
  <c r="P42" i="237"/>
  <c r="P59" i="237" s="1"/>
  <c r="P63" i="237" s="1"/>
  <c r="Q42" i="232"/>
  <c r="U27" i="229"/>
  <c r="T27" i="229"/>
  <c r="U54" i="222"/>
  <c r="T54" i="222"/>
  <c r="U60" i="242"/>
  <c r="T60" i="242"/>
  <c r="U27" i="237"/>
  <c r="T27" i="237"/>
  <c r="E8" i="231"/>
  <c r="T9" i="231"/>
  <c r="U9" i="231"/>
  <c r="P42" i="227"/>
  <c r="P59" i="227" s="1"/>
  <c r="P63" i="227" s="1"/>
  <c r="E42" i="224"/>
  <c r="U43" i="224"/>
  <c r="T43" i="224"/>
  <c r="E42" i="216"/>
  <c r="U43" i="216"/>
  <c r="T43" i="216"/>
  <c r="J63" i="216"/>
  <c r="R63" i="216" s="1"/>
  <c r="R59" i="216"/>
  <c r="P42" i="228"/>
  <c r="P59" i="221"/>
  <c r="P63" i="221" s="1"/>
  <c r="R8" i="25"/>
  <c r="J59" i="25"/>
  <c r="R8" i="153"/>
  <c r="J59" i="153"/>
  <c r="J63" i="202"/>
  <c r="R63" i="202" s="1"/>
  <c r="R59" i="202"/>
  <c r="T54" i="225"/>
  <c r="U54" i="225"/>
  <c r="U54" i="207"/>
  <c r="T54" i="207"/>
  <c r="U60" i="203"/>
  <c r="T60" i="203"/>
  <c r="E42" i="199"/>
  <c r="U43" i="199"/>
  <c r="T43" i="199"/>
  <c r="P42" i="191"/>
  <c r="P59" i="191" s="1"/>
  <c r="P63" i="191" s="1"/>
  <c r="R59" i="159"/>
  <c r="J63" i="159"/>
  <c r="R63" i="159" s="1"/>
  <c r="P8" i="228"/>
  <c r="U60" i="214"/>
  <c r="T60" i="214"/>
  <c r="U60" i="211"/>
  <c r="T60" i="211"/>
  <c r="U54" i="208"/>
  <c r="T54" i="208"/>
  <c r="U27" i="205"/>
  <c r="T27" i="205"/>
  <c r="U54" i="194"/>
  <c r="T54" i="194"/>
  <c r="R59" i="244"/>
  <c r="J63" i="244"/>
  <c r="R63" i="244" s="1"/>
  <c r="P8" i="256"/>
  <c r="P59" i="256" s="1"/>
  <c r="P63" i="256" s="1"/>
  <c r="U54" i="235"/>
  <c r="T54" i="235"/>
  <c r="U27" i="227"/>
  <c r="T27" i="227"/>
  <c r="U60" i="223"/>
  <c r="T60" i="223"/>
  <c r="P42" i="200"/>
  <c r="K59" i="252"/>
  <c r="S8" i="252"/>
  <c r="P59" i="235"/>
  <c r="P63" i="235" s="1"/>
  <c r="E42" i="247"/>
  <c r="U43" i="247"/>
  <c r="T43" i="247"/>
  <c r="P8" i="243"/>
  <c r="P59" i="243" s="1"/>
  <c r="P63" i="243" s="1"/>
  <c r="Q42" i="209"/>
  <c r="Q59" i="209" s="1"/>
  <c r="Q63" i="209" s="1"/>
  <c r="E8" i="205"/>
  <c r="U9" i="205"/>
  <c r="T9" i="205"/>
  <c r="E42" i="200"/>
  <c r="T43" i="200"/>
  <c r="U43" i="200"/>
  <c r="E8" i="196"/>
  <c r="T9" i="196"/>
  <c r="U9" i="196"/>
  <c r="Q59" i="257"/>
  <c r="Q63" i="257" s="1"/>
  <c r="U60" i="205"/>
  <c r="T60" i="205"/>
  <c r="T27" i="190"/>
  <c r="U27" i="190"/>
  <c r="U60" i="170"/>
  <c r="T60" i="170"/>
  <c r="P59" i="158"/>
  <c r="P63" i="158" s="1"/>
  <c r="U60" i="149"/>
  <c r="T60" i="149"/>
  <c r="E42" i="145"/>
  <c r="U43" i="145"/>
  <c r="T43" i="145"/>
  <c r="E42" i="140"/>
  <c r="U43" i="140"/>
  <c r="T43" i="140"/>
  <c r="U27" i="137"/>
  <c r="T27" i="137"/>
  <c r="P42" i="132"/>
  <c r="R8" i="160"/>
  <c r="J59" i="160"/>
  <c r="R59" i="240"/>
  <c r="J63" i="240"/>
  <c r="R63" i="240" s="1"/>
  <c r="P8" i="220"/>
  <c r="U54" i="212"/>
  <c r="T54" i="212"/>
  <c r="P42" i="190"/>
  <c r="P59" i="190" s="1"/>
  <c r="P63" i="190" s="1"/>
  <c r="E8" i="180"/>
  <c r="U9" i="180"/>
  <c r="T9" i="180"/>
  <c r="U54" i="175"/>
  <c r="T54" i="175"/>
  <c r="Q42" i="165"/>
  <c r="E8" i="158"/>
  <c r="U9" i="158"/>
  <c r="T9" i="158"/>
  <c r="E42" i="153"/>
  <c r="U43" i="153"/>
  <c r="T43" i="153"/>
  <c r="U27" i="221"/>
  <c r="T27" i="221"/>
  <c r="T27" i="206"/>
  <c r="U27" i="206"/>
  <c r="P8" i="200"/>
  <c r="P59" i="200" s="1"/>
  <c r="P63" i="200" s="1"/>
  <c r="P42" i="189"/>
  <c r="T54" i="185"/>
  <c r="U54" i="185"/>
  <c r="U54" i="179"/>
  <c r="T54" i="179"/>
  <c r="E42" i="173"/>
  <c r="U43" i="173"/>
  <c r="T43" i="173"/>
  <c r="E42" i="162"/>
  <c r="U43" i="162"/>
  <c r="T43" i="162"/>
  <c r="U54" i="157"/>
  <c r="T54" i="157"/>
  <c r="P8" i="153"/>
  <c r="P59" i="153" s="1"/>
  <c r="P63" i="153" s="1"/>
  <c r="U54" i="146"/>
  <c r="T54" i="146"/>
  <c r="P42" i="143"/>
  <c r="U27" i="138"/>
  <c r="T27" i="138"/>
  <c r="U9" i="255"/>
  <c r="T9" i="255"/>
  <c r="E8" i="255"/>
  <c r="Q8" i="229"/>
  <c r="Q59" i="229" s="1"/>
  <c r="Q63" i="229" s="1"/>
  <c r="Q8" i="202"/>
  <c r="Q59" i="202" s="1"/>
  <c r="Q63" i="202" s="1"/>
  <c r="Q59" i="190"/>
  <c r="Q63" i="190" s="1"/>
  <c r="E42" i="182"/>
  <c r="U43" i="182"/>
  <c r="T43" i="182"/>
  <c r="U27" i="179"/>
  <c r="T27" i="179"/>
  <c r="Q8" i="165"/>
  <c r="Q59" i="165" s="1"/>
  <c r="Q63" i="165" s="1"/>
  <c r="E8" i="151"/>
  <c r="U9" i="151"/>
  <c r="T9" i="151"/>
  <c r="U27" i="143"/>
  <c r="T27" i="143"/>
  <c r="U27" i="135"/>
  <c r="T27" i="135"/>
  <c r="P8" i="222"/>
  <c r="P59" i="222" s="1"/>
  <c r="P63" i="222" s="1"/>
  <c r="E42" i="209"/>
  <c r="T43" i="209"/>
  <c r="U43" i="209"/>
  <c r="U60" i="188"/>
  <c r="T60" i="188"/>
  <c r="P8" i="157"/>
  <c r="U60" i="147"/>
  <c r="T60" i="147"/>
  <c r="P8" i="143"/>
  <c r="P59" i="143" s="1"/>
  <c r="P63" i="143" s="1"/>
  <c r="U54" i="117"/>
  <c r="T54" i="117"/>
  <c r="P59" i="113"/>
  <c r="P63" i="113" s="1"/>
  <c r="P8" i="96"/>
  <c r="E8" i="92"/>
  <c r="U9" i="92"/>
  <c r="T9" i="92"/>
  <c r="E8" i="73"/>
  <c r="U9" i="73"/>
  <c r="T9" i="73"/>
  <c r="T54" i="64"/>
  <c r="U54" i="64"/>
  <c r="E8" i="179"/>
  <c r="U9" i="179"/>
  <c r="T9" i="179"/>
  <c r="Q8" i="174"/>
  <c r="Q59" i="174" s="1"/>
  <c r="Q63" i="174" s="1"/>
  <c r="E42" i="161"/>
  <c r="T43" i="161"/>
  <c r="U43" i="161"/>
  <c r="U27" i="147"/>
  <c r="T27" i="147"/>
  <c r="E8" i="143"/>
  <c r="U9" i="143"/>
  <c r="T9" i="143"/>
  <c r="U54" i="140"/>
  <c r="T54" i="140"/>
  <c r="E42" i="139"/>
  <c r="T43" i="139"/>
  <c r="U43" i="139"/>
  <c r="P42" i="131"/>
  <c r="P8" i="125"/>
  <c r="P59" i="125" s="1"/>
  <c r="P63" i="125" s="1"/>
  <c r="E42" i="117"/>
  <c r="U43" i="117"/>
  <c r="T43" i="117"/>
  <c r="E8" i="113"/>
  <c r="U9" i="113"/>
  <c r="T9" i="113"/>
  <c r="Q42" i="94"/>
  <c r="T27" i="176"/>
  <c r="U27" i="176"/>
  <c r="E8" i="165"/>
  <c r="U9" i="165"/>
  <c r="T9" i="165"/>
  <c r="U54" i="156"/>
  <c r="T54" i="156"/>
  <c r="E8" i="144"/>
  <c r="T9" i="144"/>
  <c r="U9" i="144"/>
  <c r="U60" i="135"/>
  <c r="T60" i="135"/>
  <c r="Q8" i="131"/>
  <c r="Q59" i="131" s="1"/>
  <c r="Q63" i="131" s="1"/>
  <c r="U27" i="120"/>
  <c r="T27" i="120"/>
  <c r="P8" i="114"/>
  <c r="P59" i="114" s="1"/>
  <c r="P63" i="114" s="1"/>
  <c r="E42" i="109"/>
  <c r="U43" i="109"/>
  <c r="T43" i="109"/>
  <c r="U27" i="91"/>
  <c r="T27" i="91"/>
  <c r="U54" i="75"/>
  <c r="T54" i="75"/>
  <c r="U60" i="172"/>
  <c r="T60" i="172"/>
  <c r="U27" i="134"/>
  <c r="T27" i="134"/>
  <c r="P42" i="123"/>
  <c r="E8" i="117"/>
  <c r="U9" i="117"/>
  <c r="T9" i="117"/>
  <c r="E42" i="98"/>
  <c r="U43" i="98"/>
  <c r="T43" i="98"/>
  <c r="E8" i="88"/>
  <c r="U9" i="88"/>
  <c r="T9" i="88"/>
  <c r="U54" i="79"/>
  <c r="T54" i="79"/>
  <c r="P8" i="223"/>
  <c r="P59" i="223" s="1"/>
  <c r="P63" i="223" s="1"/>
  <c r="Q42" i="185"/>
  <c r="Q8" i="170"/>
  <c r="Q59" i="170" s="1"/>
  <c r="Q63" i="170" s="1"/>
  <c r="U54" i="136"/>
  <c r="T54" i="136"/>
  <c r="E8" i="131"/>
  <c r="U9" i="131"/>
  <c r="T9" i="131"/>
  <c r="Q8" i="121"/>
  <c r="Q59" i="121" s="1"/>
  <c r="Q63" i="121" s="1"/>
  <c r="U54" i="118"/>
  <c r="T54" i="118"/>
  <c r="Q8" i="112"/>
  <c r="Q59" i="112" s="1"/>
  <c r="Q63" i="112" s="1"/>
  <c r="E8" i="109"/>
  <c r="U9" i="109"/>
  <c r="T9" i="109"/>
  <c r="P8" i="103"/>
  <c r="P59" i="103" s="1"/>
  <c r="P63" i="103" s="1"/>
  <c r="U60" i="99"/>
  <c r="T60" i="99"/>
  <c r="Q8" i="98"/>
  <c r="Q59" i="98" s="1"/>
  <c r="Q63" i="98" s="1"/>
  <c r="Q59" i="94"/>
  <c r="Q63" i="94" s="1"/>
  <c r="U27" i="81"/>
  <c r="T27" i="81"/>
  <c r="P42" i="76"/>
  <c r="P59" i="76" s="1"/>
  <c r="P63" i="76" s="1"/>
  <c r="P42" i="65"/>
  <c r="Q42" i="124"/>
  <c r="Q59" i="124" s="1"/>
  <c r="Q63" i="124" s="1"/>
  <c r="E8" i="121"/>
  <c r="T9" i="121"/>
  <c r="U9" i="121"/>
  <c r="E8" i="106"/>
  <c r="T9" i="106"/>
  <c r="U9" i="106"/>
  <c r="U27" i="95"/>
  <c r="T27" i="95"/>
  <c r="Q8" i="92"/>
  <c r="Q59" i="92" s="1"/>
  <c r="Q63" i="92" s="1"/>
  <c r="E42" i="90"/>
  <c r="T43" i="90"/>
  <c r="U43" i="90"/>
  <c r="T54" i="85"/>
  <c r="U54" i="85"/>
  <c r="Q42" i="77"/>
  <c r="Q59" i="77" s="1"/>
  <c r="Q63" i="77" s="1"/>
  <c r="E42" i="62"/>
  <c r="U43" i="62"/>
  <c r="T43" i="62"/>
  <c r="E42" i="28"/>
  <c r="U43" i="28"/>
  <c r="T43" i="28"/>
  <c r="U27" i="2"/>
  <c r="T27" i="2"/>
  <c r="T60" i="134"/>
  <c r="U60" i="134"/>
  <c r="P8" i="94"/>
  <c r="P59" i="94" s="1"/>
  <c r="P63" i="94" s="1"/>
  <c r="P42" i="45"/>
  <c r="E42" i="39"/>
  <c r="U43" i="39"/>
  <c r="T43" i="39"/>
  <c r="E8" i="32"/>
  <c r="U9" i="32"/>
  <c r="T9" i="32"/>
  <c r="E8" i="27"/>
  <c r="U9" i="27"/>
  <c r="T9" i="27"/>
  <c r="Q59" i="15"/>
  <c r="Q63" i="15" s="1"/>
  <c r="Q42" i="139"/>
  <c r="Q59" i="139" s="1"/>
  <c r="Q63" i="139" s="1"/>
  <c r="Q8" i="129"/>
  <c r="Q59" i="129" s="1"/>
  <c r="Q63" i="129" s="1"/>
  <c r="E42" i="96"/>
  <c r="U43" i="96"/>
  <c r="T43" i="96"/>
  <c r="E42" i="77"/>
  <c r="U43" i="77"/>
  <c r="T43" i="77"/>
  <c r="E8" i="56"/>
  <c r="U9" i="56"/>
  <c r="T9" i="56"/>
  <c r="E42" i="45"/>
  <c r="U43" i="45"/>
  <c r="T43" i="45"/>
  <c r="Q42" i="40"/>
  <c r="P8" i="35"/>
  <c r="P59" i="35" s="1"/>
  <c r="P63" i="35" s="1"/>
  <c r="Q8" i="23"/>
  <c r="Q59" i="23" s="1"/>
  <c r="Q63" i="23" s="1"/>
  <c r="E8" i="9"/>
  <c r="U9" i="9"/>
  <c r="T9" i="9"/>
  <c r="E8" i="4"/>
  <c r="U9" i="4"/>
  <c r="T9" i="4"/>
  <c r="J63" i="158"/>
  <c r="R63" i="158" s="1"/>
  <c r="R59" i="158"/>
  <c r="E8" i="170"/>
  <c r="T9" i="170"/>
  <c r="U9" i="170"/>
  <c r="E8" i="163"/>
  <c r="U9" i="163"/>
  <c r="T9" i="163"/>
  <c r="T27" i="150"/>
  <c r="U27" i="150"/>
  <c r="Q8" i="127"/>
  <c r="Q59" i="127" s="1"/>
  <c r="Q63" i="127" s="1"/>
  <c r="U54" i="111"/>
  <c r="T54" i="111"/>
  <c r="U27" i="82"/>
  <c r="T27" i="82"/>
  <c r="U54" i="52"/>
  <c r="T54" i="52"/>
  <c r="Q8" i="36"/>
  <c r="Q59" i="36" s="1"/>
  <c r="Q63" i="36" s="1"/>
  <c r="U54" i="31"/>
  <c r="T54" i="31"/>
  <c r="E8" i="28"/>
  <c r="U9" i="28"/>
  <c r="T9" i="28"/>
  <c r="U60" i="12"/>
  <c r="T60" i="12"/>
  <c r="U27" i="10"/>
  <c r="T27" i="10"/>
  <c r="Q8" i="5"/>
  <c r="Q8" i="249"/>
  <c r="Q59" i="249" s="1"/>
  <c r="Q63" i="249" s="1"/>
  <c r="T60" i="177"/>
  <c r="U60" i="177"/>
  <c r="T60" i="156"/>
  <c r="U60" i="156"/>
  <c r="T27" i="127"/>
  <c r="U27" i="127"/>
  <c r="T27" i="87"/>
  <c r="U27" i="87"/>
  <c r="E42" i="85"/>
  <c r="U43" i="85"/>
  <c r="T43" i="85"/>
  <c r="T27" i="57"/>
  <c r="U27" i="57"/>
  <c r="Q42" i="53"/>
  <c r="Q59" i="53" s="1"/>
  <c r="Q63" i="53" s="1"/>
  <c r="E42" i="31"/>
  <c r="U43" i="31"/>
  <c r="T43" i="31"/>
  <c r="U54" i="26"/>
  <c r="T54" i="26"/>
  <c r="E8" i="23"/>
  <c r="U9" i="23"/>
  <c r="T9" i="23"/>
  <c r="P42" i="11"/>
  <c r="P59" i="11" s="1"/>
  <c r="P63" i="11" s="1"/>
  <c r="P42" i="6"/>
  <c r="E8" i="211"/>
  <c r="U9" i="211"/>
  <c r="T9" i="211"/>
  <c r="E8" i="100"/>
  <c r="U9" i="100"/>
  <c r="T9" i="100"/>
  <c r="Q42" i="34"/>
  <c r="E8" i="26"/>
  <c r="U9" i="26"/>
  <c r="T9" i="26"/>
  <c r="U27" i="16"/>
  <c r="T27" i="16"/>
  <c r="E8" i="14"/>
  <c r="U9" i="14"/>
  <c r="T9" i="14"/>
  <c r="E8" i="57"/>
  <c r="T9" i="57"/>
  <c r="U9" i="57"/>
  <c r="P59" i="62"/>
  <c r="P63" i="62" s="1"/>
  <c r="Q42" i="58"/>
  <c r="Q59" i="58" s="1"/>
  <c r="Q63" i="58" s="1"/>
  <c r="E8" i="48"/>
  <c r="U9" i="48"/>
  <c r="T9" i="48"/>
  <c r="Q8" i="17"/>
  <c r="Q59" i="17" s="1"/>
  <c r="Q63" i="17" s="1"/>
  <c r="T27" i="14"/>
  <c r="U27" i="14"/>
  <c r="J59" i="183"/>
  <c r="E8" i="112"/>
  <c r="T9" i="112"/>
  <c r="U9" i="112"/>
  <c r="T60" i="7"/>
  <c r="U60" i="7"/>
  <c r="E42" i="1"/>
  <c r="U43" i="1"/>
  <c r="T43" i="1"/>
  <c r="E42" i="14"/>
  <c r="T43" i="14"/>
  <c r="U43" i="14"/>
  <c r="E42" i="53"/>
  <c r="T43" i="53"/>
  <c r="U43" i="53"/>
  <c r="E42" i="48"/>
  <c r="U43" i="48"/>
  <c r="T43" i="48"/>
  <c r="T54" i="32"/>
  <c r="U54" i="32"/>
  <c r="T27" i="11"/>
  <c r="U27" i="11"/>
  <c r="E8" i="6"/>
  <c r="U9" i="6"/>
  <c r="T9" i="6"/>
  <c r="T27" i="46"/>
  <c r="U27" i="46"/>
  <c r="E8" i="11"/>
  <c r="U9" i="11"/>
  <c r="T9" i="11"/>
  <c r="U60" i="56"/>
  <c r="T60" i="56"/>
  <c r="U27" i="24"/>
  <c r="T27" i="24"/>
  <c r="T60" i="2"/>
  <c r="U60" i="2"/>
  <c r="Q42" i="130"/>
  <c r="Q59" i="130" s="1"/>
  <c r="Q63" i="130" s="1"/>
  <c r="T54" i="77"/>
  <c r="U54" i="77"/>
  <c r="U27" i="40"/>
  <c r="T27" i="40"/>
  <c r="E42" i="232"/>
  <c r="U43" i="232"/>
  <c r="T43" i="232"/>
  <c r="U27" i="4"/>
  <c r="T27" i="4"/>
  <c r="V59" i="161"/>
  <c r="V63" i="161" s="1"/>
  <c r="R59" i="146"/>
  <c r="J63" i="146"/>
  <c r="R63" i="146" s="1"/>
  <c r="R8" i="30"/>
  <c r="J59" i="30"/>
  <c r="R8" i="104"/>
  <c r="J59" i="104"/>
  <c r="R8" i="16"/>
  <c r="J59" i="16"/>
  <c r="E8" i="247"/>
  <c r="U9" i="247"/>
  <c r="T9" i="247"/>
  <c r="U9" i="242"/>
  <c r="E8" i="242"/>
  <c r="U60" i="258"/>
  <c r="T60" i="258"/>
  <c r="Q8" i="197"/>
  <c r="Q59" i="197" s="1"/>
  <c r="Q63" i="197" s="1"/>
  <c r="R59" i="218"/>
  <c r="J63" i="218"/>
  <c r="R63" i="218" s="1"/>
  <c r="U27" i="208"/>
  <c r="T27" i="208"/>
  <c r="E42" i="156"/>
  <c r="U43" i="156"/>
  <c r="T43" i="156"/>
  <c r="P8" i="186"/>
  <c r="Q59" i="154"/>
  <c r="Q63" i="154" s="1"/>
  <c r="E42" i="248"/>
  <c r="U43" i="248"/>
  <c r="T43" i="248"/>
  <c r="P59" i="71"/>
  <c r="P63" i="71" s="1"/>
  <c r="E42" i="75"/>
  <c r="U43" i="75"/>
  <c r="T43" i="75"/>
  <c r="E42" i="110"/>
  <c r="U43" i="110"/>
  <c r="T43" i="110"/>
  <c r="U60" i="74"/>
  <c r="T60" i="74"/>
  <c r="Q59" i="95"/>
  <c r="Q63" i="95" s="1"/>
  <c r="U27" i="30"/>
  <c r="T27" i="30"/>
  <c r="U54" i="206"/>
  <c r="T54" i="206"/>
  <c r="R8" i="46"/>
  <c r="J59" i="46"/>
  <c r="M63" i="159"/>
  <c r="S63" i="159" s="1"/>
  <c r="S59" i="159"/>
  <c r="U27" i="258"/>
  <c r="T27" i="258"/>
  <c r="R8" i="145"/>
  <c r="J59" i="145"/>
  <c r="K63" i="174"/>
  <c r="S63" i="174" s="1"/>
  <c r="S59" i="174"/>
  <c r="R8" i="217"/>
  <c r="J59" i="217"/>
  <c r="U27" i="213"/>
  <c r="T27" i="213"/>
  <c r="E42" i="159"/>
  <c r="U43" i="159"/>
  <c r="T43" i="159"/>
  <c r="P42" i="160"/>
  <c r="P59" i="160" s="1"/>
  <c r="P63" i="160" s="1"/>
  <c r="V59" i="113"/>
  <c r="V63" i="113" s="1"/>
  <c r="R8" i="43"/>
  <c r="J59" i="43"/>
  <c r="R59" i="55"/>
  <c r="J63" i="55"/>
  <c r="R63" i="55" s="1"/>
  <c r="R59" i="70"/>
  <c r="J63" i="70"/>
  <c r="R63" i="70" s="1"/>
  <c r="J59" i="119"/>
  <c r="R59" i="127"/>
  <c r="J63" i="127"/>
  <c r="R63" i="127" s="1"/>
  <c r="J63" i="135"/>
  <c r="R63" i="135" s="1"/>
  <c r="R59" i="135"/>
  <c r="R59" i="143"/>
  <c r="J63" i="143"/>
  <c r="R63" i="143" s="1"/>
  <c r="R59" i="151"/>
  <c r="J63" i="151"/>
  <c r="R63" i="151" s="1"/>
  <c r="R8" i="42"/>
  <c r="J59" i="42"/>
  <c r="J59" i="5"/>
  <c r="R8" i="5"/>
  <c r="J59" i="37"/>
  <c r="R8" i="37"/>
  <c r="J59" i="69"/>
  <c r="R8" i="69"/>
  <c r="J59" i="101"/>
  <c r="R8" i="101"/>
  <c r="J59" i="133"/>
  <c r="R8" i="133"/>
  <c r="E42" i="258"/>
  <c r="U43" i="258"/>
  <c r="T43" i="258"/>
  <c r="M63" i="208"/>
  <c r="S63" i="208" s="1"/>
  <c r="S59" i="208"/>
  <c r="M63" i="226"/>
  <c r="S63" i="226" s="1"/>
  <c r="S59" i="226"/>
  <c r="M63" i="241"/>
  <c r="S63" i="241" s="1"/>
  <c r="S59" i="241"/>
  <c r="M63" i="1"/>
  <c r="S63" i="1" s="1"/>
  <c r="S59" i="1"/>
  <c r="K63" i="169"/>
  <c r="S63" i="169" s="1"/>
  <c r="S59" i="169"/>
  <c r="P42" i="255"/>
  <c r="U27" i="253"/>
  <c r="T27" i="253"/>
  <c r="U60" i="244"/>
  <c r="T60" i="244"/>
  <c r="E8" i="230"/>
  <c r="U9" i="230"/>
  <c r="T9" i="230"/>
  <c r="U60" i="224"/>
  <c r="T60" i="224"/>
  <c r="U60" i="218"/>
  <c r="T60" i="218"/>
  <c r="J59" i="13"/>
  <c r="R8" i="13"/>
  <c r="J59" i="77"/>
  <c r="R8" i="77"/>
  <c r="J59" i="141"/>
  <c r="R8" i="141"/>
  <c r="R59" i="178"/>
  <c r="J63" i="178"/>
  <c r="R63" i="178" s="1"/>
  <c r="R59" i="210"/>
  <c r="J63" i="210"/>
  <c r="R63" i="210" s="1"/>
  <c r="R59" i="242"/>
  <c r="J63" i="242"/>
  <c r="R63" i="242" s="1"/>
  <c r="U60" i="251"/>
  <c r="T60" i="251"/>
  <c r="P42" i="234"/>
  <c r="E8" i="225"/>
  <c r="U9" i="225"/>
  <c r="T9" i="225"/>
  <c r="E42" i="254"/>
  <c r="U43" i="254"/>
  <c r="T43" i="254"/>
  <c r="E42" i="246"/>
  <c r="U43" i="246"/>
  <c r="T43" i="246"/>
  <c r="E42" i="231"/>
  <c r="U43" i="231"/>
  <c r="T43" i="231"/>
  <c r="E42" i="257"/>
  <c r="U43" i="257"/>
  <c r="T43" i="257"/>
  <c r="R59" i="167"/>
  <c r="J63" i="167"/>
  <c r="R63" i="167" s="1"/>
  <c r="U27" i="244"/>
  <c r="T27" i="244"/>
  <c r="U54" i="239"/>
  <c r="T54" i="239"/>
  <c r="E8" i="228"/>
  <c r="U9" i="228"/>
  <c r="T9" i="228"/>
  <c r="E42" i="256"/>
  <c r="U43" i="256"/>
  <c r="T43" i="256"/>
  <c r="E42" i="251"/>
  <c r="U43" i="251"/>
  <c r="T43" i="251"/>
  <c r="T27" i="239"/>
  <c r="U27" i="239"/>
  <c r="E8" i="234"/>
  <c r="U9" i="234"/>
  <c r="T9" i="234"/>
  <c r="U27" i="216"/>
  <c r="T27" i="216"/>
  <c r="E8" i="206"/>
  <c r="U9" i="206"/>
  <c r="T9" i="206"/>
  <c r="R59" i="250"/>
  <c r="J63" i="250"/>
  <c r="R63" i="250" s="1"/>
  <c r="Q8" i="232"/>
  <c r="Q59" i="232" s="1"/>
  <c r="Q63" i="232" s="1"/>
  <c r="U27" i="199"/>
  <c r="T27" i="199"/>
  <c r="U54" i="186"/>
  <c r="T54" i="186"/>
  <c r="U60" i="245"/>
  <c r="T60" i="245"/>
  <c r="U54" i="238"/>
  <c r="T54" i="238"/>
  <c r="Q59" i="236"/>
  <c r="Q63" i="236" s="1"/>
  <c r="U60" i="228"/>
  <c r="T60" i="228"/>
  <c r="U54" i="220"/>
  <c r="T54" i="220"/>
  <c r="U27" i="219"/>
  <c r="T27" i="219"/>
  <c r="E42" i="197"/>
  <c r="U43" i="197"/>
  <c r="T43" i="197"/>
  <c r="P42" i="194"/>
  <c r="P59" i="194" s="1"/>
  <c r="P63" i="194" s="1"/>
  <c r="R8" i="128"/>
  <c r="J59" i="128"/>
  <c r="T27" i="238"/>
  <c r="U27" i="238"/>
  <c r="T43" i="220"/>
  <c r="U43" i="220"/>
  <c r="E42" i="220"/>
  <c r="Q42" i="214"/>
  <c r="Q59" i="214" s="1"/>
  <c r="Q63" i="214" s="1"/>
  <c r="E42" i="213"/>
  <c r="U43" i="213"/>
  <c r="T43" i="213"/>
  <c r="Q42" i="211"/>
  <c r="P42" i="203"/>
  <c r="P59" i="203" s="1"/>
  <c r="P63" i="203" s="1"/>
  <c r="E42" i="202"/>
  <c r="U43" i="202"/>
  <c r="T43" i="202"/>
  <c r="P59" i="197"/>
  <c r="P63" i="197" s="1"/>
  <c r="E42" i="192"/>
  <c r="U43" i="192"/>
  <c r="T43" i="192"/>
  <c r="R59" i="215"/>
  <c r="J63" i="215"/>
  <c r="R63" i="215" s="1"/>
  <c r="J59" i="237"/>
  <c r="R8" i="237"/>
  <c r="Q8" i="239"/>
  <c r="Q59" i="239" s="1"/>
  <c r="Q63" i="239" s="1"/>
  <c r="U60" i="204"/>
  <c r="T60" i="204"/>
  <c r="E8" i="191"/>
  <c r="U9" i="191"/>
  <c r="T9" i="191"/>
  <c r="P8" i="205"/>
  <c r="P59" i="205" s="1"/>
  <c r="P63" i="205" s="1"/>
  <c r="U60" i="182"/>
  <c r="T60" i="182"/>
  <c r="U54" i="177"/>
  <c r="T54" i="177"/>
  <c r="E8" i="174"/>
  <c r="U9" i="174"/>
  <c r="T9" i="174"/>
  <c r="E42" i="169"/>
  <c r="U43" i="169"/>
  <c r="T43" i="169"/>
  <c r="P8" i="166"/>
  <c r="U60" i="157"/>
  <c r="T60" i="157"/>
  <c r="U27" i="145"/>
  <c r="T27" i="145"/>
  <c r="U27" i="140"/>
  <c r="T27" i="140"/>
  <c r="E8" i="243"/>
  <c r="T9" i="243"/>
  <c r="U9" i="243"/>
  <c r="E8" i="208"/>
  <c r="T9" i="208"/>
  <c r="U9" i="208"/>
  <c r="E8" i="183"/>
  <c r="U9" i="183"/>
  <c r="T9" i="183"/>
  <c r="P63" i="169"/>
  <c r="U27" i="153"/>
  <c r="T27" i="153"/>
  <c r="U54" i="148"/>
  <c r="T54" i="148"/>
  <c r="U54" i="138"/>
  <c r="T54" i="138"/>
  <c r="P8" i="255"/>
  <c r="P59" i="255" s="1"/>
  <c r="P63" i="255" s="1"/>
  <c r="E42" i="193"/>
  <c r="U43" i="193"/>
  <c r="T43" i="193"/>
  <c r="E8" i="185"/>
  <c r="U9" i="185"/>
  <c r="T9" i="185"/>
  <c r="P42" i="179"/>
  <c r="U27" i="173"/>
  <c r="T27" i="173"/>
  <c r="E42" i="167"/>
  <c r="U43" i="167"/>
  <c r="T43" i="167"/>
  <c r="U27" i="162"/>
  <c r="T27" i="162"/>
  <c r="P42" i="157"/>
  <c r="Q8" i="138"/>
  <c r="Q59" i="138" s="1"/>
  <c r="Q63" i="138" s="1"/>
  <c r="R59" i="124"/>
  <c r="J63" i="124"/>
  <c r="R63" i="124" s="1"/>
  <c r="R59" i="191"/>
  <c r="J63" i="191"/>
  <c r="R63" i="191" s="1"/>
  <c r="Q59" i="242"/>
  <c r="Q63" i="242" s="1"/>
  <c r="U54" i="217"/>
  <c r="T54" i="217"/>
  <c r="T60" i="196"/>
  <c r="U60" i="196"/>
  <c r="Q8" i="195"/>
  <c r="E42" i="189"/>
  <c r="U43" i="189"/>
  <c r="T43" i="189"/>
  <c r="U27" i="182"/>
  <c r="T27" i="182"/>
  <c r="Q8" i="179"/>
  <c r="Q59" i="179" s="1"/>
  <c r="Q63" i="179" s="1"/>
  <c r="E42" i="154"/>
  <c r="U43" i="154"/>
  <c r="T43" i="154"/>
  <c r="Q8" i="143"/>
  <c r="P8" i="138"/>
  <c r="Q8" i="135"/>
  <c r="Q59" i="135" s="1"/>
  <c r="Q63" i="135" s="1"/>
  <c r="R59" i="201"/>
  <c r="J63" i="201"/>
  <c r="R63" i="201" s="1"/>
  <c r="P8" i="229"/>
  <c r="P59" i="229" s="1"/>
  <c r="P63" i="229" s="1"/>
  <c r="E42" i="214"/>
  <c r="T43" i="214"/>
  <c r="U43" i="214"/>
  <c r="Q59" i="212"/>
  <c r="Q63" i="212" s="1"/>
  <c r="P8" i="184"/>
  <c r="P59" i="184" s="1"/>
  <c r="P63" i="184" s="1"/>
  <c r="P8" i="179"/>
  <c r="E8" i="175"/>
  <c r="U9" i="175"/>
  <c r="T9" i="175"/>
  <c r="E42" i="170"/>
  <c r="U43" i="170"/>
  <c r="T43" i="170"/>
  <c r="P59" i="165"/>
  <c r="P63" i="165" s="1"/>
  <c r="U60" i="142"/>
  <c r="T60" i="142"/>
  <c r="J59" i="172"/>
  <c r="U27" i="142"/>
  <c r="T27" i="142"/>
  <c r="T27" i="132"/>
  <c r="U27" i="132"/>
  <c r="E42" i="125"/>
  <c r="U43" i="125"/>
  <c r="T43" i="125"/>
  <c r="U60" i="112"/>
  <c r="T60" i="112"/>
  <c r="E42" i="108"/>
  <c r="U43" i="108"/>
  <c r="T43" i="108"/>
  <c r="P59" i="82"/>
  <c r="P63" i="82" s="1"/>
  <c r="P42" i="64"/>
  <c r="E8" i="149"/>
  <c r="U9" i="149"/>
  <c r="T9" i="149"/>
  <c r="Q59" i="142"/>
  <c r="Q63" i="142" s="1"/>
  <c r="P8" i="124"/>
  <c r="P59" i="124" s="1"/>
  <c r="P63" i="124" s="1"/>
  <c r="U27" i="117"/>
  <c r="T27" i="117"/>
  <c r="E8" i="102"/>
  <c r="U9" i="102"/>
  <c r="T9" i="102"/>
  <c r="E8" i="77"/>
  <c r="U9" i="77"/>
  <c r="T9" i="77"/>
  <c r="R8" i="57"/>
  <c r="J59" i="57"/>
  <c r="Q59" i="161"/>
  <c r="Q63" i="161" s="1"/>
  <c r="U27" i="158"/>
  <c r="T27" i="158"/>
  <c r="E8" i="130"/>
  <c r="U9" i="130"/>
  <c r="T9" i="130"/>
  <c r="Q8" i="120"/>
  <c r="Q59" i="120" s="1"/>
  <c r="Q63" i="120" s="1"/>
  <c r="U27" i="109"/>
  <c r="T27" i="109"/>
  <c r="U54" i="103"/>
  <c r="T54" i="103"/>
  <c r="Q8" i="91"/>
  <c r="Q59" i="91" s="1"/>
  <c r="Q63" i="91" s="1"/>
  <c r="E8" i="80"/>
  <c r="U9" i="80"/>
  <c r="T9" i="80"/>
  <c r="E8" i="69"/>
  <c r="U9" i="69"/>
  <c r="T9" i="69"/>
  <c r="Q42" i="62"/>
  <c r="Q59" i="62" s="1"/>
  <c r="Q63" i="62" s="1"/>
  <c r="U27" i="189"/>
  <c r="T27" i="189"/>
  <c r="U27" i="152"/>
  <c r="T27" i="152"/>
  <c r="Q59" i="134"/>
  <c r="Q63" i="134" s="1"/>
  <c r="U27" i="126"/>
  <c r="T27" i="126"/>
  <c r="U60" i="116"/>
  <c r="T60" i="116"/>
  <c r="U54" i="112"/>
  <c r="T54" i="112"/>
  <c r="E42" i="94"/>
  <c r="U43" i="94"/>
  <c r="T43" i="94"/>
  <c r="P8" i="91"/>
  <c r="P42" i="79"/>
  <c r="E8" i="64"/>
  <c r="U9" i="64"/>
  <c r="T9" i="64"/>
  <c r="T54" i="193"/>
  <c r="U54" i="193"/>
  <c r="E42" i="180"/>
  <c r="T43" i="180"/>
  <c r="U43" i="180"/>
  <c r="Q42" i="171"/>
  <c r="Q59" i="171" s="1"/>
  <c r="Q63" i="171" s="1"/>
  <c r="T27" i="168"/>
  <c r="U27" i="168"/>
  <c r="T54" i="166"/>
  <c r="U54" i="166"/>
  <c r="P8" i="155"/>
  <c r="P59" i="155" s="1"/>
  <c r="P63" i="155" s="1"/>
  <c r="T27" i="136"/>
  <c r="U27" i="136"/>
  <c r="E42" i="123"/>
  <c r="U43" i="123"/>
  <c r="T43" i="123"/>
  <c r="Q8" i="110"/>
  <c r="Q59" i="110" s="1"/>
  <c r="Q63" i="110" s="1"/>
  <c r="U60" i="107"/>
  <c r="T60" i="107"/>
  <c r="U60" i="102"/>
  <c r="T60" i="102"/>
  <c r="U54" i="95"/>
  <c r="T54" i="95"/>
  <c r="U54" i="92"/>
  <c r="T54" i="92"/>
  <c r="Q42" i="90"/>
  <c r="U27" i="84"/>
  <c r="T27" i="84"/>
  <c r="T27" i="79"/>
  <c r="U27" i="79"/>
  <c r="P8" i="72"/>
  <c r="P59" i="72" s="1"/>
  <c r="P63" i="72" s="1"/>
  <c r="Q42" i="68"/>
  <c r="Q59" i="68" s="1"/>
  <c r="Q63" i="68" s="1"/>
  <c r="U60" i="222"/>
  <c r="T60" i="222"/>
  <c r="Q8" i="104"/>
  <c r="Q59" i="104" s="1"/>
  <c r="Q63" i="104" s="1"/>
  <c r="U60" i="97"/>
  <c r="T60" i="97"/>
  <c r="U27" i="66"/>
  <c r="T27" i="66"/>
  <c r="P59" i="49"/>
  <c r="P63" i="49" s="1"/>
  <c r="U60" i="40"/>
  <c r="T60" i="40"/>
  <c r="P59" i="32"/>
  <c r="P63" i="32" s="1"/>
  <c r="U27" i="28"/>
  <c r="T27" i="28"/>
  <c r="U54" i="18"/>
  <c r="T54" i="18"/>
  <c r="E42" i="9"/>
  <c r="U43" i="9"/>
  <c r="T43" i="9"/>
  <c r="U60" i="5"/>
  <c r="T60" i="5"/>
  <c r="U60" i="105"/>
  <c r="T60" i="105"/>
  <c r="T54" i="102"/>
  <c r="U54" i="102"/>
  <c r="P42" i="96"/>
  <c r="E42" i="73"/>
  <c r="T43" i="73"/>
  <c r="U43" i="73"/>
  <c r="U27" i="50"/>
  <c r="T27" i="50"/>
  <c r="U27" i="39"/>
  <c r="T27" i="39"/>
  <c r="E42" i="35"/>
  <c r="U43" i="35"/>
  <c r="T43" i="35"/>
  <c r="E42" i="25"/>
  <c r="U43" i="25"/>
  <c r="T43" i="25"/>
  <c r="E42" i="13"/>
  <c r="U43" i="13"/>
  <c r="T43" i="13"/>
  <c r="E42" i="4"/>
  <c r="U43" i="4"/>
  <c r="T43" i="4"/>
  <c r="Q8" i="152"/>
  <c r="Q59" i="152" s="1"/>
  <c r="Q63" i="152" s="1"/>
  <c r="E42" i="124"/>
  <c r="U43" i="124"/>
  <c r="T43" i="124"/>
  <c r="Q8" i="118"/>
  <c r="Q59" i="118" s="1"/>
  <c r="Q63" i="118" s="1"/>
  <c r="U27" i="60"/>
  <c r="T27" i="60"/>
  <c r="E42" i="51"/>
  <c r="U43" i="51"/>
  <c r="T43" i="51"/>
  <c r="U27" i="45"/>
  <c r="T27" i="45"/>
  <c r="P8" i="39"/>
  <c r="P59" i="39" s="1"/>
  <c r="P63" i="39" s="1"/>
  <c r="U54" i="33"/>
  <c r="T54" i="33"/>
  <c r="P8" i="29"/>
  <c r="P59" i="29" s="1"/>
  <c r="P63" i="29" s="1"/>
  <c r="U54" i="21"/>
  <c r="T54" i="21"/>
  <c r="P8" i="15"/>
  <c r="P59" i="15" s="1"/>
  <c r="P63" i="15" s="1"/>
  <c r="U54" i="209"/>
  <c r="T54" i="209"/>
  <c r="E42" i="147"/>
  <c r="U43" i="147"/>
  <c r="T43" i="147"/>
  <c r="U54" i="130"/>
  <c r="T54" i="130"/>
  <c r="T60" i="128"/>
  <c r="U60" i="128"/>
  <c r="P8" i="118"/>
  <c r="P59" i="118" s="1"/>
  <c r="P63" i="118" s="1"/>
  <c r="E8" i="110"/>
  <c r="T9" i="110"/>
  <c r="U9" i="110"/>
  <c r="U54" i="108"/>
  <c r="T54" i="108"/>
  <c r="T54" i="107"/>
  <c r="U54" i="107"/>
  <c r="E8" i="103"/>
  <c r="U9" i="103"/>
  <c r="T9" i="103"/>
  <c r="T54" i="99"/>
  <c r="U54" i="99"/>
  <c r="U27" i="96"/>
  <c r="T27" i="96"/>
  <c r="U60" i="93"/>
  <c r="T60" i="93"/>
  <c r="U60" i="91"/>
  <c r="T60" i="91"/>
  <c r="E8" i="89"/>
  <c r="U9" i="89"/>
  <c r="T9" i="89"/>
  <c r="U27" i="85"/>
  <c r="T27" i="85"/>
  <c r="Q8" i="73"/>
  <c r="Q59" i="73" s="1"/>
  <c r="Q63" i="73" s="1"/>
  <c r="U54" i="55"/>
  <c r="T54" i="55"/>
  <c r="E8" i="39"/>
  <c r="U9" i="39"/>
  <c r="T9" i="39"/>
  <c r="P42" i="31"/>
  <c r="U60" i="27"/>
  <c r="T60" i="27"/>
  <c r="P8" i="23"/>
  <c r="P59" i="23" s="1"/>
  <c r="P63" i="23" s="1"/>
  <c r="Q42" i="16"/>
  <c r="Q8" i="10"/>
  <c r="Q59" i="10" s="1"/>
  <c r="Q63" i="10" s="1"/>
  <c r="Q8" i="168"/>
  <c r="Q59" i="168" s="1"/>
  <c r="Q63" i="168" s="1"/>
  <c r="E8" i="152"/>
  <c r="U9" i="152"/>
  <c r="T9" i="152"/>
  <c r="T54" i="142"/>
  <c r="U54" i="142"/>
  <c r="E42" i="101"/>
  <c r="U43" i="101"/>
  <c r="T43" i="101"/>
  <c r="P8" i="65"/>
  <c r="Q8" i="57"/>
  <c r="T54" i="48"/>
  <c r="U54" i="48"/>
  <c r="E8" i="45"/>
  <c r="U9" i="45"/>
  <c r="T9" i="45"/>
  <c r="E42" i="40"/>
  <c r="T43" i="40"/>
  <c r="U43" i="40"/>
  <c r="P8" i="36"/>
  <c r="P59" i="36" s="1"/>
  <c r="P63" i="36" s="1"/>
  <c r="U27" i="31"/>
  <c r="T27" i="31"/>
  <c r="P42" i="26"/>
  <c r="P59" i="26" s="1"/>
  <c r="P63" i="26" s="1"/>
  <c r="U60" i="22"/>
  <c r="T60" i="22"/>
  <c r="E8" i="18"/>
  <c r="U9" i="18"/>
  <c r="T9" i="18"/>
  <c r="U54" i="14"/>
  <c r="T54" i="14"/>
  <c r="E42" i="217"/>
  <c r="T43" i="217"/>
  <c r="U43" i="217"/>
  <c r="U27" i="166"/>
  <c r="T27" i="166"/>
  <c r="E42" i="150"/>
  <c r="T43" i="150"/>
  <c r="U43" i="150"/>
  <c r="T54" i="124"/>
  <c r="U54" i="124"/>
  <c r="Q42" i="113"/>
  <c r="Q59" i="113" s="1"/>
  <c r="Q63" i="113" s="1"/>
  <c r="P42" i="99"/>
  <c r="P59" i="99" s="1"/>
  <c r="P63" i="99" s="1"/>
  <c r="E42" i="155"/>
  <c r="U43" i="155"/>
  <c r="T43" i="155"/>
  <c r="Q8" i="136"/>
  <c r="E8" i="10"/>
  <c r="U9" i="10"/>
  <c r="T9" i="10"/>
  <c r="U42" i="2"/>
  <c r="U27" i="99"/>
  <c r="T27" i="99"/>
  <c r="T60" i="4"/>
  <c r="U60" i="4"/>
  <c r="U27" i="76"/>
  <c r="T27" i="76"/>
  <c r="E8" i="67"/>
  <c r="T9" i="67"/>
  <c r="U9" i="67"/>
  <c r="U27" i="48"/>
  <c r="T27" i="48"/>
  <c r="U54" i="4"/>
  <c r="T54" i="4"/>
  <c r="E42" i="87"/>
  <c r="T43" i="87"/>
  <c r="U43" i="87"/>
  <c r="Q8" i="82"/>
  <c r="Q59" i="82" s="1"/>
  <c r="Q63" i="82" s="1"/>
  <c r="Q8" i="38"/>
  <c r="Q59" i="38" s="1"/>
  <c r="Q63" i="38" s="1"/>
  <c r="E42" i="22"/>
  <c r="U43" i="22"/>
  <c r="T43" i="22"/>
  <c r="T27" i="17"/>
  <c r="U27" i="17"/>
  <c r="E8" i="3"/>
  <c r="U9" i="3"/>
  <c r="T9" i="3"/>
  <c r="Q42" i="108"/>
  <c r="Q59" i="108" s="1"/>
  <c r="Q63" i="108" s="1"/>
  <c r="T54" i="3"/>
  <c r="U54" i="3"/>
  <c r="T60" i="78"/>
  <c r="U60" i="78"/>
  <c r="U60" i="54"/>
  <c r="T60" i="54"/>
  <c r="T60" i="51"/>
  <c r="U60" i="51"/>
  <c r="T54" i="49"/>
  <c r="U54" i="49"/>
  <c r="E42" i="17"/>
  <c r="T43" i="17"/>
  <c r="U43" i="17"/>
  <c r="E8" i="5"/>
  <c r="T9" i="5"/>
  <c r="U9" i="5"/>
  <c r="Q8" i="11"/>
  <c r="Q59" i="11" s="1"/>
  <c r="Q63" i="11" s="1"/>
  <c r="E42" i="127"/>
  <c r="T43" i="127"/>
  <c r="U43" i="127"/>
  <c r="E8" i="36"/>
  <c r="T9" i="36"/>
  <c r="U9" i="36"/>
  <c r="T54" i="34"/>
  <c r="U54" i="34"/>
  <c r="T27" i="6"/>
  <c r="U27" i="6"/>
  <c r="U60" i="86"/>
  <c r="T60" i="86"/>
  <c r="E42" i="43"/>
  <c r="T43" i="43"/>
  <c r="U43" i="43"/>
  <c r="Q8" i="27"/>
  <c r="Q59" i="27" s="1"/>
  <c r="Q63" i="27" s="1"/>
  <c r="T60" i="23"/>
  <c r="U60" i="23"/>
  <c r="P8" i="90"/>
  <c r="P59" i="90" s="1"/>
  <c r="P63" i="90" s="1"/>
  <c r="J63" i="154"/>
  <c r="R63" i="154" s="1"/>
  <c r="R59" i="154"/>
  <c r="R8" i="136"/>
  <c r="J59" i="136"/>
  <c r="E42" i="233"/>
  <c r="U43" i="233"/>
  <c r="T43" i="233"/>
  <c r="R8" i="144"/>
  <c r="J59" i="144"/>
  <c r="T54" i="253"/>
  <c r="U54" i="253"/>
  <c r="R59" i="233"/>
  <c r="J63" i="233"/>
  <c r="R63" i="233" s="1"/>
  <c r="E42" i="207"/>
  <c r="U43" i="207"/>
  <c r="T43" i="207"/>
  <c r="U54" i="198"/>
  <c r="T54" i="198"/>
  <c r="U54" i="151"/>
  <c r="T54" i="151"/>
  <c r="U54" i="173"/>
  <c r="T54" i="173"/>
  <c r="R8" i="249"/>
  <c r="J59" i="249"/>
  <c r="U54" i="168"/>
  <c r="T54" i="168"/>
  <c r="R59" i="176"/>
  <c r="J63" i="176"/>
  <c r="R63" i="176" s="1"/>
  <c r="T54" i="147"/>
  <c r="U54" i="147"/>
  <c r="P8" i="139"/>
  <c r="U60" i="132"/>
  <c r="T60" i="132"/>
  <c r="E42" i="67"/>
  <c r="T43" i="67"/>
  <c r="U43" i="67"/>
  <c r="U54" i="116"/>
  <c r="T54" i="116"/>
  <c r="U27" i="44"/>
  <c r="T27" i="44"/>
  <c r="T54" i="134"/>
  <c r="U54" i="134"/>
  <c r="U54" i="37"/>
  <c r="T54" i="37"/>
  <c r="U54" i="125"/>
  <c r="T54" i="125"/>
  <c r="E42" i="46"/>
  <c r="U43" i="46"/>
  <c r="T43" i="46"/>
  <c r="E42" i="32"/>
  <c r="U43" i="32"/>
  <c r="T43" i="32"/>
  <c r="E8" i="65"/>
  <c r="U9" i="65"/>
  <c r="T9" i="65"/>
  <c r="T60" i="119"/>
  <c r="U60" i="119"/>
  <c r="Q59" i="40"/>
  <c r="Q63" i="40" s="1"/>
  <c r="T9" i="242"/>
  <c r="M63" i="216"/>
  <c r="S63" i="216" s="1"/>
  <c r="S59" i="216"/>
  <c r="R8" i="81"/>
  <c r="J59" i="81"/>
  <c r="R8" i="89"/>
  <c r="J59" i="89"/>
  <c r="Q59" i="228"/>
  <c r="Q63" i="228" s="1"/>
  <c r="U54" i="205"/>
  <c r="T54" i="205"/>
  <c r="E8" i="207"/>
  <c r="U9" i="207"/>
  <c r="T9" i="207"/>
  <c r="E8" i="218"/>
  <c r="U9" i="218"/>
  <c r="T9" i="218"/>
  <c r="E42" i="164"/>
  <c r="U43" i="164"/>
  <c r="T43" i="164"/>
  <c r="R8" i="32"/>
  <c r="J59" i="32"/>
  <c r="E8" i="147"/>
  <c r="U9" i="147"/>
  <c r="T9" i="147"/>
  <c r="U54" i="182"/>
  <c r="T54" i="182"/>
  <c r="U60" i="184"/>
  <c r="T60" i="184"/>
  <c r="U27" i="141"/>
  <c r="T27" i="141"/>
  <c r="Q8" i="178"/>
  <c r="Q59" i="178" s="1"/>
  <c r="Q63" i="178" s="1"/>
  <c r="E42" i="93"/>
  <c r="U43" i="93"/>
  <c r="T43" i="93"/>
  <c r="E8" i="95"/>
  <c r="U9" i="95"/>
  <c r="T9" i="95"/>
  <c r="V59" i="77"/>
  <c r="V63" i="77" s="1"/>
  <c r="V59" i="249"/>
  <c r="V63" i="249" s="1"/>
  <c r="V59" i="57"/>
  <c r="V63" i="57" s="1"/>
  <c r="V59" i="185"/>
  <c r="V63" i="185" s="1"/>
  <c r="T9" i="246"/>
  <c r="V59" i="213"/>
  <c r="V63" i="213" s="1"/>
  <c r="V59" i="61"/>
  <c r="V63" i="61" s="1"/>
  <c r="V59" i="65"/>
  <c r="V63" i="65" s="1"/>
  <c r="V59" i="157"/>
  <c r="V63" i="157" s="1"/>
  <c r="K63" i="85"/>
  <c r="S63" i="85" s="1"/>
  <c r="S59" i="85"/>
  <c r="R8" i="15"/>
  <c r="J59" i="15"/>
  <c r="R8" i="31"/>
  <c r="J59" i="31"/>
  <c r="J63" i="78"/>
  <c r="R63" i="78" s="1"/>
  <c r="R59" i="78"/>
  <c r="R59" i="91"/>
  <c r="J63" i="91"/>
  <c r="R63" i="91" s="1"/>
  <c r="R59" i="106"/>
  <c r="J63" i="106"/>
  <c r="R63" i="106" s="1"/>
  <c r="R59" i="114"/>
  <c r="J63" i="114"/>
  <c r="R63" i="114" s="1"/>
  <c r="R8" i="14"/>
  <c r="J59" i="14"/>
  <c r="M63" i="145"/>
  <c r="S63" i="145" s="1"/>
  <c r="S59" i="145"/>
  <c r="P59" i="258"/>
  <c r="P63" i="258" s="1"/>
  <c r="U60" i="250"/>
  <c r="T60" i="250"/>
  <c r="M63" i="190"/>
  <c r="S63" i="190" s="1"/>
  <c r="S59" i="190"/>
  <c r="M63" i="228"/>
  <c r="S63" i="228" s="1"/>
  <c r="S59" i="228"/>
  <c r="M63" i="255"/>
  <c r="S63" i="255" s="1"/>
  <c r="S59" i="255"/>
  <c r="J59" i="4"/>
  <c r="R59" i="36"/>
  <c r="J63" i="36"/>
  <c r="R63" i="36" s="1"/>
  <c r="R59" i="68"/>
  <c r="J63" i="68"/>
  <c r="R63" i="68" s="1"/>
  <c r="R59" i="100"/>
  <c r="J63" i="100"/>
  <c r="R63" i="100" s="1"/>
  <c r="R59" i="132"/>
  <c r="J63" i="132"/>
  <c r="R63" i="132" s="1"/>
  <c r="K63" i="182"/>
  <c r="S63" i="182" s="1"/>
  <c r="S59" i="182"/>
  <c r="E42" i="250"/>
  <c r="U43" i="250"/>
  <c r="T43" i="250"/>
  <c r="R8" i="253"/>
  <c r="J59" i="253"/>
  <c r="U43" i="253"/>
  <c r="T43" i="253"/>
  <c r="E42" i="253"/>
  <c r="T9" i="249"/>
  <c r="E8" i="249"/>
  <c r="U9" i="249"/>
  <c r="E42" i="223"/>
  <c r="T43" i="223"/>
  <c r="U43" i="223"/>
  <c r="U9" i="258"/>
  <c r="E8" i="258"/>
  <c r="U9" i="248"/>
  <c r="E8" i="248"/>
  <c r="U54" i="241"/>
  <c r="T54" i="241"/>
  <c r="E42" i="255"/>
  <c r="T43" i="255"/>
  <c r="U43" i="255"/>
  <c r="R59" i="174"/>
  <c r="J63" i="174"/>
  <c r="R63" i="174" s="1"/>
  <c r="R59" i="238"/>
  <c r="J63" i="238"/>
  <c r="R63" i="238" s="1"/>
  <c r="U27" i="246"/>
  <c r="T27" i="246"/>
  <c r="U27" i="231"/>
  <c r="T27" i="231"/>
  <c r="R8" i="9"/>
  <c r="J59" i="9"/>
  <c r="R8" i="73"/>
  <c r="J59" i="73"/>
  <c r="R8" i="137"/>
  <c r="J59" i="137"/>
  <c r="J63" i="209"/>
  <c r="R63" i="209" s="1"/>
  <c r="R59" i="209"/>
  <c r="R59" i="241"/>
  <c r="J63" i="241"/>
  <c r="R63" i="241" s="1"/>
  <c r="U54" i="243"/>
  <c r="T54" i="243"/>
  <c r="P42" i="239"/>
  <c r="P59" i="239" s="1"/>
  <c r="P63" i="239" s="1"/>
  <c r="E8" i="221"/>
  <c r="U9" i="221"/>
  <c r="T9" i="221"/>
  <c r="T9" i="245"/>
  <c r="E8" i="245"/>
  <c r="U9" i="245"/>
  <c r="E42" i="243"/>
  <c r="U43" i="243"/>
  <c r="T43" i="243"/>
  <c r="Q42" i="220"/>
  <c r="Q59" i="220" s="1"/>
  <c r="Q63" i="220" s="1"/>
  <c r="J59" i="221"/>
  <c r="R8" i="221"/>
  <c r="E42" i="212"/>
  <c r="U43" i="212"/>
  <c r="T43" i="212"/>
  <c r="J59" i="28"/>
  <c r="J59" i="156"/>
  <c r="R59" i="220"/>
  <c r="J63" i="220"/>
  <c r="R63" i="220" s="1"/>
  <c r="U27" i="217"/>
  <c r="T27" i="217"/>
  <c r="P42" i="220"/>
  <c r="P59" i="219"/>
  <c r="P63" i="219" s="1"/>
  <c r="E8" i="204"/>
  <c r="U9" i="204"/>
  <c r="T9" i="204"/>
  <c r="E8" i="201"/>
  <c r="U9" i="201"/>
  <c r="T9" i="201"/>
  <c r="U27" i="197"/>
  <c r="T27" i="197"/>
  <c r="R59" i="184"/>
  <c r="J63" i="184"/>
  <c r="R63" i="184" s="1"/>
  <c r="Q59" i="233"/>
  <c r="Q63" i="233" s="1"/>
  <c r="P8" i="207"/>
  <c r="P59" i="207" s="1"/>
  <c r="P63" i="207" s="1"/>
  <c r="E42" i="194"/>
  <c r="U43" i="194"/>
  <c r="T43" i="194"/>
  <c r="U60" i="234"/>
  <c r="T60" i="234"/>
  <c r="E42" i="208"/>
  <c r="T43" i="208"/>
  <c r="U43" i="208"/>
  <c r="Q42" i="195"/>
  <c r="P59" i="249"/>
  <c r="P63" i="249" s="1"/>
  <c r="Q42" i="204"/>
  <c r="Q59" i="204" s="1"/>
  <c r="Q63" i="204" s="1"/>
  <c r="E8" i="194"/>
  <c r="U9" i="194"/>
  <c r="T9" i="194"/>
  <c r="U27" i="169"/>
  <c r="T27" i="169"/>
  <c r="U60" i="165"/>
  <c r="T60" i="165"/>
  <c r="E8" i="161"/>
  <c r="U9" i="161"/>
  <c r="T9" i="161"/>
  <c r="Q59" i="145"/>
  <c r="Q63" i="145" s="1"/>
  <c r="J59" i="29"/>
  <c r="R8" i="29"/>
  <c r="R59" i="187"/>
  <c r="J63" i="187"/>
  <c r="R63" i="187" s="1"/>
  <c r="T54" i="247"/>
  <c r="U54" i="247"/>
  <c r="P42" i="238"/>
  <c r="P59" i="238" s="1"/>
  <c r="P63" i="238" s="1"/>
  <c r="P42" i="187"/>
  <c r="P59" i="187" s="1"/>
  <c r="P63" i="187" s="1"/>
  <c r="Q42" i="157"/>
  <c r="Q59" i="153"/>
  <c r="Q63" i="153" s="1"/>
  <c r="P42" i="148"/>
  <c r="Q42" i="143"/>
  <c r="P42" i="138"/>
  <c r="U60" i="202"/>
  <c r="T60" i="202"/>
  <c r="E8" i="192"/>
  <c r="U9" i="192"/>
  <c r="T9" i="192"/>
  <c r="P42" i="188"/>
  <c r="P59" i="188" s="1"/>
  <c r="P63" i="188" s="1"/>
  <c r="U54" i="184"/>
  <c r="T54" i="184"/>
  <c r="Q8" i="173"/>
  <c r="Q59" i="173" s="1"/>
  <c r="Q63" i="173" s="1"/>
  <c r="U27" i="167"/>
  <c r="T27" i="167"/>
  <c r="Q8" i="162"/>
  <c r="Q59" i="162" s="1"/>
  <c r="Q63" i="162" s="1"/>
  <c r="P59" i="151"/>
  <c r="P63" i="151" s="1"/>
  <c r="U54" i="141"/>
  <c r="T54" i="141"/>
  <c r="E8" i="137"/>
  <c r="U9" i="137"/>
  <c r="T9" i="137"/>
  <c r="U27" i="248"/>
  <c r="T27" i="248"/>
  <c r="Q59" i="189"/>
  <c r="Q63" i="189" s="1"/>
  <c r="Q8" i="182"/>
  <c r="Q59" i="182" s="1"/>
  <c r="Q63" i="182" s="1"/>
  <c r="E42" i="178"/>
  <c r="U43" i="178"/>
  <c r="T43" i="178"/>
  <c r="E8" i="164"/>
  <c r="U9" i="164"/>
  <c r="T9" i="164"/>
  <c r="E42" i="157"/>
  <c r="U43" i="157"/>
  <c r="T43" i="157"/>
  <c r="U27" i="154"/>
  <c r="T27" i="154"/>
  <c r="E42" i="149"/>
  <c r="U43" i="149"/>
  <c r="T43" i="149"/>
  <c r="Q8" i="255"/>
  <c r="Q59" i="255" s="1"/>
  <c r="Q63" i="255" s="1"/>
  <c r="Q59" i="216"/>
  <c r="Q63" i="216" s="1"/>
  <c r="Q8" i="211"/>
  <c r="P59" i="195"/>
  <c r="P63" i="195" s="1"/>
  <c r="T54" i="188"/>
  <c r="U54" i="188"/>
  <c r="U60" i="183"/>
  <c r="T60" i="183"/>
  <c r="U27" i="170"/>
  <c r="T27" i="170"/>
  <c r="E42" i="160"/>
  <c r="U43" i="160"/>
  <c r="T43" i="160"/>
  <c r="U54" i="155"/>
  <c r="T54" i="155"/>
  <c r="U27" i="146"/>
  <c r="T27" i="146"/>
  <c r="E8" i="182"/>
  <c r="U9" i="182"/>
  <c r="T9" i="182"/>
  <c r="U60" i="167"/>
  <c r="T60" i="167"/>
  <c r="U54" i="150"/>
  <c r="T54" i="150"/>
  <c r="P8" i="146"/>
  <c r="P59" i="146" s="1"/>
  <c r="P63" i="146" s="1"/>
  <c r="P42" i="139"/>
  <c r="E8" i="132"/>
  <c r="U9" i="132"/>
  <c r="T9" i="132"/>
  <c r="U54" i="128"/>
  <c r="T54" i="128"/>
  <c r="U27" i="125"/>
  <c r="T27" i="125"/>
  <c r="E42" i="111"/>
  <c r="U43" i="111"/>
  <c r="T43" i="111"/>
  <c r="U27" i="108"/>
  <c r="T27" i="108"/>
  <c r="E8" i="104"/>
  <c r="U9" i="104"/>
  <c r="T9" i="104"/>
  <c r="U60" i="98"/>
  <c r="T60" i="98"/>
  <c r="U60" i="94"/>
  <c r="T60" i="94"/>
  <c r="E8" i="87"/>
  <c r="U9" i="87"/>
  <c r="T9" i="87"/>
  <c r="P59" i="68"/>
  <c r="P63" i="68" s="1"/>
  <c r="R59" i="169"/>
  <c r="J63" i="169"/>
  <c r="R63" i="169" s="1"/>
  <c r="Q59" i="241"/>
  <c r="Q63" i="241" s="1"/>
  <c r="U54" i="181"/>
  <c r="T54" i="181"/>
  <c r="P42" i="159"/>
  <c r="P8" i="130"/>
  <c r="P59" i="130" s="1"/>
  <c r="P63" i="130" s="1"/>
  <c r="Q59" i="117"/>
  <c r="Q63" i="117" s="1"/>
  <c r="P42" i="100"/>
  <c r="P42" i="91"/>
  <c r="E8" i="85"/>
  <c r="U9" i="85"/>
  <c r="T9" i="85"/>
  <c r="Q42" i="183"/>
  <c r="Q59" i="183" s="1"/>
  <c r="Q63" i="183" s="1"/>
  <c r="U60" i="145"/>
  <c r="T60" i="145"/>
  <c r="E8" i="135"/>
  <c r="U9" i="135"/>
  <c r="T9" i="135"/>
  <c r="P8" i="119"/>
  <c r="P59" i="119" s="1"/>
  <c r="P63" i="119" s="1"/>
  <c r="Q8" i="109"/>
  <c r="Q59" i="109" s="1"/>
  <c r="Q63" i="109" s="1"/>
  <c r="E8" i="97"/>
  <c r="U9" i="97"/>
  <c r="T9" i="97"/>
  <c r="U54" i="89"/>
  <c r="T54" i="89"/>
  <c r="E42" i="61"/>
  <c r="U43" i="61"/>
  <c r="T43" i="61"/>
  <c r="P42" i="180"/>
  <c r="T60" i="178"/>
  <c r="U60" i="178"/>
  <c r="U54" i="176"/>
  <c r="T54" i="176"/>
  <c r="P42" i="166"/>
  <c r="Q8" i="158"/>
  <c r="Q59" i="158" s="1"/>
  <c r="Q63" i="158" s="1"/>
  <c r="U54" i="129"/>
  <c r="T54" i="129"/>
  <c r="Q8" i="126"/>
  <c r="Q59" i="126" s="1"/>
  <c r="Q63" i="126" s="1"/>
  <c r="P8" i="120"/>
  <c r="P59" i="120" s="1"/>
  <c r="P63" i="120" s="1"/>
  <c r="P42" i="112"/>
  <c r="P8" i="109"/>
  <c r="P59" i="109" s="1"/>
  <c r="P63" i="109" s="1"/>
  <c r="Q42" i="101"/>
  <c r="U60" i="90"/>
  <c r="T60" i="90"/>
  <c r="U54" i="84"/>
  <c r="T54" i="84"/>
  <c r="U54" i="81"/>
  <c r="T54" i="81"/>
  <c r="U27" i="72"/>
  <c r="T27" i="72"/>
  <c r="U54" i="67"/>
  <c r="T54" i="67"/>
  <c r="R8" i="224"/>
  <c r="J59" i="224"/>
  <c r="E42" i="219"/>
  <c r="T43" i="219"/>
  <c r="U43" i="219"/>
  <c r="E42" i="183"/>
  <c r="U43" i="183"/>
  <c r="T43" i="183"/>
  <c r="E42" i="121"/>
  <c r="U43" i="121"/>
  <c r="T43" i="121"/>
  <c r="Q42" i="116"/>
  <c r="E42" i="112"/>
  <c r="T43" i="112"/>
  <c r="U43" i="112"/>
  <c r="Q8" i="106"/>
  <c r="Q59" i="106" s="1"/>
  <c r="Q63" i="106" s="1"/>
  <c r="T54" i="101"/>
  <c r="U54" i="101"/>
  <c r="P8" i="86"/>
  <c r="P59" i="86" s="1"/>
  <c r="P63" i="86" s="1"/>
  <c r="E8" i="83"/>
  <c r="U9" i="83"/>
  <c r="T9" i="83"/>
  <c r="P8" i="75"/>
  <c r="P59" i="75" s="1"/>
  <c r="P63" i="75" s="1"/>
  <c r="U60" i="71"/>
  <c r="T60" i="71"/>
  <c r="E42" i="225"/>
  <c r="U43" i="225"/>
  <c r="T43" i="225"/>
  <c r="T60" i="153"/>
  <c r="U60" i="153"/>
  <c r="U60" i="138"/>
  <c r="T60" i="138"/>
  <c r="U54" i="127"/>
  <c r="T54" i="127"/>
  <c r="P42" i="73"/>
  <c r="P59" i="73" s="1"/>
  <c r="P63" i="73" s="1"/>
  <c r="E8" i="61"/>
  <c r="U9" i="61"/>
  <c r="T9" i="61"/>
  <c r="E42" i="56"/>
  <c r="U43" i="56"/>
  <c r="T43" i="56"/>
  <c r="E8" i="53"/>
  <c r="U9" i="53"/>
  <c r="T9" i="53"/>
  <c r="E42" i="44"/>
  <c r="U43" i="44"/>
  <c r="T43" i="44"/>
  <c r="U60" i="31"/>
  <c r="T60" i="31"/>
  <c r="U54" i="13"/>
  <c r="T54" i="13"/>
  <c r="U27" i="9"/>
  <c r="T27" i="9"/>
  <c r="T60" i="151"/>
  <c r="U60" i="151"/>
  <c r="T60" i="120"/>
  <c r="U60" i="120"/>
  <c r="U27" i="107"/>
  <c r="T27" i="107"/>
  <c r="Q42" i="105"/>
  <c r="Q59" i="105" s="1"/>
  <c r="Q63" i="105" s="1"/>
  <c r="Q59" i="74"/>
  <c r="Q63" i="74" s="1"/>
  <c r="T27" i="68"/>
  <c r="U27" i="68"/>
  <c r="Q59" i="63"/>
  <c r="Q63" i="63" s="1"/>
  <c r="E42" i="54"/>
  <c r="U43" i="54"/>
  <c r="T43" i="54"/>
  <c r="Q59" i="50"/>
  <c r="Q63" i="50" s="1"/>
  <c r="Q59" i="44"/>
  <c r="Q63" i="44" s="1"/>
  <c r="Q63" i="39"/>
  <c r="U27" i="35"/>
  <c r="T27" i="35"/>
  <c r="U27" i="25"/>
  <c r="T27" i="25"/>
  <c r="U27" i="13"/>
  <c r="T27" i="13"/>
  <c r="P59" i="4"/>
  <c r="P63" i="4" s="1"/>
  <c r="U9" i="240"/>
  <c r="E8" i="240"/>
  <c r="P8" i="123"/>
  <c r="P59" i="123" s="1"/>
  <c r="P63" i="123" s="1"/>
  <c r="U60" i="114"/>
  <c r="T60" i="114"/>
  <c r="E8" i="93"/>
  <c r="U9" i="93"/>
  <c r="T9" i="93"/>
  <c r="Q59" i="66"/>
  <c r="Q63" i="66" s="1"/>
  <c r="E42" i="59"/>
  <c r="U43" i="59"/>
  <c r="T43" i="59"/>
  <c r="Q42" i="55"/>
  <c r="U27" i="51"/>
  <c r="T27" i="51"/>
  <c r="Q8" i="45"/>
  <c r="Q59" i="45" s="1"/>
  <c r="Q63" i="45" s="1"/>
  <c r="P42" i="21"/>
  <c r="Q42" i="8"/>
  <c r="E8" i="2"/>
  <c r="U9" i="2"/>
  <c r="T9" i="2"/>
  <c r="U54" i="97"/>
  <c r="T54" i="97"/>
  <c r="E8" i="63"/>
  <c r="U9" i="63"/>
  <c r="T9" i="63"/>
  <c r="P42" i="52"/>
  <c r="E8" i="47"/>
  <c r="U9" i="47"/>
  <c r="T9" i="47"/>
  <c r="U27" i="42"/>
  <c r="T27" i="42"/>
  <c r="E8" i="35"/>
  <c r="U9" i="35"/>
  <c r="T9" i="35"/>
  <c r="E8" i="7"/>
  <c r="U9" i="7"/>
  <c r="T9" i="7"/>
  <c r="Q42" i="3"/>
  <c r="U27" i="183"/>
  <c r="T27" i="183"/>
  <c r="P42" i="150"/>
  <c r="P59" i="150" s="1"/>
  <c r="P63" i="150" s="1"/>
  <c r="E8" i="138"/>
  <c r="U9" i="138"/>
  <c r="T9" i="138"/>
  <c r="P8" i="127"/>
  <c r="P59" i="127" s="1"/>
  <c r="P63" i="127" s="1"/>
  <c r="E8" i="118"/>
  <c r="U9" i="118"/>
  <c r="T9" i="118"/>
  <c r="P8" i="87"/>
  <c r="P8" i="79"/>
  <c r="E42" i="52"/>
  <c r="U43" i="52"/>
  <c r="T43" i="52"/>
  <c r="P42" i="48"/>
  <c r="U60" i="44"/>
  <c r="T60" i="44"/>
  <c r="Q8" i="31"/>
  <c r="Q59" i="31" s="1"/>
  <c r="Q63" i="31" s="1"/>
  <c r="P42" i="14"/>
  <c r="P59" i="14" s="1"/>
  <c r="P63" i="14" s="1"/>
  <c r="P8" i="10"/>
  <c r="P59" i="10" s="1"/>
  <c r="P63" i="10" s="1"/>
  <c r="P8" i="5"/>
  <c r="P59" i="5" s="1"/>
  <c r="P63" i="5" s="1"/>
  <c r="P42" i="102"/>
  <c r="P59" i="102" s="1"/>
  <c r="P63" i="102" s="1"/>
  <c r="Q8" i="90"/>
  <c r="T27" i="90"/>
  <c r="U27" i="90"/>
  <c r="T60" i="47"/>
  <c r="U60" i="47"/>
  <c r="E8" i="42"/>
  <c r="U9" i="42"/>
  <c r="T9" i="42"/>
  <c r="T60" i="15"/>
  <c r="U60" i="15"/>
  <c r="U60" i="100"/>
  <c r="T60" i="100"/>
  <c r="E8" i="75"/>
  <c r="U9" i="75"/>
  <c r="T9" i="75"/>
  <c r="U27" i="64"/>
  <c r="T27" i="64"/>
  <c r="E8" i="62"/>
  <c r="U9" i="62"/>
  <c r="T9" i="62"/>
  <c r="U54" i="56"/>
  <c r="T54" i="56"/>
  <c r="P42" i="53"/>
  <c r="P59" i="53" s="1"/>
  <c r="P63" i="53" s="1"/>
  <c r="P8" i="17"/>
  <c r="P59" i="17" s="1"/>
  <c r="P63" i="17" s="1"/>
  <c r="T27" i="12"/>
  <c r="U27" i="12"/>
  <c r="P8" i="1"/>
  <c r="P59" i="1" s="1"/>
  <c r="P63" i="1" s="1"/>
  <c r="E8" i="60"/>
  <c r="U9" i="60"/>
  <c r="T9" i="60"/>
  <c r="Q42" i="71"/>
  <c r="Q59" i="71" s="1"/>
  <c r="Q63" i="71" s="1"/>
  <c r="P8" i="69"/>
  <c r="P59" i="69" s="1"/>
  <c r="P63" i="69" s="1"/>
  <c r="U27" i="22"/>
  <c r="T27" i="22"/>
  <c r="E42" i="12"/>
  <c r="T43" i="12"/>
  <c r="U43" i="12"/>
  <c r="E8" i="37"/>
  <c r="T9" i="37"/>
  <c r="U9" i="37"/>
  <c r="E42" i="158"/>
  <c r="T43" i="158"/>
  <c r="U43" i="158"/>
  <c r="E42" i="102"/>
  <c r="U43" i="102"/>
  <c r="T43" i="102"/>
  <c r="E42" i="65"/>
  <c r="T43" i="65"/>
  <c r="U43" i="65"/>
  <c r="E8" i="31"/>
  <c r="T9" i="31"/>
  <c r="U9" i="31"/>
  <c r="E42" i="99"/>
  <c r="U43" i="99"/>
  <c r="T43" i="99"/>
  <c r="E42" i="19"/>
  <c r="T43" i="19"/>
  <c r="U43" i="19"/>
  <c r="Q59" i="90" l="1"/>
  <c r="Q63" i="90" s="1"/>
  <c r="Q59" i="16"/>
  <c r="Q63" i="16" s="1"/>
  <c r="Q59" i="33"/>
  <c r="Q63" i="33" s="1"/>
  <c r="K63" i="128"/>
  <c r="S63" i="128" s="1"/>
  <c r="S59" i="128"/>
  <c r="K63" i="204"/>
  <c r="S63" i="204" s="1"/>
  <c r="S59" i="204"/>
  <c r="K63" i="28"/>
  <c r="S63" i="28" s="1"/>
  <c r="S59" i="28"/>
  <c r="K63" i="44"/>
  <c r="S63" i="44" s="1"/>
  <c r="S59" i="44"/>
  <c r="K63" i="33"/>
  <c r="S63" i="33" s="1"/>
  <c r="S59" i="33"/>
  <c r="K63" i="92"/>
  <c r="S63" i="92" s="1"/>
  <c r="S59" i="92"/>
  <c r="K63" i="17"/>
  <c r="S63" i="17" s="1"/>
  <c r="S59" i="17"/>
  <c r="P59" i="186"/>
  <c r="P63" i="186" s="1"/>
  <c r="P59" i="37"/>
  <c r="P63" i="37" s="1"/>
  <c r="Q59" i="103"/>
  <c r="Q63" i="103" s="1"/>
  <c r="K63" i="52"/>
  <c r="S63" i="52" s="1"/>
  <c r="S59" i="52"/>
  <c r="K63" i="15"/>
  <c r="S63" i="15" s="1"/>
  <c r="S59" i="15"/>
  <c r="K63" i="76"/>
  <c r="S63" i="76" s="1"/>
  <c r="S59" i="76"/>
  <c r="K63" i="56"/>
  <c r="S63" i="56" s="1"/>
  <c r="S59" i="56"/>
  <c r="K63" i="30"/>
  <c r="S63" i="30" s="1"/>
  <c r="S59" i="30"/>
  <c r="K63" i="21"/>
  <c r="S63" i="21" s="1"/>
  <c r="S59" i="21"/>
  <c r="K63" i="48"/>
  <c r="S63" i="48" s="1"/>
  <c r="S59" i="48"/>
  <c r="K63" i="18"/>
  <c r="S63" i="18" s="1"/>
  <c r="S59" i="18"/>
  <c r="K63" i="136"/>
  <c r="S63" i="136" s="1"/>
  <c r="S59" i="136"/>
  <c r="K63" i="8"/>
  <c r="S63" i="8" s="1"/>
  <c r="S59" i="8"/>
  <c r="K63" i="96"/>
  <c r="S63" i="96" s="1"/>
  <c r="S59" i="96"/>
  <c r="K63" i="12"/>
  <c r="S63" i="12" s="1"/>
  <c r="S59" i="12"/>
  <c r="K63" i="7"/>
  <c r="S63" i="7" s="1"/>
  <c r="S59" i="7"/>
  <c r="J63" i="165"/>
  <c r="R63" i="165" s="1"/>
  <c r="R59" i="165"/>
  <c r="K63" i="60"/>
  <c r="S63" i="60" s="1"/>
  <c r="S59" i="60"/>
  <c r="Q59" i="42"/>
  <c r="Q63" i="42" s="1"/>
  <c r="K63" i="148"/>
  <c r="S63" i="148" s="1"/>
  <c r="S59" i="148"/>
  <c r="K63" i="36"/>
  <c r="S63" i="36" s="1"/>
  <c r="S59" i="36"/>
  <c r="K63" i="35"/>
  <c r="S63" i="35" s="1"/>
  <c r="S59" i="35"/>
  <c r="K63" i="43"/>
  <c r="S63" i="43" s="1"/>
  <c r="S59" i="43"/>
  <c r="K63" i="42"/>
  <c r="S63" i="42" s="1"/>
  <c r="S59" i="42"/>
  <c r="K63" i="13"/>
  <c r="S63" i="13" s="1"/>
  <c r="S59" i="13"/>
  <c r="K63" i="14"/>
  <c r="S63" i="14" s="1"/>
  <c r="S59" i="14"/>
  <c r="J63" i="189"/>
  <c r="R63" i="189" s="1"/>
  <c r="R59" i="189"/>
  <c r="K63" i="144"/>
  <c r="S63" i="144" s="1"/>
  <c r="S59" i="144"/>
  <c r="K63" i="188"/>
  <c r="S63" i="188" s="1"/>
  <c r="S59" i="188"/>
  <c r="K63" i="2"/>
  <c r="S63" i="2" s="1"/>
  <c r="S59" i="2"/>
  <c r="K63" i="104"/>
  <c r="S63" i="104" s="1"/>
  <c r="S59" i="104"/>
  <c r="K63" i="22"/>
  <c r="S63" i="22" s="1"/>
  <c r="S59" i="22"/>
  <c r="K63" i="26"/>
  <c r="S63" i="26" s="1"/>
  <c r="S59" i="26"/>
  <c r="K63" i="132"/>
  <c r="S63" i="132" s="1"/>
  <c r="S59" i="132"/>
  <c r="P59" i="87"/>
  <c r="P63" i="87" s="1"/>
  <c r="Q59" i="57"/>
  <c r="Q63" i="57" s="1"/>
  <c r="Q59" i="144"/>
  <c r="Q63" i="144" s="1"/>
  <c r="K63" i="236"/>
  <c r="S63" i="236" s="1"/>
  <c r="S59" i="236"/>
  <c r="K63" i="64"/>
  <c r="S63" i="64" s="1"/>
  <c r="S59" i="64"/>
  <c r="K63" i="10"/>
  <c r="S63" i="10" s="1"/>
  <c r="S59" i="10"/>
  <c r="K63" i="100"/>
  <c r="S63" i="100" s="1"/>
  <c r="S59" i="100"/>
  <c r="K63" i="27"/>
  <c r="S63" i="27" s="1"/>
  <c r="S59" i="27"/>
  <c r="K63" i="51"/>
  <c r="S63" i="51" s="1"/>
  <c r="S59" i="51"/>
  <c r="Q59" i="59"/>
  <c r="Q63" i="59" s="1"/>
  <c r="K63" i="116"/>
  <c r="S63" i="116" s="1"/>
  <c r="S59" i="116"/>
  <c r="K63" i="47"/>
  <c r="S63" i="47" s="1"/>
  <c r="S59" i="47"/>
  <c r="K63" i="19"/>
  <c r="S63" i="19" s="1"/>
  <c r="S59" i="19"/>
  <c r="K63" i="140"/>
  <c r="S63" i="140" s="1"/>
  <c r="S59" i="140"/>
  <c r="K63" i="38"/>
  <c r="S63" i="38" s="1"/>
  <c r="S59" i="38"/>
  <c r="K63" i="120"/>
  <c r="S63" i="120" s="1"/>
  <c r="S59" i="120"/>
  <c r="K63" i="32"/>
  <c r="S63" i="32" s="1"/>
  <c r="S59" i="32"/>
  <c r="K63" i="9"/>
  <c r="S63" i="9" s="1"/>
  <c r="S59" i="9"/>
  <c r="K63" i="112"/>
  <c r="S63" i="112" s="1"/>
  <c r="S59" i="112"/>
  <c r="K63" i="49"/>
  <c r="S63" i="49" s="1"/>
  <c r="S59" i="49"/>
  <c r="K63" i="20"/>
  <c r="S63" i="20" s="1"/>
  <c r="S59" i="20"/>
  <c r="K63" i="72"/>
  <c r="S63" i="72" s="1"/>
  <c r="S59" i="72"/>
  <c r="K63" i="6"/>
  <c r="S63" i="6" s="1"/>
  <c r="S59" i="6"/>
  <c r="Q59" i="146"/>
  <c r="Q63" i="146" s="1"/>
  <c r="Q59" i="19"/>
  <c r="Q63" i="19" s="1"/>
  <c r="K63" i="45"/>
  <c r="S63" i="45" s="1"/>
  <c r="S59" i="45"/>
  <c r="K63" i="40"/>
  <c r="S63" i="40" s="1"/>
  <c r="S59" i="40"/>
  <c r="K63" i="25"/>
  <c r="S63" i="25" s="1"/>
  <c r="S59" i="25"/>
  <c r="K63" i="68"/>
  <c r="S63" i="68" s="1"/>
  <c r="S59" i="68"/>
  <c r="K63" i="11"/>
  <c r="S63" i="11" s="1"/>
  <c r="S59" i="11"/>
  <c r="K63" i="124"/>
  <c r="S63" i="124" s="1"/>
  <c r="S59" i="124"/>
  <c r="K63" i="46"/>
  <c r="S63" i="46" s="1"/>
  <c r="S59" i="46"/>
  <c r="K63" i="84"/>
  <c r="S63" i="84" s="1"/>
  <c r="S59" i="84"/>
  <c r="K63" i="31"/>
  <c r="S63" i="31" s="1"/>
  <c r="S59" i="31"/>
  <c r="K63" i="3"/>
  <c r="S63" i="3" s="1"/>
  <c r="S59" i="3"/>
  <c r="K63" i="108"/>
  <c r="S63" i="108" s="1"/>
  <c r="S59" i="108"/>
  <c r="K63" i="41"/>
  <c r="S63" i="41" s="1"/>
  <c r="S59" i="41"/>
  <c r="K63" i="88"/>
  <c r="S63" i="88" s="1"/>
  <c r="S59" i="88"/>
  <c r="K63" i="16"/>
  <c r="S63" i="16" s="1"/>
  <c r="S59" i="16"/>
  <c r="K63" i="37"/>
  <c r="S63" i="37" s="1"/>
  <c r="S59" i="37"/>
  <c r="K63" i="80"/>
  <c r="S63" i="80" s="1"/>
  <c r="S59" i="80"/>
  <c r="K63" i="34"/>
  <c r="S63" i="34" s="1"/>
  <c r="S59" i="34"/>
  <c r="K63" i="4"/>
  <c r="S63" i="4" s="1"/>
  <c r="S59" i="4"/>
  <c r="K63" i="5"/>
  <c r="S63" i="5" s="1"/>
  <c r="S59" i="5"/>
  <c r="E59" i="93"/>
  <c r="T8" i="93"/>
  <c r="U8" i="93"/>
  <c r="T42" i="219"/>
  <c r="U42" i="219"/>
  <c r="T42" i="157"/>
  <c r="U42" i="157"/>
  <c r="E59" i="201"/>
  <c r="T8" i="201"/>
  <c r="U8" i="201"/>
  <c r="T42" i="189"/>
  <c r="U42" i="189"/>
  <c r="E59" i="191"/>
  <c r="U8" i="191"/>
  <c r="T8" i="191"/>
  <c r="E59" i="32"/>
  <c r="T8" i="32"/>
  <c r="U8" i="32"/>
  <c r="E59" i="179"/>
  <c r="U8" i="179"/>
  <c r="T8" i="179"/>
  <c r="E59" i="53"/>
  <c r="U8" i="53"/>
  <c r="T8" i="53"/>
  <c r="U42" i="225"/>
  <c r="T42" i="225"/>
  <c r="R59" i="224"/>
  <c r="J63" i="224"/>
  <c r="R63" i="224" s="1"/>
  <c r="R59" i="4"/>
  <c r="J63" i="4"/>
  <c r="R63" i="4" s="1"/>
  <c r="R59" i="15"/>
  <c r="J63" i="15"/>
  <c r="R63" i="15" s="1"/>
  <c r="U42" i="233"/>
  <c r="T42" i="233"/>
  <c r="E59" i="10"/>
  <c r="U8" i="10"/>
  <c r="T8" i="10"/>
  <c r="T42" i="217"/>
  <c r="U42" i="217"/>
  <c r="E59" i="37"/>
  <c r="U8" i="37"/>
  <c r="T8" i="37"/>
  <c r="E59" i="42"/>
  <c r="U8" i="42"/>
  <c r="T8" i="42"/>
  <c r="U42" i="52"/>
  <c r="T42" i="52"/>
  <c r="E59" i="7"/>
  <c r="U8" i="7"/>
  <c r="T8" i="7"/>
  <c r="E59" i="47"/>
  <c r="U8" i="47"/>
  <c r="T8" i="47"/>
  <c r="U42" i="54"/>
  <c r="T42" i="54"/>
  <c r="U42" i="121"/>
  <c r="T42" i="121"/>
  <c r="E59" i="97"/>
  <c r="T8" i="97"/>
  <c r="U8" i="97"/>
  <c r="E59" i="104"/>
  <c r="U8" i="104"/>
  <c r="T8" i="104"/>
  <c r="E59" i="192"/>
  <c r="U8" i="192"/>
  <c r="T8" i="192"/>
  <c r="U42" i="208"/>
  <c r="T42" i="208"/>
  <c r="R59" i="156"/>
  <c r="J63" i="156"/>
  <c r="R63" i="156" s="1"/>
  <c r="E59" i="221"/>
  <c r="U8" i="221"/>
  <c r="T8" i="221"/>
  <c r="R59" i="137"/>
  <c r="J63" i="137"/>
  <c r="R63" i="137" s="1"/>
  <c r="U42" i="255"/>
  <c r="T42" i="255"/>
  <c r="R59" i="253"/>
  <c r="J63" i="253"/>
  <c r="R63" i="253" s="1"/>
  <c r="U42" i="164"/>
  <c r="T42" i="164"/>
  <c r="R59" i="136"/>
  <c r="J63" i="136"/>
  <c r="R63" i="136" s="1"/>
  <c r="U42" i="22"/>
  <c r="T42" i="22"/>
  <c r="Q59" i="136"/>
  <c r="Q63" i="136" s="1"/>
  <c r="E59" i="45"/>
  <c r="U8" i="45"/>
  <c r="T8" i="45"/>
  <c r="E59" i="110"/>
  <c r="U8" i="110"/>
  <c r="T8" i="110"/>
  <c r="U42" i="147"/>
  <c r="T42" i="147"/>
  <c r="U42" i="4"/>
  <c r="T42" i="4"/>
  <c r="U42" i="73"/>
  <c r="T42" i="73"/>
  <c r="U42" i="180"/>
  <c r="T42" i="180"/>
  <c r="E59" i="102"/>
  <c r="U8" i="102"/>
  <c r="T8" i="102"/>
  <c r="E59" i="175"/>
  <c r="U8" i="175"/>
  <c r="T8" i="175"/>
  <c r="U42" i="193"/>
  <c r="T42" i="193"/>
  <c r="P59" i="166"/>
  <c r="P63" i="166" s="1"/>
  <c r="T42" i="192"/>
  <c r="U42" i="192"/>
  <c r="R59" i="128"/>
  <c r="J63" i="128"/>
  <c r="R63" i="128" s="1"/>
  <c r="E59" i="234"/>
  <c r="U8" i="234"/>
  <c r="T8" i="234"/>
  <c r="U42" i="256"/>
  <c r="T42" i="256"/>
  <c r="E59" i="225"/>
  <c r="U8" i="225"/>
  <c r="T8" i="225"/>
  <c r="T42" i="258"/>
  <c r="U42" i="258"/>
  <c r="J63" i="37"/>
  <c r="R63" i="37" s="1"/>
  <c r="R59" i="37"/>
  <c r="U42" i="159"/>
  <c r="T42" i="159"/>
  <c r="U42" i="110"/>
  <c r="T42" i="110"/>
  <c r="T8" i="247"/>
  <c r="E59" i="247"/>
  <c r="U8" i="247"/>
  <c r="R59" i="183"/>
  <c r="J63" i="183"/>
  <c r="R63" i="183" s="1"/>
  <c r="E59" i="100"/>
  <c r="U8" i="100"/>
  <c r="T8" i="100"/>
  <c r="E59" i="23"/>
  <c r="U8" i="23"/>
  <c r="T8" i="23"/>
  <c r="E59" i="131"/>
  <c r="U8" i="131"/>
  <c r="T8" i="131"/>
  <c r="E59" i="117"/>
  <c r="U8" i="117"/>
  <c r="T8" i="117"/>
  <c r="E59" i="113"/>
  <c r="U8" i="113"/>
  <c r="T8" i="113"/>
  <c r="U42" i="139"/>
  <c r="T42" i="139"/>
  <c r="P59" i="157"/>
  <c r="P63" i="157" s="1"/>
  <c r="T8" i="255"/>
  <c r="E59" i="255"/>
  <c r="U8" i="255"/>
  <c r="U42" i="173"/>
  <c r="T42" i="173"/>
  <c r="E59" i="158"/>
  <c r="U8" i="158"/>
  <c r="T8" i="158"/>
  <c r="E59" i="231"/>
  <c r="U8" i="231"/>
  <c r="T8" i="231"/>
  <c r="U42" i="76"/>
  <c r="T42" i="76"/>
  <c r="E59" i="116"/>
  <c r="U8" i="116"/>
  <c r="T8" i="116"/>
  <c r="E59" i="139"/>
  <c r="T8" i="139"/>
  <c r="U8" i="139"/>
  <c r="E59" i="40"/>
  <c r="U8" i="40"/>
  <c r="T8" i="40"/>
  <c r="E59" i="70"/>
  <c r="U8" i="70"/>
  <c r="T8" i="70"/>
  <c r="T42" i="50"/>
  <c r="U42" i="50"/>
  <c r="E59" i="114"/>
  <c r="U8" i="114"/>
  <c r="T8" i="114"/>
  <c r="R59" i="252"/>
  <c r="J63" i="252"/>
  <c r="R63" i="252" s="1"/>
  <c r="E59" i="146"/>
  <c r="U8" i="146"/>
  <c r="T8" i="146"/>
  <c r="P59" i="189"/>
  <c r="P63" i="189" s="1"/>
  <c r="T42" i="135"/>
  <c r="U42" i="135"/>
  <c r="R59" i="248"/>
  <c r="J63" i="248"/>
  <c r="R63" i="248" s="1"/>
  <c r="Q59" i="238"/>
  <c r="Q63" i="238" s="1"/>
  <c r="E59" i="233"/>
  <c r="T8" i="233"/>
  <c r="U8" i="233"/>
  <c r="E59" i="119"/>
  <c r="U8" i="119"/>
  <c r="T8" i="119"/>
  <c r="E59" i="99"/>
  <c r="U8" i="99"/>
  <c r="T8" i="99"/>
  <c r="E59" i="193"/>
  <c r="U8" i="193"/>
  <c r="T8" i="193"/>
  <c r="R59" i="19"/>
  <c r="J63" i="19"/>
  <c r="R63" i="19" s="1"/>
  <c r="U42" i="129"/>
  <c r="T42" i="129"/>
  <c r="P59" i="6"/>
  <c r="P63" i="6" s="1"/>
  <c r="E59" i="55"/>
  <c r="U8" i="55"/>
  <c r="T8" i="55"/>
  <c r="E59" i="202"/>
  <c r="U8" i="202"/>
  <c r="T8" i="202"/>
  <c r="U42" i="174"/>
  <c r="T42" i="174"/>
  <c r="E59" i="166"/>
  <c r="U8" i="166"/>
  <c r="T8" i="166"/>
  <c r="E59" i="215"/>
  <c r="U8" i="215"/>
  <c r="T8" i="215"/>
  <c r="T42" i="196"/>
  <c r="U42" i="196"/>
  <c r="R59" i="105"/>
  <c r="J63" i="105"/>
  <c r="R63" i="105" s="1"/>
  <c r="R59" i="110"/>
  <c r="J63" i="110"/>
  <c r="R63" i="110" s="1"/>
  <c r="T42" i="141"/>
  <c r="U42" i="141"/>
  <c r="T42" i="244"/>
  <c r="U42" i="244"/>
  <c r="E59" i="84"/>
  <c r="U8" i="84"/>
  <c r="T8" i="84"/>
  <c r="U42" i="68"/>
  <c r="T42" i="68"/>
  <c r="Q59" i="155"/>
  <c r="Q63" i="155" s="1"/>
  <c r="R59" i="212"/>
  <c r="J63" i="212"/>
  <c r="R63" i="212" s="1"/>
  <c r="E59" i="176"/>
  <c r="U8" i="176"/>
  <c r="T8" i="176"/>
  <c r="R59" i="256"/>
  <c r="J63" i="256"/>
  <c r="R63" i="256" s="1"/>
  <c r="R59" i="102"/>
  <c r="J63" i="102"/>
  <c r="R63" i="102" s="1"/>
  <c r="T42" i="86"/>
  <c r="U42" i="86"/>
  <c r="U42" i="191"/>
  <c r="T42" i="191"/>
  <c r="U42" i="185"/>
  <c r="T42" i="185"/>
  <c r="E59" i="122"/>
  <c r="T8" i="122"/>
  <c r="U8" i="122"/>
  <c r="E59" i="236"/>
  <c r="U8" i="236"/>
  <c r="T8" i="236"/>
  <c r="U42" i="92"/>
  <c r="T42" i="92"/>
  <c r="E59" i="160"/>
  <c r="U8" i="160"/>
  <c r="T8" i="160"/>
  <c r="Q59" i="157"/>
  <c r="Q63" i="157" s="1"/>
  <c r="E59" i="213"/>
  <c r="U8" i="213"/>
  <c r="T8" i="213"/>
  <c r="U42" i="228"/>
  <c r="T42" i="228"/>
  <c r="E59" i="65"/>
  <c r="U8" i="65"/>
  <c r="T8" i="65"/>
  <c r="U42" i="127"/>
  <c r="T42" i="127"/>
  <c r="E59" i="208"/>
  <c r="U8" i="208"/>
  <c r="T8" i="208"/>
  <c r="T42" i="65"/>
  <c r="U42" i="65"/>
  <c r="U42" i="99"/>
  <c r="T42" i="99"/>
  <c r="E59" i="75"/>
  <c r="U8" i="75"/>
  <c r="T8" i="75"/>
  <c r="P59" i="79"/>
  <c r="P63" i="79" s="1"/>
  <c r="E59" i="138"/>
  <c r="U8" i="138"/>
  <c r="T8" i="138"/>
  <c r="E59" i="2"/>
  <c r="T8" i="2"/>
  <c r="U8" i="2"/>
  <c r="E59" i="87"/>
  <c r="U8" i="87"/>
  <c r="T8" i="87"/>
  <c r="T42" i="149"/>
  <c r="U42" i="149"/>
  <c r="E59" i="164"/>
  <c r="U8" i="164"/>
  <c r="T8" i="164"/>
  <c r="E59" i="204"/>
  <c r="T8" i="204"/>
  <c r="U8" i="204"/>
  <c r="J63" i="28"/>
  <c r="R63" i="28" s="1"/>
  <c r="R59" i="28"/>
  <c r="U42" i="223"/>
  <c r="T42" i="223"/>
  <c r="U42" i="93"/>
  <c r="T42" i="93"/>
  <c r="U42" i="32"/>
  <c r="T42" i="32"/>
  <c r="E59" i="103"/>
  <c r="U8" i="103"/>
  <c r="T8" i="103"/>
  <c r="U42" i="35"/>
  <c r="T42" i="35"/>
  <c r="E59" i="69"/>
  <c r="T8" i="69"/>
  <c r="U8" i="69"/>
  <c r="R59" i="57"/>
  <c r="J63" i="57"/>
  <c r="R63" i="57" s="1"/>
  <c r="P59" i="179"/>
  <c r="P63" i="179" s="1"/>
  <c r="T8" i="243"/>
  <c r="E59" i="243"/>
  <c r="U8" i="243"/>
  <c r="T42" i="213"/>
  <c r="U42" i="213"/>
  <c r="J63" i="16"/>
  <c r="R63" i="16" s="1"/>
  <c r="R59" i="16"/>
  <c r="U42" i="48"/>
  <c r="T42" i="48"/>
  <c r="U42" i="39"/>
  <c r="T42" i="39"/>
  <c r="E59" i="106"/>
  <c r="U8" i="106"/>
  <c r="T8" i="106"/>
  <c r="E59" i="109"/>
  <c r="U8" i="109"/>
  <c r="T8" i="109"/>
  <c r="R59" i="25"/>
  <c r="J63" i="25"/>
  <c r="R63" i="25" s="1"/>
  <c r="U42" i="216"/>
  <c r="T42" i="216"/>
  <c r="R59" i="129"/>
  <c r="J63" i="129"/>
  <c r="R63" i="129" s="1"/>
  <c r="R59" i="111"/>
  <c r="J63" i="111"/>
  <c r="R63" i="111" s="1"/>
  <c r="J63" i="35"/>
  <c r="R63" i="35" s="1"/>
  <c r="R59" i="35"/>
  <c r="T42" i="115"/>
  <c r="U42" i="115"/>
  <c r="Q59" i="1"/>
  <c r="Q63" i="1" s="1"/>
  <c r="U42" i="57"/>
  <c r="T42" i="57"/>
  <c r="E59" i="120"/>
  <c r="U8" i="120"/>
  <c r="T8" i="120"/>
  <c r="E59" i="124"/>
  <c r="T8" i="124"/>
  <c r="U8" i="124"/>
  <c r="P59" i="148"/>
  <c r="P63" i="148" s="1"/>
  <c r="U42" i="146"/>
  <c r="T42" i="146"/>
  <c r="U42" i="137"/>
  <c r="T42" i="137"/>
  <c r="R59" i="125"/>
  <c r="J63" i="125"/>
  <c r="R63" i="125" s="1"/>
  <c r="R59" i="56"/>
  <c r="J63" i="56"/>
  <c r="R63" i="56" s="1"/>
  <c r="R59" i="50"/>
  <c r="J63" i="50"/>
  <c r="R63" i="50" s="1"/>
  <c r="E59" i="181"/>
  <c r="U8" i="181"/>
  <c r="T8" i="181"/>
  <c r="E59" i="210"/>
  <c r="U8" i="210"/>
  <c r="T8" i="210"/>
  <c r="E59" i="21"/>
  <c r="U8" i="21"/>
  <c r="T8" i="21"/>
  <c r="U42" i="215"/>
  <c r="T42" i="215"/>
  <c r="U42" i="74"/>
  <c r="T42" i="74"/>
  <c r="P59" i="45"/>
  <c r="P63" i="45" s="1"/>
  <c r="E59" i="41"/>
  <c r="U8" i="41"/>
  <c r="T8" i="41"/>
  <c r="U42" i="95"/>
  <c r="T42" i="95"/>
  <c r="U42" i="79"/>
  <c r="T42" i="79"/>
  <c r="U42" i="131"/>
  <c r="T42" i="131"/>
  <c r="U42" i="134"/>
  <c r="T42" i="134"/>
  <c r="T42" i="114"/>
  <c r="U42" i="114"/>
  <c r="E59" i="167"/>
  <c r="U8" i="167"/>
  <c r="T8" i="167"/>
  <c r="E59" i="198"/>
  <c r="U8" i="198"/>
  <c r="T8" i="198"/>
  <c r="Q59" i="185"/>
  <c r="Q63" i="185" s="1"/>
  <c r="E59" i="209"/>
  <c r="U8" i="209"/>
  <c r="T8" i="209"/>
  <c r="E59" i="241"/>
  <c r="T8" i="241"/>
  <c r="U8" i="241"/>
  <c r="E59" i="142"/>
  <c r="U8" i="142"/>
  <c r="T8" i="142"/>
  <c r="E59" i="226"/>
  <c r="U8" i="226"/>
  <c r="T8" i="226"/>
  <c r="U42" i="252"/>
  <c r="T42" i="252"/>
  <c r="P59" i="31"/>
  <c r="P63" i="31" s="1"/>
  <c r="U42" i="142"/>
  <c r="T42" i="142"/>
  <c r="T42" i="103"/>
  <c r="U42" i="103"/>
  <c r="E59" i="107"/>
  <c r="U8" i="107"/>
  <c r="T8" i="107"/>
  <c r="E59" i="148"/>
  <c r="U8" i="148"/>
  <c r="T8" i="148"/>
  <c r="E59" i="184"/>
  <c r="U8" i="184"/>
  <c r="T8" i="184"/>
  <c r="U42" i="144"/>
  <c r="T42" i="144"/>
  <c r="E59" i="216"/>
  <c r="T8" i="216"/>
  <c r="U8" i="216"/>
  <c r="P59" i="180"/>
  <c r="P63" i="180" s="1"/>
  <c r="E59" i="219"/>
  <c r="U8" i="219"/>
  <c r="T8" i="219"/>
  <c r="U42" i="237"/>
  <c r="T42" i="237"/>
  <c r="R59" i="149"/>
  <c r="J63" i="149"/>
  <c r="R63" i="149" s="1"/>
  <c r="R59" i="21"/>
  <c r="J63" i="21"/>
  <c r="R63" i="21" s="1"/>
  <c r="E59" i="78"/>
  <c r="U8" i="78"/>
  <c r="T8" i="78"/>
  <c r="U42" i="166"/>
  <c r="T42" i="166"/>
  <c r="U42" i="97"/>
  <c r="T42" i="97"/>
  <c r="E59" i="253"/>
  <c r="U8" i="253"/>
  <c r="T8" i="253"/>
  <c r="R59" i="80"/>
  <c r="J63" i="80"/>
  <c r="R63" i="80" s="1"/>
  <c r="E59" i="24"/>
  <c r="U8" i="24"/>
  <c r="T8" i="24"/>
  <c r="U42" i="8"/>
  <c r="T42" i="8"/>
  <c r="U42" i="47"/>
  <c r="T42" i="47"/>
  <c r="R59" i="234"/>
  <c r="J63" i="234"/>
  <c r="R63" i="234" s="1"/>
  <c r="U42" i="51"/>
  <c r="T42" i="51"/>
  <c r="U42" i="214"/>
  <c r="T42" i="214"/>
  <c r="J63" i="69"/>
  <c r="R63" i="69" s="1"/>
  <c r="R59" i="69"/>
  <c r="U42" i="232"/>
  <c r="T42" i="232"/>
  <c r="E59" i="60"/>
  <c r="T8" i="60"/>
  <c r="U8" i="60"/>
  <c r="U42" i="59"/>
  <c r="T42" i="59"/>
  <c r="T8" i="240"/>
  <c r="E59" i="240"/>
  <c r="U8" i="240"/>
  <c r="U42" i="56"/>
  <c r="T42" i="56"/>
  <c r="E59" i="194"/>
  <c r="U8" i="194"/>
  <c r="T8" i="194"/>
  <c r="U42" i="243"/>
  <c r="T42" i="243"/>
  <c r="R59" i="73"/>
  <c r="J63" i="73"/>
  <c r="R63" i="73" s="1"/>
  <c r="R59" i="89"/>
  <c r="J63" i="89"/>
  <c r="R63" i="89" s="1"/>
  <c r="U42" i="67"/>
  <c r="T42" i="67"/>
  <c r="U42" i="43"/>
  <c r="T42" i="43"/>
  <c r="E59" i="5"/>
  <c r="U8" i="5"/>
  <c r="T8" i="5"/>
  <c r="U42" i="150"/>
  <c r="T42" i="150"/>
  <c r="U42" i="94"/>
  <c r="T42" i="94"/>
  <c r="U42" i="125"/>
  <c r="T42" i="125"/>
  <c r="U42" i="246"/>
  <c r="T42" i="246"/>
  <c r="R59" i="133"/>
  <c r="J63" i="133"/>
  <c r="R63" i="133" s="1"/>
  <c r="R59" i="5"/>
  <c r="J63" i="5"/>
  <c r="R63" i="5" s="1"/>
  <c r="R59" i="43"/>
  <c r="J63" i="43"/>
  <c r="R63" i="43" s="1"/>
  <c r="E59" i="6"/>
  <c r="U8" i="6"/>
  <c r="T8" i="6"/>
  <c r="U42" i="1"/>
  <c r="T42" i="1"/>
  <c r="U42" i="77"/>
  <c r="T42" i="77"/>
  <c r="U42" i="28"/>
  <c r="T42" i="28"/>
  <c r="E59" i="88"/>
  <c r="U8" i="88"/>
  <c r="T8" i="88"/>
  <c r="E59" i="165"/>
  <c r="U8" i="165"/>
  <c r="T8" i="165"/>
  <c r="U42" i="161"/>
  <c r="T42" i="161"/>
  <c r="P59" i="220"/>
  <c r="P63" i="220" s="1"/>
  <c r="E59" i="205"/>
  <c r="U8" i="205"/>
  <c r="T8" i="205"/>
  <c r="K63" i="252"/>
  <c r="S63" i="252" s="1"/>
  <c r="S59" i="252"/>
  <c r="E59" i="235"/>
  <c r="U8" i="235"/>
  <c r="T8" i="235"/>
  <c r="T42" i="60"/>
  <c r="U42" i="60"/>
  <c r="E59" i="200"/>
  <c r="U8" i="200"/>
  <c r="T8" i="200"/>
  <c r="U42" i="41"/>
  <c r="T42" i="41"/>
  <c r="E59" i="79"/>
  <c r="U8" i="79"/>
  <c r="T8" i="79"/>
  <c r="Q59" i="116"/>
  <c r="Q63" i="116" s="1"/>
  <c r="E59" i="13"/>
  <c r="U8" i="13"/>
  <c r="T8" i="13"/>
  <c r="E59" i="54"/>
  <c r="U8" i="54"/>
  <c r="T8" i="54"/>
  <c r="P59" i="100"/>
  <c r="P63" i="100" s="1"/>
  <c r="E59" i="96"/>
  <c r="U8" i="96"/>
  <c r="T8" i="96"/>
  <c r="R59" i="254"/>
  <c r="J63" i="254"/>
  <c r="R63" i="254" s="1"/>
  <c r="E59" i="171"/>
  <c r="U8" i="171"/>
  <c r="T8" i="171"/>
  <c r="U42" i="186"/>
  <c r="T42" i="186"/>
  <c r="J63" i="112"/>
  <c r="R63" i="112" s="1"/>
  <c r="R59" i="112"/>
  <c r="R59" i="39"/>
  <c r="J63" i="39"/>
  <c r="R63" i="39" s="1"/>
  <c r="U42" i="49"/>
  <c r="T42" i="49"/>
  <c r="U42" i="203"/>
  <c r="T42" i="203"/>
  <c r="E59" i="232"/>
  <c r="U8" i="232"/>
  <c r="T8" i="232"/>
  <c r="E59" i="98"/>
  <c r="U8" i="98"/>
  <c r="T8" i="98"/>
  <c r="Q59" i="3"/>
  <c r="Q63" i="3" s="1"/>
  <c r="U42" i="16"/>
  <c r="T42" i="16"/>
  <c r="E59" i="126"/>
  <c r="U8" i="126"/>
  <c r="T8" i="126"/>
  <c r="U42" i="66"/>
  <c r="T42" i="66"/>
  <c r="Q59" i="87"/>
  <c r="Q63" i="87" s="1"/>
  <c r="T42" i="15"/>
  <c r="U42" i="15"/>
  <c r="U42" i="130"/>
  <c r="T42" i="130"/>
  <c r="R59" i="198"/>
  <c r="J63" i="198"/>
  <c r="R63" i="198" s="1"/>
  <c r="E59" i="197"/>
  <c r="U8" i="197"/>
  <c r="T8" i="197"/>
  <c r="R59" i="41"/>
  <c r="J63" i="41"/>
  <c r="R63" i="41" s="1"/>
  <c r="T8" i="251"/>
  <c r="E59" i="251"/>
  <c r="U8" i="251"/>
  <c r="U8" i="246"/>
  <c r="E59" i="246"/>
  <c r="T8" i="246"/>
  <c r="R59" i="2"/>
  <c r="J63" i="2"/>
  <c r="R63" i="2" s="1"/>
  <c r="E59" i="222"/>
  <c r="U8" i="222"/>
  <c r="T8" i="222"/>
  <c r="U42" i="198"/>
  <c r="T42" i="198"/>
  <c r="R59" i="61"/>
  <c r="J63" i="61"/>
  <c r="R63" i="61" s="1"/>
  <c r="Q59" i="184"/>
  <c r="Q63" i="184" s="1"/>
  <c r="E59" i="59"/>
  <c r="U8" i="59"/>
  <c r="T8" i="59"/>
  <c r="E59" i="66"/>
  <c r="U8" i="66"/>
  <c r="T8" i="66"/>
  <c r="E59" i="168"/>
  <c r="U8" i="168"/>
  <c r="T8" i="168"/>
  <c r="U42" i="249"/>
  <c r="T42" i="249"/>
  <c r="R59" i="64"/>
  <c r="J63" i="64"/>
  <c r="R63" i="64" s="1"/>
  <c r="U42" i="221"/>
  <c r="T42" i="221"/>
  <c r="T42" i="240"/>
  <c r="U42" i="240"/>
  <c r="R59" i="164"/>
  <c r="J63" i="164"/>
  <c r="R63" i="164" s="1"/>
  <c r="E59" i="172"/>
  <c r="U8" i="172"/>
  <c r="T8" i="172"/>
  <c r="R59" i="255"/>
  <c r="J63" i="255"/>
  <c r="R63" i="255" s="1"/>
  <c r="E59" i="50"/>
  <c r="U8" i="50"/>
  <c r="T8" i="50"/>
  <c r="E59" i="108"/>
  <c r="U8" i="108"/>
  <c r="T8" i="108"/>
  <c r="R59" i="12"/>
  <c r="J63" i="12"/>
  <c r="R63" i="12" s="1"/>
  <c r="R59" i="221"/>
  <c r="J63" i="221"/>
  <c r="R63" i="221" s="1"/>
  <c r="E59" i="207"/>
  <c r="U8" i="207"/>
  <c r="T8" i="207"/>
  <c r="E59" i="39"/>
  <c r="U8" i="39"/>
  <c r="T8" i="39"/>
  <c r="E59" i="174"/>
  <c r="U8" i="174"/>
  <c r="T8" i="174"/>
  <c r="E59" i="48"/>
  <c r="U8" i="48"/>
  <c r="T8" i="48"/>
  <c r="U42" i="102"/>
  <c r="T42" i="102"/>
  <c r="U42" i="12"/>
  <c r="T42" i="12"/>
  <c r="E59" i="35"/>
  <c r="U8" i="35"/>
  <c r="T8" i="35"/>
  <c r="U42" i="183"/>
  <c r="T42" i="183"/>
  <c r="U42" i="61"/>
  <c r="T42" i="61"/>
  <c r="E59" i="85"/>
  <c r="U8" i="85"/>
  <c r="T8" i="85"/>
  <c r="E59" i="137"/>
  <c r="T8" i="137"/>
  <c r="U8" i="137"/>
  <c r="E59" i="161"/>
  <c r="T8" i="161"/>
  <c r="U8" i="161"/>
  <c r="U8" i="248"/>
  <c r="E59" i="248"/>
  <c r="T8" i="248"/>
  <c r="E59" i="249"/>
  <c r="U8" i="249"/>
  <c r="T8" i="249"/>
  <c r="R59" i="14"/>
  <c r="J63" i="14"/>
  <c r="R63" i="14" s="1"/>
  <c r="E59" i="147"/>
  <c r="T8" i="147"/>
  <c r="U8" i="147"/>
  <c r="E59" i="218"/>
  <c r="U8" i="218"/>
  <c r="T8" i="218"/>
  <c r="R59" i="144"/>
  <c r="J63" i="144"/>
  <c r="R63" i="144" s="1"/>
  <c r="E59" i="36"/>
  <c r="U8" i="36"/>
  <c r="T8" i="36"/>
  <c r="E59" i="3"/>
  <c r="T8" i="3"/>
  <c r="U8" i="3"/>
  <c r="U42" i="155"/>
  <c r="T42" i="155"/>
  <c r="T42" i="13"/>
  <c r="U42" i="13"/>
  <c r="U42" i="9"/>
  <c r="T42" i="9"/>
  <c r="P59" i="138"/>
  <c r="P63" i="138" s="1"/>
  <c r="E59" i="183"/>
  <c r="U8" i="183"/>
  <c r="T8" i="183"/>
  <c r="U42" i="169"/>
  <c r="T42" i="169"/>
  <c r="R59" i="237"/>
  <c r="J63" i="237"/>
  <c r="R63" i="237" s="1"/>
  <c r="U42" i="220"/>
  <c r="T42" i="220"/>
  <c r="E59" i="206"/>
  <c r="U8" i="206"/>
  <c r="T8" i="206"/>
  <c r="E59" i="228"/>
  <c r="U8" i="228"/>
  <c r="T8" i="228"/>
  <c r="R59" i="141"/>
  <c r="J63" i="141"/>
  <c r="R63" i="141" s="1"/>
  <c r="R59" i="42"/>
  <c r="J63" i="42"/>
  <c r="R63" i="42" s="1"/>
  <c r="R59" i="217"/>
  <c r="J63" i="217"/>
  <c r="R63" i="217" s="1"/>
  <c r="T42" i="75"/>
  <c r="U42" i="75"/>
  <c r="R59" i="104"/>
  <c r="J63" i="104"/>
  <c r="R63" i="104" s="1"/>
  <c r="E59" i="57"/>
  <c r="U8" i="57"/>
  <c r="T8" i="57"/>
  <c r="E59" i="26"/>
  <c r="U8" i="26"/>
  <c r="T8" i="26"/>
  <c r="E59" i="211"/>
  <c r="U8" i="211"/>
  <c r="T8" i="211"/>
  <c r="U42" i="85"/>
  <c r="T42" i="85"/>
  <c r="E59" i="163"/>
  <c r="U8" i="163"/>
  <c r="T8" i="163"/>
  <c r="E59" i="4"/>
  <c r="T8" i="4"/>
  <c r="U8" i="4"/>
  <c r="E59" i="27"/>
  <c r="U8" i="27"/>
  <c r="T8" i="27"/>
  <c r="U42" i="90"/>
  <c r="T42" i="90"/>
  <c r="U42" i="117"/>
  <c r="T42" i="117"/>
  <c r="E59" i="73"/>
  <c r="U8" i="73"/>
  <c r="T8" i="73"/>
  <c r="T42" i="182"/>
  <c r="U42" i="182"/>
  <c r="R59" i="97"/>
  <c r="J63" i="97"/>
  <c r="R63" i="97" s="1"/>
  <c r="U42" i="241"/>
  <c r="T42" i="241"/>
  <c r="P59" i="21"/>
  <c r="P63" i="21" s="1"/>
  <c r="E59" i="15"/>
  <c r="U8" i="15"/>
  <c r="T8" i="15"/>
  <c r="R59" i="192"/>
  <c r="J63" i="192"/>
  <c r="R63" i="192" s="1"/>
  <c r="U42" i="116"/>
  <c r="T42" i="116"/>
  <c r="T42" i="42"/>
  <c r="U42" i="42"/>
  <c r="E59" i="94"/>
  <c r="U8" i="94"/>
  <c r="T8" i="94"/>
  <c r="P59" i="64"/>
  <c r="P63" i="64" s="1"/>
  <c r="E59" i="105"/>
  <c r="T8" i="105"/>
  <c r="U8" i="105"/>
  <c r="E59" i="71"/>
  <c r="U8" i="71"/>
  <c r="T8" i="71"/>
  <c r="U42" i="152"/>
  <c r="T42" i="152"/>
  <c r="E59" i="140"/>
  <c r="U8" i="140"/>
  <c r="T8" i="140"/>
  <c r="T42" i="179"/>
  <c r="U42" i="179"/>
  <c r="R59" i="121"/>
  <c r="J63" i="121"/>
  <c r="R63" i="121" s="1"/>
  <c r="R59" i="208"/>
  <c r="J63" i="208"/>
  <c r="R63" i="208" s="1"/>
  <c r="P59" i="208"/>
  <c r="P63" i="208" s="1"/>
  <c r="U42" i="236"/>
  <c r="T42" i="236"/>
  <c r="R59" i="152"/>
  <c r="J63" i="152"/>
  <c r="R63" i="152" s="1"/>
  <c r="R59" i="24"/>
  <c r="J63" i="24"/>
  <c r="R63" i="24" s="1"/>
  <c r="R59" i="38"/>
  <c r="J63" i="38"/>
  <c r="R63" i="38" s="1"/>
  <c r="T42" i="72"/>
  <c r="U42" i="72"/>
  <c r="R59" i="230"/>
  <c r="J63" i="230"/>
  <c r="R63" i="230" s="1"/>
  <c r="R59" i="17"/>
  <c r="J63" i="17"/>
  <c r="R63" i="17" s="1"/>
  <c r="U8" i="254"/>
  <c r="E59" i="254"/>
  <c r="T8" i="254"/>
  <c r="P59" i="52"/>
  <c r="P63" i="52" s="1"/>
  <c r="Q59" i="101"/>
  <c r="Q63" i="101" s="1"/>
  <c r="Q59" i="102"/>
  <c r="Q63" i="102" s="1"/>
  <c r="T42" i="23"/>
  <c r="U42" i="23"/>
  <c r="E59" i="157"/>
  <c r="U8" i="157"/>
  <c r="T8" i="157"/>
  <c r="E59" i="229"/>
  <c r="U8" i="229"/>
  <c r="T8" i="229"/>
  <c r="T42" i="165"/>
  <c r="U42" i="165"/>
  <c r="E59" i="217"/>
  <c r="U8" i="217"/>
  <c r="T8" i="217"/>
  <c r="U42" i="148"/>
  <c r="T42" i="148"/>
  <c r="E59" i="186"/>
  <c r="U8" i="186"/>
  <c r="T8" i="186"/>
  <c r="U42" i="195"/>
  <c r="T42" i="195"/>
  <c r="E59" i="237"/>
  <c r="U8" i="237"/>
  <c r="T8" i="237"/>
  <c r="R59" i="22"/>
  <c r="J63" i="22"/>
  <c r="R63" i="22" s="1"/>
  <c r="R59" i="54"/>
  <c r="J63" i="54"/>
  <c r="R63" i="54" s="1"/>
  <c r="E59" i="1"/>
  <c r="U8" i="1"/>
  <c r="T8" i="1"/>
  <c r="P59" i="8"/>
  <c r="P63" i="8" s="1"/>
  <c r="E59" i="86"/>
  <c r="U8" i="86"/>
  <c r="T8" i="86"/>
  <c r="T42" i="37"/>
  <c r="U42" i="37"/>
  <c r="E59" i="43"/>
  <c r="T8" i="43"/>
  <c r="U8" i="43"/>
  <c r="Q59" i="83"/>
  <c r="Q63" i="83" s="1"/>
  <c r="U42" i="204"/>
  <c r="T42" i="204"/>
  <c r="J63" i="181"/>
  <c r="R63" i="181" s="1"/>
  <c r="R59" i="181"/>
  <c r="R59" i="117"/>
  <c r="J63" i="117"/>
  <c r="R63" i="117" s="1"/>
  <c r="J63" i="51"/>
  <c r="R63" i="51" s="1"/>
  <c r="R59" i="51"/>
  <c r="J63" i="49"/>
  <c r="R63" i="49" s="1"/>
  <c r="R59" i="49"/>
  <c r="U42" i="7"/>
  <c r="T42" i="7"/>
  <c r="E59" i="115"/>
  <c r="U8" i="115"/>
  <c r="T8" i="115"/>
  <c r="E59" i="16"/>
  <c r="U8" i="16"/>
  <c r="T8" i="16"/>
  <c r="E59" i="178"/>
  <c r="U8" i="178"/>
  <c r="T8" i="178"/>
  <c r="U42" i="118"/>
  <c r="T42" i="118"/>
  <c r="E59" i="12"/>
  <c r="U8" i="12"/>
  <c r="T8" i="12"/>
  <c r="U42" i="29"/>
  <c r="T42" i="29"/>
  <c r="T8" i="239"/>
  <c r="E59" i="239"/>
  <c r="U8" i="239"/>
  <c r="E59" i="76"/>
  <c r="U8" i="76"/>
  <c r="T8" i="76"/>
  <c r="E59" i="133"/>
  <c r="T8" i="133"/>
  <c r="U8" i="133"/>
  <c r="E59" i="230"/>
  <c r="U8" i="230"/>
  <c r="T8" i="230"/>
  <c r="Q59" i="211"/>
  <c r="Q63" i="211" s="1"/>
  <c r="R59" i="249"/>
  <c r="J63" i="249"/>
  <c r="R63" i="249" s="1"/>
  <c r="E59" i="18"/>
  <c r="U8" i="18"/>
  <c r="T8" i="18"/>
  <c r="P59" i="65"/>
  <c r="P63" i="65" s="1"/>
  <c r="E59" i="152"/>
  <c r="U8" i="152"/>
  <c r="T8" i="152"/>
  <c r="U42" i="124"/>
  <c r="T42" i="124"/>
  <c r="E59" i="80"/>
  <c r="T8" i="80"/>
  <c r="U8" i="80"/>
  <c r="Q59" i="143"/>
  <c r="Q63" i="143" s="1"/>
  <c r="T42" i="202"/>
  <c r="U42" i="202"/>
  <c r="T42" i="257"/>
  <c r="U42" i="257"/>
  <c r="R59" i="101"/>
  <c r="J63" i="101"/>
  <c r="R63" i="101" s="1"/>
  <c r="U42" i="156"/>
  <c r="T42" i="156"/>
  <c r="U8" i="242"/>
  <c r="E59" i="242"/>
  <c r="T8" i="242"/>
  <c r="U42" i="53"/>
  <c r="T42" i="53"/>
  <c r="E59" i="28"/>
  <c r="U8" i="28"/>
  <c r="T8" i="28"/>
  <c r="T42" i="45"/>
  <c r="U42" i="45"/>
  <c r="E59" i="121"/>
  <c r="U8" i="121"/>
  <c r="T8" i="121"/>
  <c r="U42" i="109"/>
  <c r="T42" i="109"/>
  <c r="U42" i="140"/>
  <c r="T42" i="140"/>
  <c r="E59" i="196"/>
  <c r="U8" i="196"/>
  <c r="T8" i="196"/>
  <c r="U42" i="224"/>
  <c r="T42" i="224"/>
  <c r="R59" i="27"/>
  <c r="J63" i="27"/>
  <c r="R63" i="27" s="1"/>
  <c r="R59" i="8"/>
  <c r="J63" i="8"/>
  <c r="R63" i="8" s="1"/>
  <c r="E59" i="46"/>
  <c r="U8" i="46"/>
  <c r="T8" i="46"/>
  <c r="E59" i="22"/>
  <c r="T8" i="22"/>
  <c r="U8" i="22"/>
  <c r="E59" i="154"/>
  <c r="U8" i="154"/>
  <c r="T8" i="154"/>
  <c r="R59" i="258"/>
  <c r="J63" i="258"/>
  <c r="R63" i="258" s="1"/>
  <c r="E59" i="150"/>
  <c r="U8" i="150"/>
  <c r="T8" i="150"/>
  <c r="U42" i="230"/>
  <c r="T42" i="230"/>
  <c r="R59" i="48"/>
  <c r="J63" i="48"/>
  <c r="R63" i="48" s="1"/>
  <c r="E59" i="203"/>
  <c r="U8" i="203"/>
  <c r="T8" i="203"/>
  <c r="U42" i="27"/>
  <c r="T42" i="27"/>
  <c r="E59" i="188"/>
  <c r="U8" i="188"/>
  <c r="T8" i="188"/>
  <c r="E59" i="19"/>
  <c r="U8" i="19"/>
  <c r="T8" i="19"/>
  <c r="R59" i="205"/>
  <c r="J63" i="205"/>
  <c r="R63" i="205" s="1"/>
  <c r="P59" i="42"/>
  <c r="P63" i="42" s="1"/>
  <c r="U42" i="84"/>
  <c r="T42" i="84"/>
  <c r="Q59" i="176"/>
  <c r="Q63" i="176" s="1"/>
  <c r="R59" i="162"/>
  <c r="J63" i="162"/>
  <c r="R63" i="162" s="1"/>
  <c r="U42" i="69"/>
  <c r="T42" i="69"/>
  <c r="U42" i="105"/>
  <c r="T42" i="105"/>
  <c r="U42" i="122"/>
  <c r="T42" i="122"/>
  <c r="E59" i="187"/>
  <c r="U8" i="187"/>
  <c r="T8" i="187"/>
  <c r="U42" i="218"/>
  <c r="T42" i="218"/>
  <c r="U42" i="238"/>
  <c r="T42" i="238"/>
  <c r="T42" i="177"/>
  <c r="U42" i="177"/>
  <c r="E59" i="195"/>
  <c r="U8" i="195"/>
  <c r="T8" i="195"/>
  <c r="J63" i="23"/>
  <c r="R63" i="23" s="1"/>
  <c r="R59" i="23"/>
  <c r="E59" i="74"/>
  <c r="T8" i="74"/>
  <c r="U8" i="74"/>
  <c r="E59" i="177"/>
  <c r="U8" i="177"/>
  <c r="T8" i="177"/>
  <c r="E59" i="238"/>
  <c r="U8" i="238"/>
  <c r="T8" i="238"/>
  <c r="E59" i="52"/>
  <c r="U8" i="52"/>
  <c r="T8" i="52"/>
  <c r="Q59" i="41"/>
  <c r="Q63" i="41" s="1"/>
  <c r="P59" i="132"/>
  <c r="P63" i="132" s="1"/>
  <c r="E59" i="189"/>
  <c r="U8" i="189"/>
  <c r="T8" i="189"/>
  <c r="P59" i="88"/>
  <c r="P63" i="88" s="1"/>
  <c r="U42" i="119"/>
  <c r="T42" i="119"/>
  <c r="R59" i="109"/>
  <c r="J63" i="109"/>
  <c r="R63" i="109" s="1"/>
  <c r="R59" i="34"/>
  <c r="J63" i="34"/>
  <c r="R63" i="34" s="1"/>
  <c r="U42" i="58"/>
  <c r="T42" i="58"/>
  <c r="U42" i="211"/>
  <c r="T42" i="211"/>
  <c r="E59" i="101"/>
  <c r="U8" i="101"/>
  <c r="T8" i="101"/>
  <c r="U42" i="3"/>
  <c r="T42" i="3"/>
  <c r="E59" i="155"/>
  <c r="U8" i="155"/>
  <c r="T8" i="155"/>
  <c r="E59" i="81"/>
  <c r="U8" i="81"/>
  <c r="T8" i="81"/>
  <c r="T42" i="5"/>
  <c r="U42" i="5"/>
  <c r="R59" i="113"/>
  <c r="J63" i="113"/>
  <c r="R63" i="113" s="1"/>
  <c r="U42" i="80"/>
  <c r="T42" i="80"/>
  <c r="U42" i="19"/>
  <c r="T42" i="19"/>
  <c r="E59" i="170"/>
  <c r="U8" i="170"/>
  <c r="T8" i="170"/>
  <c r="E59" i="31"/>
  <c r="U8" i="31"/>
  <c r="T8" i="31"/>
  <c r="E59" i="62"/>
  <c r="U8" i="62"/>
  <c r="T8" i="62"/>
  <c r="E59" i="63"/>
  <c r="U8" i="63"/>
  <c r="T8" i="63"/>
  <c r="U42" i="44"/>
  <c r="T42" i="44"/>
  <c r="U42" i="112"/>
  <c r="T42" i="112"/>
  <c r="E59" i="132"/>
  <c r="T8" i="132"/>
  <c r="U8" i="132"/>
  <c r="U42" i="160"/>
  <c r="T42" i="160"/>
  <c r="U42" i="178"/>
  <c r="T42" i="178"/>
  <c r="U42" i="212"/>
  <c r="T42" i="212"/>
  <c r="E59" i="245"/>
  <c r="T8" i="245"/>
  <c r="U8" i="245"/>
  <c r="J63" i="9"/>
  <c r="R63" i="9" s="1"/>
  <c r="R59" i="9"/>
  <c r="T42" i="250"/>
  <c r="U42" i="250"/>
  <c r="R59" i="32"/>
  <c r="J63" i="32"/>
  <c r="R63" i="32" s="1"/>
  <c r="R59" i="81"/>
  <c r="J63" i="81"/>
  <c r="R63" i="81" s="1"/>
  <c r="U42" i="158"/>
  <c r="T42" i="158"/>
  <c r="E59" i="118"/>
  <c r="U8" i="118"/>
  <c r="T8" i="118"/>
  <c r="E59" i="61"/>
  <c r="T8" i="61"/>
  <c r="U8" i="61"/>
  <c r="E59" i="83"/>
  <c r="U8" i="83"/>
  <c r="T8" i="83"/>
  <c r="E59" i="135"/>
  <c r="U8" i="135"/>
  <c r="T8" i="135"/>
  <c r="U42" i="111"/>
  <c r="T42" i="111"/>
  <c r="E59" i="182"/>
  <c r="U8" i="182"/>
  <c r="T8" i="182"/>
  <c r="T42" i="194"/>
  <c r="U42" i="194"/>
  <c r="U8" i="258"/>
  <c r="E59" i="258"/>
  <c r="T8" i="258"/>
  <c r="U42" i="253"/>
  <c r="T42" i="253"/>
  <c r="R59" i="31"/>
  <c r="J63" i="31"/>
  <c r="R63" i="31" s="1"/>
  <c r="U42" i="46"/>
  <c r="T42" i="46"/>
  <c r="P59" i="139"/>
  <c r="P63" i="139" s="1"/>
  <c r="U42" i="17"/>
  <c r="T42" i="17"/>
  <c r="U42" i="87"/>
  <c r="T42" i="87"/>
  <c r="E59" i="67"/>
  <c r="U8" i="67"/>
  <c r="T8" i="67"/>
  <c r="U42" i="40"/>
  <c r="T42" i="40"/>
  <c r="U42" i="123"/>
  <c r="T42" i="123"/>
  <c r="E59" i="64"/>
  <c r="U8" i="64"/>
  <c r="T8" i="64"/>
  <c r="E59" i="130"/>
  <c r="T8" i="130"/>
  <c r="U8" i="130"/>
  <c r="E59" i="77"/>
  <c r="U8" i="77"/>
  <c r="T8" i="77"/>
  <c r="U42" i="108"/>
  <c r="T42" i="108"/>
  <c r="U42" i="170"/>
  <c r="T42" i="170"/>
  <c r="E59" i="185"/>
  <c r="T8" i="185"/>
  <c r="U8" i="185"/>
  <c r="U42" i="197"/>
  <c r="T42" i="197"/>
  <c r="U42" i="251"/>
  <c r="T42" i="251"/>
  <c r="U42" i="254"/>
  <c r="T42" i="254"/>
  <c r="R59" i="77"/>
  <c r="J63" i="77"/>
  <c r="R63" i="77" s="1"/>
  <c r="R59" i="119"/>
  <c r="J63" i="119"/>
  <c r="R63" i="119" s="1"/>
  <c r="R59" i="46"/>
  <c r="J63" i="46"/>
  <c r="R63" i="46" s="1"/>
  <c r="R59" i="30"/>
  <c r="J63" i="30"/>
  <c r="R63" i="30" s="1"/>
  <c r="E59" i="11"/>
  <c r="U8" i="11"/>
  <c r="T8" i="11"/>
  <c r="U42" i="31"/>
  <c r="T42" i="31"/>
  <c r="Q59" i="5"/>
  <c r="Q63" i="5" s="1"/>
  <c r="U42" i="96"/>
  <c r="T42" i="96"/>
  <c r="T42" i="62"/>
  <c r="U42" i="62"/>
  <c r="T42" i="98"/>
  <c r="U42" i="98"/>
  <c r="E59" i="144"/>
  <c r="U8" i="144"/>
  <c r="T8" i="144"/>
  <c r="E59" i="143"/>
  <c r="U8" i="143"/>
  <c r="T8" i="143"/>
  <c r="U42" i="209"/>
  <c r="T42" i="209"/>
  <c r="E59" i="151"/>
  <c r="U8" i="151"/>
  <c r="T8" i="151"/>
  <c r="T42" i="162"/>
  <c r="U42" i="162"/>
  <c r="T42" i="153"/>
  <c r="U42" i="153"/>
  <c r="R59" i="160"/>
  <c r="J63" i="160"/>
  <c r="R63" i="160" s="1"/>
  <c r="U8" i="250"/>
  <c r="E59" i="250"/>
  <c r="T8" i="250"/>
  <c r="R59" i="65"/>
  <c r="J63" i="65"/>
  <c r="R63" i="65" s="1"/>
  <c r="R59" i="26"/>
  <c r="J63" i="26"/>
  <c r="R63" i="26" s="1"/>
  <c r="U42" i="71"/>
  <c r="T42" i="71"/>
  <c r="E59" i="156"/>
  <c r="U8" i="156"/>
  <c r="T8" i="156"/>
  <c r="E59" i="68"/>
  <c r="U8" i="68"/>
  <c r="T8" i="68"/>
  <c r="E59" i="20"/>
  <c r="U8" i="20"/>
  <c r="T8" i="20"/>
  <c r="T42" i="30"/>
  <c r="U42" i="30"/>
  <c r="U42" i="107"/>
  <c r="T42" i="107"/>
  <c r="U42" i="226"/>
  <c r="T42" i="226"/>
  <c r="R59" i="120"/>
  <c r="J63" i="120"/>
  <c r="R63" i="120" s="1"/>
  <c r="T42" i="89"/>
  <c r="U42" i="89"/>
  <c r="E59" i="90"/>
  <c r="U8" i="90"/>
  <c r="T8" i="90"/>
  <c r="T42" i="21"/>
  <c r="U42" i="21"/>
  <c r="E59" i="29"/>
  <c r="U8" i="29"/>
  <c r="T8" i="29"/>
  <c r="U42" i="20"/>
  <c r="T42" i="20"/>
  <c r="P59" i="202"/>
  <c r="P63" i="202" s="1"/>
  <c r="R59" i="157"/>
  <c r="J63" i="157"/>
  <c r="R63" i="157" s="1"/>
  <c r="R59" i="188"/>
  <c r="J63" i="188"/>
  <c r="R63" i="188" s="1"/>
  <c r="E59" i="212"/>
  <c r="U8" i="212"/>
  <c r="T8" i="212"/>
  <c r="T42" i="188"/>
  <c r="U42" i="188"/>
  <c r="E59" i="224"/>
  <c r="U8" i="224"/>
  <c r="T8" i="224"/>
  <c r="R59" i="6"/>
  <c r="J63" i="6"/>
  <c r="R63" i="6" s="1"/>
  <c r="U42" i="128"/>
  <c r="T42" i="128"/>
  <c r="T42" i="210"/>
  <c r="U42" i="210"/>
  <c r="Q59" i="34"/>
  <c r="Q63" i="34" s="1"/>
  <c r="T42" i="70"/>
  <c r="U42" i="70"/>
  <c r="U8" i="244"/>
  <c r="E59" i="244"/>
  <c r="T8" i="244"/>
  <c r="E59" i="82"/>
  <c r="U8" i="82"/>
  <c r="T8" i="82"/>
  <c r="U42" i="163"/>
  <c r="T42" i="163"/>
  <c r="E59" i="173"/>
  <c r="U8" i="173"/>
  <c r="T8" i="173"/>
  <c r="U42" i="175"/>
  <c r="T42" i="175"/>
  <c r="U42" i="181"/>
  <c r="T42" i="181"/>
  <c r="U42" i="172"/>
  <c r="T42" i="172"/>
  <c r="U42" i="201"/>
  <c r="T42" i="201"/>
  <c r="R59" i="85"/>
  <c r="J63" i="85"/>
  <c r="R63" i="85" s="1"/>
  <c r="U42" i="136"/>
  <c r="T42" i="136"/>
  <c r="E59" i="111"/>
  <c r="T8" i="111"/>
  <c r="U8" i="111"/>
  <c r="R59" i="18"/>
  <c r="J63" i="18"/>
  <c r="R63" i="18" s="1"/>
  <c r="E59" i="123"/>
  <c r="U8" i="123"/>
  <c r="T8" i="123"/>
  <c r="U42" i="83"/>
  <c r="T42" i="83"/>
  <c r="E59" i="145"/>
  <c r="T8" i="145"/>
  <c r="U8" i="145"/>
  <c r="U8" i="256"/>
  <c r="E59" i="256"/>
  <c r="T8" i="256"/>
  <c r="E59" i="38"/>
  <c r="U8" i="38"/>
  <c r="T8" i="38"/>
  <c r="T42" i="126"/>
  <c r="U42" i="126"/>
  <c r="U42" i="187"/>
  <c r="T42" i="187"/>
  <c r="T42" i="133"/>
  <c r="U42" i="133"/>
  <c r="U42" i="151"/>
  <c r="T42" i="151"/>
  <c r="R59" i="47"/>
  <c r="J63" i="47"/>
  <c r="R63" i="47" s="1"/>
  <c r="E59" i="180"/>
  <c r="U8" i="180"/>
  <c r="T8" i="180"/>
  <c r="U42" i="199"/>
  <c r="T42" i="199"/>
  <c r="R59" i="11"/>
  <c r="J63" i="11"/>
  <c r="R63" i="11" s="1"/>
  <c r="U42" i="242"/>
  <c r="T42" i="242"/>
  <c r="U42" i="55"/>
  <c r="T42" i="55"/>
  <c r="U42" i="26"/>
  <c r="T42" i="26"/>
  <c r="U42" i="6"/>
  <c r="T42" i="6"/>
  <c r="E59" i="44"/>
  <c r="U8" i="44"/>
  <c r="T8" i="44"/>
  <c r="U42" i="91"/>
  <c r="T42" i="91"/>
  <c r="U42" i="120"/>
  <c r="T42" i="120"/>
  <c r="U42" i="168"/>
  <c r="T42" i="168"/>
  <c r="U42" i="78"/>
  <c r="T42" i="78"/>
  <c r="U42" i="88"/>
  <c r="T42" i="88"/>
  <c r="J63" i="96"/>
  <c r="R63" i="96" s="1"/>
  <c r="R59" i="96"/>
  <c r="T42" i="143"/>
  <c r="U42" i="143"/>
  <c r="E59" i="169"/>
  <c r="T8" i="169"/>
  <c r="U8" i="169"/>
  <c r="T42" i="234"/>
  <c r="U42" i="234"/>
  <c r="E59" i="227"/>
  <c r="U8" i="227"/>
  <c r="T8" i="227"/>
  <c r="T42" i="229"/>
  <c r="U42" i="229"/>
  <c r="E59" i="153"/>
  <c r="U8" i="153"/>
  <c r="T8" i="153"/>
  <c r="U42" i="36"/>
  <c r="T42" i="36"/>
  <c r="E59" i="125"/>
  <c r="T8" i="125"/>
  <c r="U8" i="125"/>
  <c r="E59" i="159"/>
  <c r="T8" i="159"/>
  <c r="U8" i="159"/>
  <c r="T42" i="190"/>
  <c r="U42" i="190"/>
  <c r="U8" i="252"/>
  <c r="E59" i="252"/>
  <c r="T8" i="252"/>
  <c r="R59" i="7"/>
  <c r="J63" i="7"/>
  <c r="R63" i="7" s="1"/>
  <c r="R59" i="3"/>
  <c r="J63" i="3"/>
  <c r="R63" i="3" s="1"/>
  <c r="E59" i="136"/>
  <c r="U8" i="136"/>
  <c r="T8" i="136"/>
  <c r="E59" i="33"/>
  <c r="U8" i="33"/>
  <c r="T8" i="33"/>
  <c r="E59" i="51"/>
  <c r="U8" i="51"/>
  <c r="T8" i="51"/>
  <c r="E59" i="25"/>
  <c r="U8" i="25"/>
  <c r="T8" i="25"/>
  <c r="U42" i="171"/>
  <c r="T42" i="171"/>
  <c r="E59" i="141"/>
  <c r="U8" i="141"/>
  <c r="T8" i="141"/>
  <c r="R59" i="93"/>
  <c r="J63" i="93"/>
  <c r="R63" i="93" s="1"/>
  <c r="P59" i="234"/>
  <c r="P63" i="234" s="1"/>
  <c r="E59" i="223"/>
  <c r="T8" i="223"/>
  <c r="U8" i="223"/>
  <c r="R59" i="45"/>
  <c r="J63" i="45"/>
  <c r="R63" i="45" s="1"/>
  <c r="U42" i="106"/>
  <c r="T42" i="106"/>
  <c r="E59" i="49"/>
  <c r="U8" i="49"/>
  <c r="T8" i="49"/>
  <c r="R59" i="72"/>
  <c r="J63" i="72"/>
  <c r="R63" i="72" s="1"/>
  <c r="U42" i="38"/>
  <c r="T42" i="38"/>
  <c r="P59" i="112"/>
  <c r="P63" i="112" s="1"/>
  <c r="E59" i="220"/>
  <c r="U8" i="220"/>
  <c r="T8" i="220"/>
  <c r="U42" i="18"/>
  <c r="T42" i="18"/>
  <c r="E59" i="34"/>
  <c r="T8" i="34"/>
  <c r="U8" i="34"/>
  <c r="E59" i="17"/>
  <c r="T8" i="17"/>
  <c r="U8" i="17"/>
  <c r="T42" i="222"/>
  <c r="U42" i="222"/>
  <c r="E59" i="95"/>
  <c r="U8" i="95"/>
  <c r="T8" i="95"/>
  <c r="U42" i="207"/>
  <c r="T42" i="207"/>
  <c r="E59" i="89"/>
  <c r="U8" i="89"/>
  <c r="T8" i="89"/>
  <c r="T42" i="25"/>
  <c r="U42" i="25"/>
  <c r="E59" i="14"/>
  <c r="U8" i="14"/>
  <c r="T8" i="14"/>
  <c r="E59" i="9"/>
  <c r="T8" i="9"/>
  <c r="U8" i="9"/>
  <c r="E59" i="92"/>
  <c r="U8" i="92"/>
  <c r="T8" i="92"/>
  <c r="R59" i="29"/>
  <c r="J63" i="29"/>
  <c r="R63" i="29" s="1"/>
  <c r="U42" i="101"/>
  <c r="T42" i="101"/>
  <c r="P59" i="91"/>
  <c r="P63" i="91" s="1"/>
  <c r="E59" i="149"/>
  <c r="U8" i="149"/>
  <c r="T8" i="149"/>
  <c r="R59" i="172"/>
  <c r="J63" i="172"/>
  <c r="R63" i="172" s="1"/>
  <c r="T42" i="154"/>
  <c r="U42" i="154"/>
  <c r="Q59" i="195"/>
  <c r="Q63" i="195" s="1"/>
  <c r="U42" i="167"/>
  <c r="T42" i="167"/>
  <c r="U42" i="231"/>
  <c r="T42" i="231"/>
  <c r="R59" i="13"/>
  <c r="J63" i="13"/>
  <c r="R63" i="13" s="1"/>
  <c r="R59" i="145"/>
  <c r="J63" i="145"/>
  <c r="R63" i="145" s="1"/>
  <c r="U42" i="248"/>
  <c r="T42" i="248"/>
  <c r="U42" i="14"/>
  <c r="T42" i="14"/>
  <c r="E59" i="112"/>
  <c r="U8" i="112"/>
  <c r="T8" i="112"/>
  <c r="E59" i="56"/>
  <c r="T8" i="56"/>
  <c r="U8" i="56"/>
  <c r="P59" i="96"/>
  <c r="P63" i="96" s="1"/>
  <c r="U42" i="145"/>
  <c r="T42" i="145"/>
  <c r="U42" i="200"/>
  <c r="T42" i="200"/>
  <c r="U42" i="247"/>
  <c r="T42" i="247"/>
  <c r="P59" i="228"/>
  <c r="P63" i="228" s="1"/>
  <c r="R59" i="153"/>
  <c r="J63" i="153"/>
  <c r="R63" i="153" s="1"/>
  <c r="R59" i="33"/>
  <c r="J63" i="33"/>
  <c r="R63" i="33" s="1"/>
  <c r="R59" i="10"/>
  <c r="J63" i="10"/>
  <c r="R63" i="10" s="1"/>
  <c r="E59" i="190"/>
  <c r="U8" i="190"/>
  <c r="T8" i="190"/>
  <c r="E59" i="8"/>
  <c r="U8" i="8"/>
  <c r="T8" i="8"/>
  <c r="U42" i="34"/>
  <c r="T42" i="34"/>
  <c r="P59" i="16"/>
  <c r="P63" i="16" s="1"/>
  <c r="P59" i="48"/>
  <c r="P63" i="48" s="1"/>
  <c r="E59" i="134"/>
  <c r="U8" i="134"/>
  <c r="T8" i="134"/>
  <c r="T42" i="10"/>
  <c r="U42" i="10"/>
  <c r="U42" i="64"/>
  <c r="T42" i="64"/>
  <c r="U42" i="82"/>
  <c r="T42" i="82"/>
  <c r="U42" i="132"/>
  <c r="T42" i="132"/>
  <c r="E59" i="162"/>
  <c r="U8" i="162"/>
  <c r="T8" i="162"/>
  <c r="T42" i="138"/>
  <c r="U42" i="138"/>
  <c r="P59" i="159"/>
  <c r="P63" i="159" s="1"/>
  <c r="T42" i="205"/>
  <c r="U42" i="205"/>
  <c r="U42" i="235"/>
  <c r="T42" i="235"/>
  <c r="R59" i="88"/>
  <c r="J63" i="88"/>
  <c r="R63" i="88" s="1"/>
  <c r="J63" i="103"/>
  <c r="R63" i="103" s="1"/>
  <c r="R59" i="103"/>
  <c r="U42" i="184"/>
  <c r="T42" i="184"/>
  <c r="R59" i="185"/>
  <c r="J63" i="185"/>
  <c r="R63" i="185" s="1"/>
  <c r="E59" i="199"/>
  <c r="U8" i="199"/>
  <c r="T8" i="199"/>
  <c r="R59" i="40"/>
  <c r="J63" i="40"/>
  <c r="R63" i="40" s="1"/>
  <c r="U42" i="24"/>
  <c r="T42" i="24"/>
  <c r="E59" i="72"/>
  <c r="U8" i="72"/>
  <c r="T8" i="72"/>
  <c r="U42" i="11"/>
  <c r="T42" i="11"/>
  <c r="Q59" i="8"/>
  <c r="Q63" i="8" s="1"/>
  <c r="U42" i="113"/>
  <c r="T42" i="113"/>
  <c r="E59" i="58"/>
  <c r="U8" i="58"/>
  <c r="T8" i="58"/>
  <c r="E59" i="91"/>
  <c r="U8" i="91"/>
  <c r="T8" i="91"/>
  <c r="P59" i="131"/>
  <c r="P63" i="131" s="1"/>
  <c r="E59" i="127"/>
  <c r="U8" i="127"/>
  <c r="T8" i="127"/>
  <c r="E59" i="214"/>
  <c r="U8" i="214"/>
  <c r="T8" i="214"/>
  <c r="E59" i="257"/>
  <c r="U8" i="257"/>
  <c r="T8" i="257"/>
  <c r="U42" i="239"/>
  <c r="T42" i="239"/>
  <c r="R59" i="118"/>
  <c r="J63" i="118"/>
  <c r="R63" i="118" s="1"/>
  <c r="U42" i="227"/>
  <c r="T42" i="227"/>
  <c r="U42" i="176"/>
  <c r="T42" i="176"/>
  <c r="T42" i="245"/>
  <c r="U42" i="245"/>
  <c r="Q59" i="55"/>
  <c r="Q63" i="55" s="1"/>
  <c r="U42" i="81"/>
  <c r="T42" i="81"/>
  <c r="E59" i="128"/>
  <c r="U8" i="128"/>
  <c r="T8" i="128"/>
  <c r="Q59" i="60"/>
  <c r="Q63" i="60" s="1"/>
  <c r="U42" i="100"/>
  <c r="T42" i="100"/>
  <c r="P59" i="224"/>
  <c r="P63" i="224" s="1"/>
  <c r="R59" i="53"/>
  <c r="J63" i="53"/>
  <c r="R63" i="53" s="1"/>
  <c r="U42" i="63"/>
  <c r="T42" i="63"/>
  <c r="E59" i="30"/>
  <c r="U8" i="30"/>
  <c r="T8" i="30"/>
  <c r="E59" i="129"/>
  <c r="U8" i="129"/>
  <c r="T8" i="129"/>
  <c r="T42" i="33"/>
  <c r="U42" i="33"/>
  <c r="U42" i="104"/>
  <c r="T42" i="104"/>
  <c r="U42" i="206"/>
  <c r="T42" i="206"/>
  <c r="E63" i="130" l="1"/>
  <c r="U59" i="130"/>
  <c r="T59" i="130"/>
  <c r="E63" i="245"/>
  <c r="U59" i="245"/>
  <c r="T59" i="245"/>
  <c r="E63" i="73"/>
  <c r="U59" i="73"/>
  <c r="T59" i="73"/>
  <c r="E63" i="54"/>
  <c r="U59" i="54"/>
  <c r="T59" i="54"/>
  <c r="E63" i="124"/>
  <c r="U59" i="124"/>
  <c r="T59" i="124"/>
  <c r="E63" i="99"/>
  <c r="U59" i="99"/>
  <c r="T59" i="99"/>
  <c r="E63" i="7"/>
  <c r="U59" i="7"/>
  <c r="T59" i="7"/>
  <c r="E63" i="44"/>
  <c r="U59" i="44"/>
  <c r="T59" i="44"/>
  <c r="E63" i="82"/>
  <c r="T59" i="82"/>
  <c r="U59" i="82"/>
  <c r="E63" i="20"/>
  <c r="U59" i="20"/>
  <c r="T59" i="20"/>
  <c r="E63" i="151"/>
  <c r="U59" i="151"/>
  <c r="T59" i="151"/>
  <c r="E63" i="144"/>
  <c r="U59" i="144"/>
  <c r="T59" i="144"/>
  <c r="E63" i="132"/>
  <c r="U59" i="132"/>
  <c r="T59" i="132"/>
  <c r="E63" i="170"/>
  <c r="U59" i="170"/>
  <c r="T59" i="170"/>
  <c r="E63" i="46"/>
  <c r="U59" i="46"/>
  <c r="T59" i="46"/>
  <c r="E63" i="121"/>
  <c r="U59" i="121"/>
  <c r="T59" i="121"/>
  <c r="E63" i="133"/>
  <c r="U59" i="133"/>
  <c r="T59" i="133"/>
  <c r="E63" i="178"/>
  <c r="U59" i="178"/>
  <c r="T59" i="178"/>
  <c r="E63" i="217"/>
  <c r="U59" i="217"/>
  <c r="T59" i="217"/>
  <c r="E63" i="157"/>
  <c r="U59" i="157"/>
  <c r="T59" i="157"/>
  <c r="E63" i="140"/>
  <c r="U59" i="140"/>
  <c r="T59" i="140"/>
  <c r="E63" i="105"/>
  <c r="U59" i="105"/>
  <c r="T59" i="105"/>
  <c r="E63" i="183"/>
  <c r="U59" i="183"/>
  <c r="T59" i="183"/>
  <c r="E63" i="161"/>
  <c r="T59" i="161"/>
  <c r="U59" i="161"/>
  <c r="E63" i="126"/>
  <c r="U59" i="126"/>
  <c r="T59" i="126"/>
  <c r="E63" i="235"/>
  <c r="T59" i="235"/>
  <c r="U59" i="235"/>
  <c r="E63" i="5"/>
  <c r="U59" i="5"/>
  <c r="T59" i="5"/>
  <c r="E63" i="24"/>
  <c r="T59" i="24"/>
  <c r="U59" i="24"/>
  <c r="E63" i="69"/>
  <c r="U59" i="69"/>
  <c r="T59" i="69"/>
  <c r="E63" i="204"/>
  <c r="U59" i="204"/>
  <c r="T59" i="204"/>
  <c r="E63" i="87"/>
  <c r="T59" i="87"/>
  <c r="U59" i="87"/>
  <c r="E63" i="70"/>
  <c r="U59" i="70"/>
  <c r="T59" i="70"/>
  <c r="E63" i="100"/>
  <c r="U59" i="100"/>
  <c r="T59" i="100"/>
  <c r="E63" i="225"/>
  <c r="U59" i="225"/>
  <c r="T59" i="225"/>
  <c r="E63" i="45"/>
  <c r="U59" i="45"/>
  <c r="T59" i="45"/>
  <c r="E63" i="221"/>
  <c r="U59" i="221"/>
  <c r="T59" i="221"/>
  <c r="E63" i="14"/>
  <c r="U59" i="14"/>
  <c r="T59" i="14"/>
  <c r="E63" i="180"/>
  <c r="T59" i="180"/>
  <c r="U59" i="180"/>
  <c r="E63" i="61"/>
  <c r="U59" i="61"/>
  <c r="T59" i="61"/>
  <c r="E63" i="74"/>
  <c r="U59" i="74"/>
  <c r="T59" i="74"/>
  <c r="E63" i="206"/>
  <c r="T59" i="206"/>
  <c r="U59" i="206"/>
  <c r="E63" i="106"/>
  <c r="U59" i="106"/>
  <c r="T59" i="106"/>
  <c r="E63" i="160"/>
  <c r="U59" i="160"/>
  <c r="T59" i="160"/>
  <c r="E63" i="192"/>
  <c r="U59" i="192"/>
  <c r="T59" i="192"/>
  <c r="E63" i="129"/>
  <c r="U59" i="129"/>
  <c r="T59" i="129"/>
  <c r="E63" i="214"/>
  <c r="U59" i="214"/>
  <c r="T59" i="214"/>
  <c r="E63" i="190"/>
  <c r="U59" i="190"/>
  <c r="T59" i="190"/>
  <c r="E63" i="149"/>
  <c r="U59" i="149"/>
  <c r="T59" i="149"/>
  <c r="E63" i="92"/>
  <c r="T59" i="92"/>
  <c r="U59" i="92"/>
  <c r="E63" i="95"/>
  <c r="U59" i="95"/>
  <c r="T59" i="95"/>
  <c r="E63" i="34"/>
  <c r="U59" i="34"/>
  <c r="T59" i="34"/>
  <c r="E63" i="136"/>
  <c r="U59" i="136"/>
  <c r="T59" i="136"/>
  <c r="E63" i="67"/>
  <c r="U59" i="67"/>
  <c r="T59" i="67"/>
  <c r="E63" i="135"/>
  <c r="U59" i="135"/>
  <c r="T59" i="135"/>
  <c r="E63" i="189"/>
  <c r="U59" i="189"/>
  <c r="T59" i="189"/>
  <c r="E63" i="238"/>
  <c r="T59" i="238"/>
  <c r="U59" i="238"/>
  <c r="E63" i="188"/>
  <c r="U59" i="188"/>
  <c r="T59" i="188"/>
  <c r="E63" i="196"/>
  <c r="U59" i="196"/>
  <c r="T59" i="196"/>
  <c r="E63" i="242"/>
  <c r="U59" i="242"/>
  <c r="T59" i="242"/>
  <c r="E63" i="4"/>
  <c r="U59" i="4"/>
  <c r="T59" i="4"/>
  <c r="E63" i="211"/>
  <c r="U59" i="211"/>
  <c r="T59" i="211"/>
  <c r="E63" i="168"/>
  <c r="T59" i="168"/>
  <c r="U59" i="168"/>
  <c r="E63" i="232"/>
  <c r="U59" i="232"/>
  <c r="T59" i="232"/>
  <c r="E63" i="240"/>
  <c r="U59" i="240"/>
  <c r="T59" i="240"/>
  <c r="E63" i="216"/>
  <c r="U59" i="216"/>
  <c r="T59" i="216"/>
  <c r="E63" i="148"/>
  <c r="U59" i="148"/>
  <c r="T59" i="148"/>
  <c r="E63" i="142"/>
  <c r="U59" i="142"/>
  <c r="T59" i="142"/>
  <c r="E63" i="181"/>
  <c r="U59" i="181"/>
  <c r="T59" i="181"/>
  <c r="E63" i="243"/>
  <c r="U59" i="243"/>
  <c r="T59" i="243"/>
  <c r="E63" i="208"/>
  <c r="U59" i="208"/>
  <c r="T59" i="208"/>
  <c r="E63" i="215"/>
  <c r="U59" i="215"/>
  <c r="T59" i="215"/>
  <c r="E63" i="202"/>
  <c r="U59" i="202"/>
  <c r="T59" i="202"/>
  <c r="E63" i="116"/>
  <c r="T59" i="116"/>
  <c r="U59" i="116"/>
  <c r="E63" i="158"/>
  <c r="U59" i="158"/>
  <c r="T59" i="158"/>
  <c r="E63" i="53"/>
  <c r="T59" i="53"/>
  <c r="U59" i="53"/>
  <c r="E63" i="169"/>
  <c r="U59" i="169"/>
  <c r="T59" i="169"/>
  <c r="E63" i="123"/>
  <c r="U59" i="123"/>
  <c r="T59" i="123"/>
  <c r="E63" i="174"/>
  <c r="T59" i="174"/>
  <c r="U59" i="174"/>
  <c r="E63" i="59"/>
  <c r="T59" i="59"/>
  <c r="U59" i="59"/>
  <c r="E63" i="60"/>
  <c r="U59" i="60"/>
  <c r="T59" i="60"/>
  <c r="E63" i="201"/>
  <c r="U59" i="201"/>
  <c r="T59" i="201"/>
  <c r="E63" i="25"/>
  <c r="U59" i="25"/>
  <c r="T59" i="25"/>
  <c r="E63" i="56"/>
  <c r="U59" i="56"/>
  <c r="T59" i="56"/>
  <c r="E63" i="227"/>
  <c r="U59" i="227"/>
  <c r="T59" i="227"/>
  <c r="E63" i="145"/>
  <c r="U59" i="145"/>
  <c r="T59" i="145"/>
  <c r="E63" i="244"/>
  <c r="U59" i="244"/>
  <c r="T59" i="244"/>
  <c r="E63" i="64"/>
  <c r="U59" i="64"/>
  <c r="T59" i="64"/>
  <c r="E63" i="118"/>
  <c r="U59" i="118"/>
  <c r="T59" i="118"/>
  <c r="E63" i="62"/>
  <c r="U59" i="62"/>
  <c r="T59" i="62"/>
  <c r="E63" i="154"/>
  <c r="U59" i="154"/>
  <c r="T59" i="154"/>
  <c r="E63" i="3"/>
  <c r="U59" i="3"/>
  <c r="T59" i="3"/>
  <c r="E63" i="218"/>
  <c r="U59" i="218"/>
  <c r="T59" i="218"/>
  <c r="E63" i="249"/>
  <c r="T59" i="249"/>
  <c r="U59" i="249"/>
  <c r="E63" i="39"/>
  <c r="U59" i="39"/>
  <c r="T59" i="39"/>
  <c r="E63" i="13"/>
  <c r="U59" i="13"/>
  <c r="T59" i="13"/>
  <c r="E63" i="120"/>
  <c r="U59" i="120"/>
  <c r="T59" i="120"/>
  <c r="E63" i="75"/>
  <c r="U59" i="75"/>
  <c r="T59" i="75"/>
  <c r="E63" i="119"/>
  <c r="U59" i="119"/>
  <c r="T59" i="119"/>
  <c r="E63" i="131"/>
  <c r="U59" i="131"/>
  <c r="T59" i="131"/>
  <c r="E63" i="102"/>
  <c r="U59" i="102"/>
  <c r="T59" i="102"/>
  <c r="E63" i="104"/>
  <c r="U59" i="104"/>
  <c r="T59" i="104"/>
  <c r="E63" i="191"/>
  <c r="U59" i="191"/>
  <c r="T59" i="191"/>
  <c r="E63" i="134"/>
  <c r="U59" i="134"/>
  <c r="T59" i="134"/>
  <c r="E63" i="63"/>
  <c r="T59" i="63"/>
  <c r="U59" i="63"/>
  <c r="E63" i="18"/>
  <c r="U59" i="18"/>
  <c r="T59" i="18"/>
  <c r="E63" i="1"/>
  <c r="U59" i="1"/>
  <c r="T59" i="1"/>
  <c r="E63" i="254"/>
  <c r="U59" i="254"/>
  <c r="T59" i="254"/>
  <c r="E63" i="57"/>
  <c r="U59" i="57"/>
  <c r="T59" i="57"/>
  <c r="E63" i="199"/>
  <c r="U59" i="199"/>
  <c r="T59" i="199"/>
  <c r="E63" i="30"/>
  <c r="U59" i="30"/>
  <c r="T59" i="30"/>
  <c r="E63" i="58"/>
  <c r="T59" i="58"/>
  <c r="U59" i="58"/>
  <c r="E63" i="72"/>
  <c r="U59" i="72"/>
  <c r="T59" i="72"/>
  <c r="E63" i="141"/>
  <c r="U59" i="141"/>
  <c r="T59" i="141"/>
  <c r="E63" i="51"/>
  <c r="U59" i="51"/>
  <c r="T59" i="51"/>
  <c r="E63" i="173"/>
  <c r="U59" i="173"/>
  <c r="T59" i="173"/>
  <c r="E63" i="90"/>
  <c r="T59" i="90"/>
  <c r="U59" i="90"/>
  <c r="E63" i="68"/>
  <c r="T59" i="68"/>
  <c r="U59" i="68"/>
  <c r="E63" i="81"/>
  <c r="U59" i="81"/>
  <c r="T59" i="81"/>
  <c r="E63" i="101"/>
  <c r="U59" i="101"/>
  <c r="T59" i="101"/>
  <c r="E63" i="152"/>
  <c r="U59" i="152"/>
  <c r="T59" i="152"/>
  <c r="E63" i="76"/>
  <c r="U59" i="76"/>
  <c r="T59" i="76"/>
  <c r="E63" i="12"/>
  <c r="T59" i="12"/>
  <c r="U59" i="12"/>
  <c r="E63" i="16"/>
  <c r="U59" i="16"/>
  <c r="T59" i="16"/>
  <c r="E63" i="86"/>
  <c r="U59" i="86"/>
  <c r="T59" i="86"/>
  <c r="E63" i="186"/>
  <c r="U59" i="186"/>
  <c r="T59" i="186"/>
  <c r="E63" i="137"/>
  <c r="U59" i="137"/>
  <c r="T59" i="137"/>
  <c r="E63" i="246"/>
  <c r="U59" i="246"/>
  <c r="T59" i="246"/>
  <c r="E63" i="96"/>
  <c r="U59" i="96"/>
  <c r="T59" i="96"/>
  <c r="E63" i="200"/>
  <c r="U59" i="200"/>
  <c r="T59" i="200"/>
  <c r="E63" i="165"/>
  <c r="U59" i="165"/>
  <c r="T59" i="165"/>
  <c r="E63" i="198"/>
  <c r="T59" i="198"/>
  <c r="U59" i="198"/>
  <c r="E63" i="41"/>
  <c r="U59" i="41"/>
  <c r="T59" i="41"/>
  <c r="E63" i="21"/>
  <c r="U59" i="21"/>
  <c r="T59" i="21"/>
  <c r="E63" i="164"/>
  <c r="U59" i="164"/>
  <c r="T59" i="164"/>
  <c r="E63" i="2"/>
  <c r="U59" i="2"/>
  <c r="T59" i="2"/>
  <c r="E63" i="213"/>
  <c r="U59" i="213"/>
  <c r="T59" i="213"/>
  <c r="E63" i="114"/>
  <c r="U59" i="114"/>
  <c r="T59" i="114"/>
  <c r="E63" i="40"/>
  <c r="U59" i="40"/>
  <c r="T59" i="40"/>
  <c r="E63" i="224"/>
  <c r="T59" i="224"/>
  <c r="U59" i="224"/>
  <c r="E63" i="222"/>
  <c r="U59" i="222"/>
  <c r="T59" i="222"/>
  <c r="E63" i="6"/>
  <c r="U59" i="6"/>
  <c r="T59" i="6"/>
  <c r="E63" i="209"/>
  <c r="U59" i="209"/>
  <c r="T59" i="209"/>
  <c r="E63" i="117"/>
  <c r="U59" i="117"/>
  <c r="T59" i="117"/>
  <c r="E63" i="175"/>
  <c r="U59" i="175"/>
  <c r="T59" i="175"/>
  <c r="E63" i="37"/>
  <c r="U59" i="37"/>
  <c r="T59" i="37"/>
  <c r="E63" i="91"/>
  <c r="U59" i="91"/>
  <c r="T59" i="91"/>
  <c r="E63" i="125"/>
  <c r="U59" i="125"/>
  <c r="T59" i="125"/>
  <c r="E63" i="127"/>
  <c r="T59" i="127"/>
  <c r="U59" i="127"/>
  <c r="E63" i="162"/>
  <c r="U59" i="162"/>
  <c r="T59" i="162"/>
  <c r="E63" i="9"/>
  <c r="U59" i="9"/>
  <c r="T59" i="9"/>
  <c r="E63" i="89"/>
  <c r="U59" i="89"/>
  <c r="T59" i="89"/>
  <c r="E63" i="38"/>
  <c r="U59" i="38"/>
  <c r="T59" i="38"/>
  <c r="E63" i="111"/>
  <c r="U59" i="111"/>
  <c r="T59" i="111"/>
  <c r="E63" i="212"/>
  <c r="U59" i="212"/>
  <c r="T59" i="212"/>
  <c r="E63" i="11"/>
  <c r="U59" i="11"/>
  <c r="T59" i="11"/>
  <c r="E63" i="77"/>
  <c r="U59" i="77"/>
  <c r="T59" i="77"/>
  <c r="E63" i="182"/>
  <c r="U59" i="182"/>
  <c r="T59" i="182"/>
  <c r="E63" i="83"/>
  <c r="U59" i="83"/>
  <c r="T59" i="83"/>
  <c r="E63" i="177"/>
  <c r="U59" i="177"/>
  <c r="T59" i="177"/>
  <c r="E63" i="195"/>
  <c r="T59" i="195"/>
  <c r="U59" i="195"/>
  <c r="E63" i="94"/>
  <c r="U59" i="94"/>
  <c r="T59" i="94"/>
  <c r="E63" i="163"/>
  <c r="T59" i="163"/>
  <c r="U59" i="163"/>
  <c r="E63" i="26"/>
  <c r="T59" i="26"/>
  <c r="U59" i="26"/>
  <c r="E63" i="228"/>
  <c r="U59" i="228"/>
  <c r="T59" i="228"/>
  <c r="E63" i="248"/>
  <c r="U59" i="248"/>
  <c r="T59" i="248"/>
  <c r="E63" i="48"/>
  <c r="U59" i="48"/>
  <c r="T59" i="48"/>
  <c r="E63" i="108"/>
  <c r="U59" i="108"/>
  <c r="T59" i="108"/>
  <c r="E63" i="172"/>
  <c r="U59" i="172"/>
  <c r="T59" i="172"/>
  <c r="E63" i="66"/>
  <c r="U59" i="66"/>
  <c r="T59" i="66"/>
  <c r="E63" i="197"/>
  <c r="U59" i="197"/>
  <c r="T59" i="197"/>
  <c r="E63" i="78"/>
  <c r="U59" i="78"/>
  <c r="T59" i="78"/>
  <c r="E63" i="107"/>
  <c r="U59" i="107"/>
  <c r="T59" i="107"/>
  <c r="E63" i="241"/>
  <c r="U59" i="241"/>
  <c r="T59" i="241"/>
  <c r="E63" i="109"/>
  <c r="U59" i="109"/>
  <c r="T59" i="109"/>
  <c r="E63" i="236"/>
  <c r="U59" i="236"/>
  <c r="T59" i="236"/>
  <c r="E63" i="176"/>
  <c r="T59" i="176"/>
  <c r="U59" i="176"/>
  <c r="E63" i="84"/>
  <c r="U59" i="84"/>
  <c r="T59" i="84"/>
  <c r="E63" i="166"/>
  <c r="U59" i="166"/>
  <c r="T59" i="166"/>
  <c r="E63" i="55"/>
  <c r="U59" i="55"/>
  <c r="T59" i="55"/>
  <c r="E63" i="193"/>
  <c r="U59" i="193"/>
  <c r="T59" i="193"/>
  <c r="E63" i="113"/>
  <c r="U59" i="113"/>
  <c r="T59" i="113"/>
  <c r="E63" i="247"/>
  <c r="U59" i="247"/>
  <c r="T59" i="247"/>
  <c r="E63" i="47"/>
  <c r="U59" i="47"/>
  <c r="T59" i="47"/>
  <c r="E63" i="42"/>
  <c r="U59" i="42"/>
  <c r="T59" i="42"/>
  <c r="E63" i="10"/>
  <c r="U59" i="10"/>
  <c r="T59" i="10"/>
  <c r="E63" i="179"/>
  <c r="U59" i="179"/>
  <c r="T59" i="179"/>
  <c r="E63" i="252"/>
  <c r="U59" i="252"/>
  <c r="T59" i="252"/>
  <c r="E63" i="50"/>
  <c r="U59" i="50"/>
  <c r="T59" i="50"/>
  <c r="E63" i="122"/>
  <c r="U59" i="122"/>
  <c r="T59" i="122"/>
  <c r="E63" i="32"/>
  <c r="U59" i="32"/>
  <c r="T59" i="32"/>
  <c r="E63" i="112"/>
  <c r="U59" i="112"/>
  <c r="T59" i="112"/>
  <c r="E63" i="223"/>
  <c r="T59" i="223"/>
  <c r="U59" i="223"/>
  <c r="E63" i="159"/>
  <c r="U59" i="159"/>
  <c r="T59" i="159"/>
  <c r="E63" i="153"/>
  <c r="U59" i="153"/>
  <c r="T59" i="153"/>
  <c r="E63" i="143"/>
  <c r="U59" i="143"/>
  <c r="T59" i="143"/>
  <c r="E63" i="185"/>
  <c r="U59" i="185"/>
  <c r="T59" i="185"/>
  <c r="E63" i="31"/>
  <c r="T59" i="31"/>
  <c r="U59" i="31"/>
  <c r="E63" i="187"/>
  <c r="U59" i="187"/>
  <c r="T59" i="187"/>
  <c r="E63" i="150"/>
  <c r="T59" i="150"/>
  <c r="U59" i="150"/>
  <c r="E63" i="22"/>
  <c r="U59" i="22"/>
  <c r="T59" i="22"/>
  <c r="E63" i="28"/>
  <c r="U59" i="28"/>
  <c r="T59" i="28"/>
  <c r="E63" i="230"/>
  <c r="T59" i="230"/>
  <c r="U59" i="230"/>
  <c r="E63" i="239"/>
  <c r="T59" i="239"/>
  <c r="U59" i="239"/>
  <c r="E63" i="229"/>
  <c r="U59" i="229"/>
  <c r="T59" i="229"/>
  <c r="E63" i="71"/>
  <c r="U59" i="71"/>
  <c r="T59" i="71"/>
  <c r="E63" i="15"/>
  <c r="U59" i="15"/>
  <c r="T59" i="15"/>
  <c r="E63" i="36"/>
  <c r="U59" i="36"/>
  <c r="T59" i="36"/>
  <c r="E63" i="147"/>
  <c r="U59" i="147"/>
  <c r="T59" i="147"/>
  <c r="E63" i="35"/>
  <c r="U59" i="35"/>
  <c r="T59" i="35"/>
  <c r="E63" i="207"/>
  <c r="U59" i="207"/>
  <c r="T59" i="207"/>
  <c r="E63" i="205"/>
  <c r="U59" i="205"/>
  <c r="T59" i="205"/>
  <c r="E63" i="194"/>
  <c r="U59" i="194"/>
  <c r="T59" i="194"/>
  <c r="E63" i="253"/>
  <c r="U59" i="253"/>
  <c r="T59" i="253"/>
  <c r="E63" i="219"/>
  <c r="U59" i="219"/>
  <c r="T59" i="219"/>
  <c r="E63" i="103"/>
  <c r="U59" i="103"/>
  <c r="T59" i="103"/>
  <c r="E63" i="233"/>
  <c r="U59" i="233"/>
  <c r="T59" i="233"/>
  <c r="E63" i="255"/>
  <c r="T59" i="255"/>
  <c r="U59" i="255"/>
  <c r="E63" i="23"/>
  <c r="U59" i="23"/>
  <c r="T59" i="23"/>
  <c r="E63" i="234"/>
  <c r="U59" i="234"/>
  <c r="T59" i="234"/>
  <c r="E63" i="110"/>
  <c r="U59" i="110"/>
  <c r="T59" i="110"/>
  <c r="E63" i="97"/>
  <c r="U59" i="97"/>
  <c r="T59" i="97"/>
  <c r="E63" i="128"/>
  <c r="U59" i="128"/>
  <c r="T59" i="128"/>
  <c r="E63" i="257"/>
  <c r="U59" i="257"/>
  <c r="T59" i="257"/>
  <c r="E63" i="8"/>
  <c r="T59" i="8"/>
  <c r="U59" i="8"/>
  <c r="E63" i="17"/>
  <c r="T59" i="17"/>
  <c r="U59" i="17"/>
  <c r="E63" i="220"/>
  <c r="T59" i="220"/>
  <c r="U59" i="220"/>
  <c r="E63" i="49"/>
  <c r="T59" i="49"/>
  <c r="U59" i="49"/>
  <c r="E63" i="33"/>
  <c r="U59" i="33"/>
  <c r="T59" i="33"/>
  <c r="E63" i="256"/>
  <c r="U59" i="256"/>
  <c r="T59" i="256"/>
  <c r="E63" i="29"/>
  <c r="U59" i="29"/>
  <c r="T59" i="29"/>
  <c r="E63" i="156"/>
  <c r="U59" i="156"/>
  <c r="T59" i="156"/>
  <c r="E63" i="250"/>
  <c r="T59" i="250"/>
  <c r="U59" i="250"/>
  <c r="E63" i="258"/>
  <c r="U59" i="258"/>
  <c r="T59" i="258"/>
  <c r="E63" i="155"/>
  <c r="U59" i="155"/>
  <c r="T59" i="155"/>
  <c r="E63" i="52"/>
  <c r="U59" i="52"/>
  <c r="T59" i="52"/>
  <c r="E63" i="19"/>
  <c r="T59" i="19"/>
  <c r="U59" i="19"/>
  <c r="E63" i="203"/>
  <c r="U59" i="203"/>
  <c r="T59" i="203"/>
  <c r="E63" i="80"/>
  <c r="U59" i="80"/>
  <c r="T59" i="80"/>
  <c r="E63" i="115"/>
  <c r="U59" i="115"/>
  <c r="T59" i="115"/>
  <c r="E63" i="43"/>
  <c r="T59" i="43"/>
  <c r="U59" i="43"/>
  <c r="E63" i="237"/>
  <c r="U59" i="237"/>
  <c r="T59" i="237"/>
  <c r="E63" i="27"/>
  <c r="U59" i="27"/>
  <c r="T59" i="27"/>
  <c r="E63" i="85"/>
  <c r="U59" i="85"/>
  <c r="T59" i="85"/>
  <c r="E63" i="251"/>
  <c r="U59" i="251"/>
  <c r="T59" i="251"/>
  <c r="E63" i="98"/>
  <c r="U59" i="98"/>
  <c r="T59" i="98"/>
  <c r="E63" i="171"/>
  <c r="U59" i="171"/>
  <c r="T59" i="171"/>
  <c r="E63" i="79"/>
  <c r="T59" i="79"/>
  <c r="U59" i="79"/>
  <c r="E63" i="88"/>
  <c r="U59" i="88"/>
  <c r="T59" i="88"/>
  <c r="E63" i="184"/>
  <c r="T59" i="184"/>
  <c r="U59" i="184"/>
  <c r="E63" i="226"/>
  <c r="U59" i="226"/>
  <c r="T59" i="226"/>
  <c r="E63" i="167"/>
  <c r="U59" i="167"/>
  <c r="T59" i="167"/>
  <c r="E63" i="210"/>
  <c r="U59" i="210"/>
  <c r="T59" i="210"/>
  <c r="E63" i="138"/>
  <c r="U59" i="138"/>
  <c r="T59" i="138"/>
  <c r="E63" i="65"/>
  <c r="U59" i="65"/>
  <c r="T59" i="65"/>
  <c r="E63" i="146"/>
  <c r="U59" i="146"/>
  <c r="T59" i="146"/>
  <c r="E63" i="139"/>
  <c r="U59" i="139"/>
  <c r="T59" i="139"/>
  <c r="E63" i="231"/>
  <c r="U59" i="231"/>
  <c r="T59" i="231"/>
  <c r="E63" i="93"/>
  <c r="U59" i="93"/>
  <c r="T59" i="93"/>
  <c r="T63" i="128" l="1"/>
  <c r="U63" i="128"/>
  <c r="T63" i="39"/>
  <c r="U63" i="39"/>
  <c r="U63" i="174"/>
  <c r="T63" i="174"/>
  <c r="U63" i="135"/>
  <c r="T63" i="135"/>
  <c r="U63" i="239"/>
  <c r="T63" i="239"/>
  <c r="T63" i="143"/>
  <c r="U63" i="143"/>
  <c r="U63" i="252"/>
  <c r="T63" i="252"/>
  <c r="U63" i="55"/>
  <c r="T63" i="55"/>
  <c r="U63" i="78"/>
  <c r="T63" i="78"/>
  <c r="U63" i="26"/>
  <c r="T63" i="26"/>
  <c r="U63" i="11"/>
  <c r="T63" i="11"/>
  <c r="U63" i="125"/>
  <c r="T63" i="125"/>
  <c r="U63" i="224"/>
  <c r="T63" i="224"/>
  <c r="U63" i="198"/>
  <c r="T63" i="198"/>
  <c r="U63" i="16"/>
  <c r="T63" i="16"/>
  <c r="U63" i="173"/>
  <c r="T63" i="173"/>
  <c r="U63" i="254"/>
  <c r="T63" i="254"/>
  <c r="U63" i="131"/>
  <c r="T63" i="131"/>
  <c r="U63" i="3"/>
  <c r="T63" i="3"/>
  <c r="U63" i="56"/>
  <c r="T63" i="56"/>
  <c r="U63" i="53"/>
  <c r="T63" i="53"/>
  <c r="U63" i="142"/>
  <c r="T63" i="142"/>
  <c r="U63" i="242"/>
  <c r="T63" i="242"/>
  <c r="U63" i="34"/>
  <c r="T63" i="34"/>
  <c r="U63" i="160"/>
  <c r="T63" i="160"/>
  <c r="T63" i="45"/>
  <c r="U63" i="45"/>
  <c r="T63" i="5"/>
  <c r="U63" i="5"/>
  <c r="T63" i="217"/>
  <c r="U63" i="217"/>
  <c r="T63" i="151"/>
  <c r="U63" i="151"/>
  <c r="U63" i="73"/>
  <c r="T63" i="73"/>
  <c r="U63" i="65"/>
  <c r="T63" i="65"/>
  <c r="U63" i="187"/>
  <c r="T63" i="187"/>
  <c r="T63" i="247"/>
  <c r="U63" i="247"/>
  <c r="T63" i="9"/>
  <c r="U63" i="9"/>
  <c r="U63" i="168"/>
  <c r="T63" i="168"/>
  <c r="U63" i="204"/>
  <c r="T63" i="204"/>
  <c r="U63" i="52"/>
  <c r="T63" i="52"/>
  <c r="U63" i="234"/>
  <c r="T63" i="234"/>
  <c r="U63" i="88"/>
  <c r="T63" i="88"/>
  <c r="U63" i="43"/>
  <c r="T63" i="43"/>
  <c r="U63" i="250"/>
  <c r="T63" i="250"/>
  <c r="U63" i="8"/>
  <c r="T63" i="8"/>
  <c r="U63" i="233"/>
  <c r="T63" i="233"/>
  <c r="T63" i="147"/>
  <c r="U63" i="147"/>
  <c r="U63" i="22"/>
  <c r="T63" i="22"/>
  <c r="U63" i="223"/>
  <c r="T63" i="223"/>
  <c r="U63" i="42"/>
  <c r="T63" i="42"/>
  <c r="U63" i="176"/>
  <c r="T63" i="176"/>
  <c r="T63" i="172"/>
  <c r="U63" i="172"/>
  <c r="U63" i="195"/>
  <c r="T63" i="195"/>
  <c r="U63" i="38"/>
  <c r="T63" i="38"/>
  <c r="U63" i="175"/>
  <c r="T63" i="175"/>
  <c r="T63" i="213"/>
  <c r="U63" i="213"/>
  <c r="U63" i="96"/>
  <c r="T63" i="96"/>
  <c r="U63" i="152"/>
  <c r="T63" i="152"/>
  <c r="U63" i="72"/>
  <c r="T63" i="72"/>
  <c r="U63" i="63"/>
  <c r="T63" i="63"/>
  <c r="U63" i="120"/>
  <c r="T63" i="120"/>
  <c r="U63" i="118"/>
  <c r="T63" i="118"/>
  <c r="U63" i="60"/>
  <c r="T63" i="60"/>
  <c r="U63" i="202"/>
  <c r="T63" i="202"/>
  <c r="U63" i="240"/>
  <c r="T63" i="240"/>
  <c r="U63" i="238"/>
  <c r="T63" i="238"/>
  <c r="U63" i="149"/>
  <c r="T63" i="149"/>
  <c r="U63" i="74"/>
  <c r="T63" i="74"/>
  <c r="U63" i="70"/>
  <c r="T63" i="70"/>
  <c r="U63" i="161"/>
  <c r="T63" i="161"/>
  <c r="U63" i="121"/>
  <c r="T63" i="121"/>
  <c r="U63" i="44"/>
  <c r="T63" i="44"/>
  <c r="U63" i="80"/>
  <c r="T63" i="80"/>
  <c r="U63" i="32"/>
  <c r="T63" i="32"/>
  <c r="U63" i="164"/>
  <c r="T63" i="164"/>
  <c r="U63" i="191"/>
  <c r="T63" i="191"/>
  <c r="U63" i="208"/>
  <c r="T63" i="208"/>
  <c r="U63" i="214"/>
  <c r="T63" i="214"/>
  <c r="U63" i="180"/>
  <c r="T63" i="180"/>
  <c r="U63" i="105"/>
  <c r="T63" i="105"/>
  <c r="U63" i="85"/>
  <c r="T63" i="85"/>
  <c r="U63" i="98"/>
  <c r="T63" i="98"/>
  <c r="U63" i="203"/>
  <c r="T63" i="203"/>
  <c r="U63" i="256"/>
  <c r="T63" i="256"/>
  <c r="U63" i="97"/>
  <c r="T63" i="97"/>
  <c r="U63" i="253"/>
  <c r="T63" i="253"/>
  <c r="U63" i="71"/>
  <c r="T63" i="71"/>
  <c r="U63" i="31"/>
  <c r="T63" i="31"/>
  <c r="U63" i="122"/>
  <c r="T63" i="122"/>
  <c r="U63" i="113"/>
  <c r="T63" i="113"/>
  <c r="U63" i="241"/>
  <c r="T63" i="241"/>
  <c r="U63" i="248"/>
  <c r="T63" i="248"/>
  <c r="U63" i="182"/>
  <c r="T63" i="182"/>
  <c r="T63" i="162"/>
  <c r="U63" i="162"/>
  <c r="U63" i="6"/>
  <c r="T63" i="6"/>
  <c r="U63" i="21"/>
  <c r="T63" i="21"/>
  <c r="T63" i="186"/>
  <c r="U63" i="186"/>
  <c r="U63" i="68"/>
  <c r="T63" i="68"/>
  <c r="T63" i="199"/>
  <c r="U63" i="199"/>
  <c r="U63" i="104"/>
  <c r="T63" i="104"/>
  <c r="T63" i="249"/>
  <c r="U63" i="249"/>
  <c r="U63" i="145"/>
  <c r="T63" i="145"/>
  <c r="U63" i="123"/>
  <c r="T63" i="123"/>
  <c r="U63" i="243"/>
  <c r="T63" i="243"/>
  <c r="U63" i="211"/>
  <c r="T63" i="211"/>
  <c r="T63" i="67"/>
  <c r="U63" i="67"/>
  <c r="U63" i="129"/>
  <c r="T63" i="129"/>
  <c r="U63" i="14"/>
  <c r="T63" i="14"/>
  <c r="T63" i="69"/>
  <c r="U63" i="69"/>
  <c r="U63" i="140"/>
  <c r="T63" i="140"/>
  <c r="T63" i="132"/>
  <c r="U63" i="132"/>
  <c r="U63" i="124"/>
  <c r="T63" i="124"/>
  <c r="T63" i="15"/>
  <c r="U63" i="15"/>
  <c r="U63" i="81"/>
  <c r="T63" i="81"/>
  <c r="U63" i="99"/>
  <c r="T63" i="99"/>
  <c r="U63" i="167"/>
  <c r="T63" i="167"/>
  <c r="U63" i="205"/>
  <c r="T63" i="205"/>
  <c r="U63" i="139"/>
  <c r="T63" i="139"/>
  <c r="U63" i="138"/>
  <c r="T63" i="138"/>
  <c r="T63" i="93"/>
  <c r="U63" i="93"/>
  <c r="T63" i="226"/>
  <c r="U63" i="226"/>
  <c r="U63" i="27"/>
  <c r="T63" i="27"/>
  <c r="U63" i="155"/>
  <c r="T63" i="155"/>
  <c r="U63" i="220"/>
  <c r="T63" i="220"/>
  <c r="T63" i="23"/>
  <c r="U63" i="23"/>
  <c r="U63" i="207"/>
  <c r="T63" i="207"/>
  <c r="U63" i="230"/>
  <c r="T63" i="230"/>
  <c r="U63" i="153"/>
  <c r="T63" i="153"/>
  <c r="U63" i="179"/>
  <c r="T63" i="179"/>
  <c r="U63" i="166"/>
  <c r="T63" i="166"/>
  <c r="T63" i="197"/>
  <c r="U63" i="197"/>
  <c r="U63" i="163"/>
  <c r="T63" i="163"/>
  <c r="U63" i="212"/>
  <c r="T63" i="212"/>
  <c r="U63" i="91"/>
  <c r="T63" i="91"/>
  <c r="U63" i="40"/>
  <c r="T63" i="40"/>
  <c r="U63" i="165"/>
  <c r="T63" i="165"/>
  <c r="U63" i="12"/>
  <c r="T63" i="12"/>
  <c r="T63" i="51"/>
  <c r="U63" i="51"/>
  <c r="U63" i="1"/>
  <c r="T63" i="1"/>
  <c r="U63" i="119"/>
  <c r="T63" i="119"/>
  <c r="T63" i="154"/>
  <c r="U63" i="154"/>
  <c r="T63" i="25"/>
  <c r="U63" i="25"/>
  <c r="U63" i="158"/>
  <c r="T63" i="158"/>
  <c r="U63" i="148"/>
  <c r="T63" i="148"/>
  <c r="T63" i="196"/>
  <c r="U63" i="196"/>
  <c r="U63" i="95"/>
  <c r="T63" i="95"/>
  <c r="U63" i="106"/>
  <c r="T63" i="106"/>
  <c r="U63" i="225"/>
  <c r="T63" i="225"/>
  <c r="U63" i="235"/>
  <c r="T63" i="235"/>
  <c r="T63" i="178"/>
  <c r="U63" i="178"/>
  <c r="T63" i="20"/>
  <c r="U63" i="20"/>
  <c r="U63" i="245"/>
  <c r="T63" i="245"/>
  <c r="U63" i="48"/>
  <c r="T63" i="48"/>
  <c r="U63" i="30"/>
  <c r="T63" i="30"/>
  <c r="U63" i="49"/>
  <c r="T63" i="49"/>
  <c r="U63" i="146"/>
  <c r="T63" i="146"/>
  <c r="U63" i="79"/>
  <c r="T63" i="79"/>
  <c r="U63" i="115"/>
  <c r="T63" i="115"/>
  <c r="U63" i="156"/>
  <c r="T63" i="156"/>
  <c r="U63" i="257"/>
  <c r="T63" i="257"/>
  <c r="U63" i="103"/>
  <c r="T63" i="103"/>
  <c r="T63" i="36"/>
  <c r="U63" i="36"/>
  <c r="U63" i="150"/>
  <c r="T63" i="150"/>
  <c r="U63" i="112"/>
  <c r="T63" i="112"/>
  <c r="T63" i="47"/>
  <c r="U63" i="47"/>
  <c r="T63" i="236"/>
  <c r="U63" i="236"/>
  <c r="U63" i="108"/>
  <c r="T63" i="108"/>
  <c r="U63" i="177"/>
  <c r="T63" i="177"/>
  <c r="U63" i="89"/>
  <c r="T63" i="89"/>
  <c r="T63" i="117"/>
  <c r="U63" i="117"/>
  <c r="T63" i="2"/>
  <c r="U63" i="2"/>
  <c r="U63" i="246"/>
  <c r="T63" i="246"/>
  <c r="U63" i="101"/>
  <c r="T63" i="101"/>
  <c r="U63" i="58"/>
  <c r="T63" i="58"/>
  <c r="U63" i="134"/>
  <c r="T63" i="134"/>
  <c r="T63" i="13"/>
  <c r="U63" i="13"/>
  <c r="T63" i="64"/>
  <c r="U63" i="64"/>
  <c r="U63" i="59"/>
  <c r="T63" i="59"/>
  <c r="T63" i="215"/>
  <c r="U63" i="215"/>
  <c r="U63" i="232"/>
  <c r="T63" i="232"/>
  <c r="U63" i="189"/>
  <c r="T63" i="189"/>
  <c r="U63" i="190"/>
  <c r="T63" i="190"/>
  <c r="T63" i="61"/>
  <c r="U63" i="61"/>
  <c r="U63" i="87"/>
  <c r="T63" i="87"/>
  <c r="U63" i="183"/>
  <c r="T63" i="183"/>
  <c r="U63" i="46"/>
  <c r="T63" i="46"/>
  <c r="T63" i="7"/>
  <c r="U63" i="7"/>
  <c r="U63" i="171"/>
  <c r="T63" i="171"/>
  <c r="U63" i="29"/>
  <c r="T63" i="29"/>
  <c r="T63" i="219"/>
  <c r="U63" i="219"/>
  <c r="U63" i="109"/>
  <c r="T63" i="109"/>
  <c r="T63" i="83"/>
  <c r="U63" i="83"/>
  <c r="U63" i="209"/>
  <c r="T63" i="209"/>
  <c r="U63" i="137"/>
  <c r="T63" i="137"/>
  <c r="U63" i="244"/>
  <c r="T63" i="244"/>
  <c r="U63" i="170"/>
  <c r="T63" i="170"/>
  <c r="T63" i="210"/>
  <c r="U63" i="210"/>
  <c r="T63" i="251"/>
  <c r="U63" i="251"/>
  <c r="U63" i="19"/>
  <c r="T63" i="19"/>
  <c r="U63" i="33"/>
  <c r="T63" i="33"/>
  <c r="U63" i="110"/>
  <c r="T63" i="110"/>
  <c r="U63" i="194"/>
  <c r="T63" i="194"/>
  <c r="U63" i="229"/>
  <c r="T63" i="229"/>
  <c r="U63" i="185"/>
  <c r="T63" i="185"/>
  <c r="U63" i="50"/>
  <c r="T63" i="50"/>
  <c r="T63" i="193"/>
  <c r="U63" i="193"/>
  <c r="U63" i="107"/>
  <c r="T63" i="107"/>
  <c r="U63" i="228"/>
  <c r="T63" i="228"/>
  <c r="U63" i="77"/>
  <c r="T63" i="77"/>
  <c r="U63" i="127"/>
  <c r="T63" i="127"/>
  <c r="U63" i="222"/>
  <c r="T63" i="222"/>
  <c r="U63" i="41"/>
  <c r="T63" i="41"/>
  <c r="U63" i="86"/>
  <c r="T63" i="86"/>
  <c r="U63" i="90"/>
  <c r="T63" i="90"/>
  <c r="U63" i="57"/>
  <c r="T63" i="57"/>
  <c r="U63" i="102"/>
  <c r="T63" i="102"/>
  <c r="T63" i="218"/>
  <c r="U63" i="218"/>
  <c r="U63" i="227"/>
  <c r="T63" i="227"/>
  <c r="U63" i="169"/>
  <c r="T63" i="169"/>
  <c r="U63" i="181"/>
  <c r="T63" i="181"/>
  <c r="U63" i="4"/>
  <c r="T63" i="4"/>
  <c r="U63" i="136"/>
  <c r="T63" i="136"/>
  <c r="U63" i="192"/>
  <c r="T63" i="192"/>
  <c r="T63" i="221"/>
  <c r="U63" i="221"/>
  <c r="U63" i="24"/>
  <c r="T63" i="24"/>
  <c r="U63" i="157"/>
  <c r="T63" i="157"/>
  <c r="U63" i="144"/>
  <c r="T63" i="144"/>
  <c r="T63" i="54"/>
  <c r="U63" i="54"/>
  <c r="T63" i="231"/>
  <c r="U63" i="231"/>
  <c r="U63" i="184"/>
  <c r="T63" i="184"/>
  <c r="U63" i="237"/>
  <c r="T63" i="237"/>
  <c r="U63" i="258"/>
  <c r="T63" i="258"/>
  <c r="U63" i="17"/>
  <c r="T63" i="17"/>
  <c r="U63" i="255"/>
  <c r="T63" i="255"/>
  <c r="U63" i="35"/>
  <c r="T63" i="35"/>
  <c r="U63" i="28"/>
  <c r="T63" i="28"/>
  <c r="U63" i="159"/>
  <c r="T63" i="159"/>
  <c r="T63" i="10"/>
  <c r="U63" i="10"/>
  <c r="U63" i="84"/>
  <c r="T63" i="84"/>
  <c r="U63" i="66"/>
  <c r="T63" i="66"/>
  <c r="T63" i="94"/>
  <c r="U63" i="94"/>
  <c r="U63" i="111"/>
  <c r="T63" i="111"/>
  <c r="T63" i="37"/>
  <c r="U63" i="37"/>
  <c r="U63" i="114"/>
  <c r="T63" i="114"/>
  <c r="U63" i="200"/>
  <c r="T63" i="200"/>
  <c r="U63" i="76"/>
  <c r="T63" i="76"/>
  <c r="U63" i="141"/>
  <c r="T63" i="141"/>
  <c r="T63" i="18"/>
  <c r="U63" i="18"/>
  <c r="U63" i="75"/>
  <c r="T63" i="75"/>
  <c r="T63" i="62"/>
  <c r="U63" i="62"/>
  <c r="U63" i="201"/>
  <c r="T63" i="201"/>
  <c r="U63" i="116"/>
  <c r="T63" i="116"/>
  <c r="U63" i="216"/>
  <c r="T63" i="216"/>
  <c r="U63" i="188"/>
  <c r="T63" i="188"/>
  <c r="U63" i="92"/>
  <c r="T63" i="92"/>
  <c r="U63" i="206"/>
  <c r="T63" i="206"/>
  <c r="U63" i="100"/>
  <c r="T63" i="100"/>
  <c r="U63" i="126"/>
  <c r="T63" i="126"/>
  <c r="U63" i="133"/>
  <c r="T63" i="133"/>
  <c r="U63" i="82"/>
  <c r="T63" i="82"/>
  <c r="U63" i="130"/>
  <c r="T63" i="130"/>
</calcChain>
</file>

<file path=xl/sharedStrings.xml><?xml version="1.0" encoding="utf-8"?>
<sst xmlns="http://schemas.openxmlformats.org/spreadsheetml/2006/main" count="27864" uniqueCount="355">
  <si>
    <t>Figures Finalised as at 2024/04/26</t>
  </si>
  <si>
    <t/>
  </si>
  <si>
    <t>3rd Quarter Ended 31 March 2024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</si>
  <si>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</si>
  <si>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</si>
  <si>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</si>
  <si>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</si>
  <si>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</si>
  <si>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</si>
  <si>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</si>
  <si>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</si>
  <si>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</si>
  <si>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</si>
  <si>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</si>
  <si>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</si>
  <si>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</si>
  <si>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</si>
  <si>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</si>
  <si>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</si>
  <si>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</si>
  <si>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</si>
  <si>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</si>
  <si>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</si>
  <si>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</si>
  <si>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</si>
  <si>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</si>
  <si>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</si>
  <si>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</si>
  <si>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</si>
  <si>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</si>
  <si>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</si>
  <si>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</si>
  <si>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</si>
  <si>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</si>
  <si>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</si>
  <si>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</si>
  <si>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</si>
  <si>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</si>
  <si>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</si>
  <si>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</si>
  <si>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</si>
  <si>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</si>
  <si>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</si>
  <si>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</si>
  <si>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</si>
  <si>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</si>
  <si>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</si>
  <si>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</si>
  <si>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</si>
  <si>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</si>
  <si>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</si>
  <si>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</si>
  <si>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</si>
  <si>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</si>
  <si>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</si>
  <si>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</si>
  <si>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</si>
  <si>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</si>
  <si>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</si>
  <si>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</si>
  <si>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</si>
  <si>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</si>
  <si>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</si>
  <si>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</si>
  <si>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</si>
  <si>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</si>
  <si>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</si>
  <si>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</si>
  <si>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</si>
  <si>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</si>
  <si>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</si>
  <si>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</si>
  <si>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</si>
  <si>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</si>
  <si>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</si>
  <si>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</si>
  <si>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</si>
  <si>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</si>
  <si>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</si>
  <si>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</si>
  <si>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</si>
  <si>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</si>
  <si>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</si>
  <si>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</si>
  <si>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</si>
  <si>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</si>
  <si>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</si>
  <si>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</si>
  <si>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</si>
  <si>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</si>
  <si>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</si>
  <si>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</si>
  <si>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</si>
  <si>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</si>
  <si>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</si>
  <si>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</si>
  <si>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</si>
  <si>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</si>
  <si>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</si>
  <si>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</si>
  <si>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</si>
  <si>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</si>
  <si>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</si>
  <si>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</si>
  <si>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</si>
  <si>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</si>
  <si>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</si>
  <si>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</si>
  <si>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</si>
  <si>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</si>
  <si>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</si>
  <si>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</si>
  <si>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</si>
  <si>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</si>
  <si>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</si>
  <si>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</si>
  <si>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</si>
  <si>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</si>
  <si>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</si>
  <si>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</si>
  <si>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</si>
  <si>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</si>
  <si>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</si>
  <si>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</si>
  <si>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</si>
  <si>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</si>
  <si>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</si>
  <si>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</si>
  <si>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</si>
  <si>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</si>
  <si>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</si>
  <si>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</si>
  <si>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</si>
  <si>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</si>
  <si>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</si>
  <si>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</si>
  <si>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</si>
  <si>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</si>
  <si>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</si>
  <si>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</si>
  <si>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</si>
  <si>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</si>
  <si>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</si>
  <si>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</si>
  <si>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</si>
  <si>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</si>
  <si>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</si>
  <si>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</si>
  <si>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</si>
  <si>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</si>
  <si>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</si>
  <si>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</si>
  <si>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</si>
  <si>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</si>
  <si>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</si>
  <si>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</si>
  <si>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</si>
  <si>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</si>
  <si>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</si>
  <si>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</si>
  <si>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</si>
  <si>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</si>
  <si>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</si>
  <si>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</si>
  <si>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</si>
  <si>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</si>
  <si>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</si>
  <si>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</si>
  <si>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</si>
  <si>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</si>
  <si>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</si>
  <si>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</si>
  <si>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</si>
  <si>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</si>
  <si>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</si>
  <si>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</si>
  <si>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</si>
  <si>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</si>
  <si>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</si>
  <si>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</si>
  <si>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</si>
  <si>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</si>
  <si>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</si>
  <si>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</si>
  <si>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</si>
  <si>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</si>
  <si>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</si>
  <si>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</si>
  <si>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</si>
  <si>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</si>
  <si>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</si>
  <si>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</si>
  <si>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</si>
  <si>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</si>
  <si>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</si>
  <si>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</si>
  <si>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</si>
  <si>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</si>
  <si>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</si>
  <si>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</si>
  <si>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</si>
  <si>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</si>
  <si>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</si>
  <si>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</si>
  <si>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</si>
  <si>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</si>
  <si>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</si>
  <si>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</si>
  <si>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</si>
  <si>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</si>
  <si>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</si>
  <si>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</si>
  <si>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</si>
  <si>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</si>
  <si>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</si>
  <si>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</si>
  <si>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</si>
  <si>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</si>
  <si>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</si>
  <si>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</si>
  <si>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</si>
  <si>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</si>
  <si>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</si>
  <si>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</si>
  <si>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</si>
  <si>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</si>
  <si>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</si>
  <si>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</si>
  <si>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</si>
  <si>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</si>
  <si>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</si>
  <si>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</si>
  <si>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</si>
  <si>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</si>
  <si>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</si>
  <si>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</si>
  <si>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</si>
  <si>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</si>
  <si>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</si>
  <si>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</si>
  <si>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</si>
  <si>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</si>
  <si>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</si>
  <si>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</si>
  <si>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</si>
  <si>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</si>
  <si>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</si>
  <si>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</si>
  <si>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</si>
  <si>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</si>
  <si>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</si>
  <si>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</si>
  <si>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</si>
  <si>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</si>
  <si>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</si>
  <si>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</si>
  <si>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</si>
  <si>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</si>
  <si>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</si>
  <si>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</si>
  <si>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</si>
  <si>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</si>
  <si>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</si>
  <si>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</si>
  <si>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</si>
  <si>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</si>
  <si>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</si>
  <si>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</si>
  <si>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</si>
  <si>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</si>
  <si>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</si>
  <si>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</si>
  <si>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</si>
  <si>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</si>
  <si>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</si>
  <si>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</si>
  <si>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</si>
  <si>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</si>
  <si>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</si>
  <si>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</si>
  <si>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</si>
  <si>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</si>
  <si>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</si>
  <si>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</si>
  <si>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</si>
  <si>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</si>
  <si>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</si>
  <si>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</si>
  <si>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</si>
  <si>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</si>
  <si>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</si>
  <si>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</si>
  <si>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</si>
  <si>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</si>
  <si>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</si>
  <si>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</si>
  <si>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</si>
  <si>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</si>
  <si>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</si>
  <si>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</si>
  <si>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</si>
  <si>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</si>
  <si>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</si>
  <si>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</si>
  <si>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</si>
  <si>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</si>
  <si>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</si>
  <si>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</si>
  <si>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</si>
  <si>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</si>
  <si>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</si>
  <si>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</si>
  <si>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</si>
  <si>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</si>
  <si>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</si>
  <si>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</si>
  <si>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</si>
  <si>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</si>
  <si>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</si>
  <si>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</si>
  <si>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</si>
  <si>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</si>
  <si>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</si>
  <si>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</si>
  <si>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</si>
  <si>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</si>
  <si>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</si>
  <si>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</si>
  <si>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</si>
  <si>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</si>
  <si>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</si>
  <si>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</si>
  <si>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</si>
  <si>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</si>
  <si>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</si>
  <si>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</si>
  <si>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</si>
  <si>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</si>
  <si>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</si>
  <si>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</si>
  <si>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</si>
  <si>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</si>
  <si>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</si>
  <si>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</si>
  <si>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</si>
  <si>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</si>
  <si>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</si>
  <si>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</si>
  <si>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</si>
  <si>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</si>
  <si>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</si>
  <si>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</si>
  <si>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</si>
  <si>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</si>
  <si>
    <t>Division of revenue Act No. 5 of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</si>
</sst>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5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/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/>
    <xf numFmtId="166" fontId="9" fillId="0" borderId="12" xfId="0" applyNumberFormat="1" applyFont="1" applyBorder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/>
    <xf numFmtId="166" fontId="9" fillId="0" borderId="16" xfId="0" applyNumberFormat="1" applyFont="1" applyBorder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/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/>
    <xf numFmtId="166" fontId="9" fillId="0" borderId="20" xfId="0" applyNumberFormat="1" applyFont="1" applyBorder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Font="1" applyFill="1" applyBorder="1" applyAlignment="1">
      <alignment horizontal="left"/>
    </xf>
    <xf numFmtId="164" fontId="13" fillId="2" borderId="23" xfId="0" applyNumberFormat="1" applyFont="1" applyFill="1" applyBorder="1" applyAlignment="1">
      <alignment horizontal="right"/>
    </xf>
    <xf numFmtId="164" fontId="13" fillId="2" borderId="24" xfId="0" applyNumberFormat="1" applyFont="1" applyFill="1" applyBorder="1" applyAlignment="1">
      <alignment horizontal="right"/>
    </xf>
    <xf numFmtId="167" fontId="9" fillId="0" borderId="10" xfId="0" applyNumberFormat="1" applyFont="1" applyBorder="1"/>
    <xf numFmtId="167" fontId="9" fillId="0" borderId="11" xfId="0" applyNumberFormat="1" applyFont="1" applyBorder="1"/>
    <xf numFmtId="167" fontId="9" fillId="0" borderId="12" xfId="0" applyNumberFormat="1" applyFont="1" applyBorder="1"/>
    <xf numFmtId="167" fontId="9" fillId="0" borderId="14" xfId="0" applyNumberFormat="1" applyFont="1" applyBorder="1"/>
    <xf numFmtId="167" fontId="9" fillId="0" borderId="15" xfId="0" applyNumberFormat="1" applyFont="1" applyBorder="1"/>
    <xf numFmtId="167" fontId="9" fillId="0" borderId="16" xfId="0" applyNumberFormat="1" applyFont="1" applyBorder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/>
    <xf numFmtId="167" fontId="9" fillId="0" borderId="19" xfId="0" applyNumberFormat="1" applyFont="1" applyBorder="1"/>
    <xf numFmtId="167" fontId="9" fillId="0" borderId="20" xfId="0" applyNumberFormat="1" applyFont="1" applyBorder="1"/>
    <xf numFmtId="167" fontId="13" fillId="2" borderId="22" xfId="0" applyNumberFormat="1" applyFont="1" applyFill="1" applyBorder="1" applyAlignment="1">
      <alignment horizontal="right"/>
    </xf>
    <xf numFmtId="167" fontId="13" fillId="2" borderId="23" xfId="0" applyNumberFormat="1" applyFont="1" applyFill="1" applyBorder="1" applyAlignment="1">
      <alignment horizontal="right"/>
    </xf>
    <xf numFmtId="167" fontId="13" fillId="2" borderId="24" xfId="0" applyNumberFormat="1" applyFont="1" applyFill="1" applyBorder="1" applyAlignment="1">
      <alignment horizontal="right"/>
    </xf>
    <xf numFmtId="167" fontId="13" fillId="2" borderId="2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6"/>
  <sheetViews>
    <sheetView showGridLines="0" tabSelected="1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59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43809662000</v>
      </c>
      <c r="C8" s="40">
        <f t="shared" si="0"/>
        <v>-1285193000</v>
      </c>
      <c r="D8" s="40">
        <f t="shared" si="0"/>
        <v>0</v>
      </c>
      <c r="E8" s="40">
        <f t="shared" si="0"/>
        <v>42524469000</v>
      </c>
      <c r="F8" s="41">
        <f t="shared" si="0"/>
        <v>42524419000</v>
      </c>
      <c r="G8" s="42">
        <f t="shared" si="0"/>
        <v>42353665000</v>
      </c>
      <c r="H8" s="41">
        <f t="shared" si="0"/>
        <v>6330793000</v>
      </c>
      <c r="I8" s="42">
        <f t="shared" si="0"/>
        <v>4497324195</v>
      </c>
      <c r="J8" s="41">
        <f t="shared" si="0"/>
        <v>11188742000</v>
      </c>
      <c r="K8" s="42">
        <f t="shared" si="0"/>
        <v>8776727805</v>
      </c>
      <c r="L8" s="41">
        <f t="shared" si="0"/>
        <v>7504578000</v>
      </c>
      <c r="M8" s="42">
        <f t="shared" si="0"/>
        <v>6623353289</v>
      </c>
      <c r="N8" s="41">
        <f t="shared" si="0"/>
        <v>0</v>
      </c>
      <c r="O8" s="42">
        <f t="shared" si="0"/>
        <v>0</v>
      </c>
      <c r="P8" s="41">
        <f t="shared" si="0"/>
        <v>25024113000</v>
      </c>
      <c r="Q8" s="42">
        <f t="shared" si="0"/>
        <v>19897405289</v>
      </c>
      <c r="R8" s="16">
        <f>IF(($J8       =0),0,((($L8       -$J8       )/$J8       )*100))</f>
        <v>-32.927419364929499</v>
      </c>
      <c r="S8" s="17">
        <f>IF(($K8       =0),0,((($M8       -$K8       )/$K8       )*100))</f>
        <v>-24.535049551989609</v>
      </c>
      <c r="T8" s="16">
        <f>IF(($E8       =0),0,(($P8       /$E8       )*100))</f>
        <v>58.84638559507939</v>
      </c>
      <c r="U8" s="18">
        <f>IF(($E8       =0),0,(($Q8       /$E8       )*100))</f>
        <v>46.790485000529927</v>
      </c>
      <c r="V8" s="41">
        <f t="shared" ref="V8:W8" si="1">+V9+V27</f>
        <v>4485171000</v>
      </c>
      <c r="W8" s="42">
        <f t="shared" si="1"/>
        <v>57101000</v>
      </c>
    </row>
    <row r="9" spans="1:23" x14ac:dyDescent="0.2">
      <c r="A9" s="19" t="s">
        <v>35</v>
      </c>
      <c r="B9" s="43">
        <f t="shared" ref="B9:Q9" si="2">SUM(B10:B26)</f>
        <v>41359438000</v>
      </c>
      <c r="C9" s="43">
        <f t="shared" si="2"/>
        <v>-1714785000</v>
      </c>
      <c r="D9" s="43">
        <f t="shared" si="2"/>
        <v>0</v>
      </c>
      <c r="E9" s="43">
        <f t="shared" si="2"/>
        <v>39644653000</v>
      </c>
      <c r="F9" s="44">
        <f t="shared" si="2"/>
        <v>39644603000</v>
      </c>
      <c r="G9" s="45">
        <f t="shared" si="2"/>
        <v>39473849000</v>
      </c>
      <c r="H9" s="44">
        <f t="shared" si="2"/>
        <v>5840843000</v>
      </c>
      <c r="I9" s="45">
        <f t="shared" si="2"/>
        <v>4183610427</v>
      </c>
      <c r="J9" s="44">
        <f t="shared" si="2"/>
        <v>10587790000</v>
      </c>
      <c r="K9" s="45">
        <f t="shared" si="2"/>
        <v>8358654614</v>
      </c>
      <c r="L9" s="44">
        <f t="shared" si="2"/>
        <v>7139345000</v>
      </c>
      <c r="M9" s="45">
        <f t="shared" si="2"/>
        <v>6223114946</v>
      </c>
      <c r="N9" s="44">
        <f t="shared" si="2"/>
        <v>0</v>
      </c>
      <c r="O9" s="45">
        <f t="shared" si="2"/>
        <v>0</v>
      </c>
      <c r="P9" s="44">
        <f t="shared" si="2"/>
        <v>23567978000</v>
      </c>
      <c r="Q9" s="45">
        <f t="shared" si="2"/>
        <v>18765379987</v>
      </c>
      <c r="R9" s="20">
        <f>IF(($J9       =0),0,((($L9       -$J9       )/$J9       )*100))</f>
        <v>-32.570016972380451</v>
      </c>
      <c r="S9" s="21">
        <f>IF(($K9       =0),0,((($M9       -$K9       )/$K9       )*100))</f>
        <v>-25.548844480583778</v>
      </c>
      <c r="T9" s="20">
        <f>IF(($E9       =0),0,(($P9       /$E9       )*100))</f>
        <v>59.448062264537917</v>
      </c>
      <c r="U9" s="22">
        <f>IF(($E9       =0),0,(($Q9       /$E9       )*100))</f>
        <v>47.33394939035032</v>
      </c>
      <c r="V9" s="44">
        <f t="shared" ref="V9:W9" si="3">SUM(V10:V26)</f>
        <v>4361438000</v>
      </c>
      <c r="W9" s="45">
        <f t="shared" si="3"/>
        <v>57101000</v>
      </c>
    </row>
    <row r="10" spans="1:23" x14ac:dyDescent="0.2">
      <c r="A10" s="23" t="s">
        <v>36</v>
      </c>
      <c r="B10" s="46">
        <v>17545049000</v>
      </c>
      <c r="C10" s="46">
        <v>-1203464000</v>
      </c>
      <c r="D10" s="46"/>
      <c r="E10" s="46">
        <f t="shared" ref="E10:E41" si="4">$B10      +$C10      +$D10</f>
        <v>16341585000</v>
      </c>
      <c r="F10" s="47">
        <v>16341585000</v>
      </c>
      <c r="G10" s="48">
        <v>16341585000</v>
      </c>
      <c r="H10" s="47">
        <v>3114110000</v>
      </c>
      <c r="I10" s="48">
        <v>2312517672</v>
      </c>
      <c r="J10" s="47">
        <v>5530050000</v>
      </c>
      <c r="K10" s="48">
        <v>4066159152</v>
      </c>
      <c r="L10" s="47">
        <v>2776170000</v>
      </c>
      <c r="M10" s="48">
        <v>2635230274</v>
      </c>
      <c r="N10" s="47"/>
      <c r="O10" s="48"/>
      <c r="P10" s="47">
        <f t="shared" ref="P10:P41" si="5">$H10      +$J10      +$L10      +$N10</f>
        <v>11420330000</v>
      </c>
      <c r="Q10" s="48">
        <f t="shared" ref="Q10:Q41" si="6">$I10      +$K10      +$M10      +$O10</f>
        <v>9013907098</v>
      </c>
      <c r="R10" s="24">
        <f t="shared" ref="R10:R41" si="7">IF(($J10      =0),0,((($L10      -$J10      )/$J10      )*100))</f>
        <v>-49.798464751674942</v>
      </c>
      <c r="S10" s="25">
        <f t="shared" ref="S10:S41" si="8">IF(($K10      =0),0,((($M10      -$K10      )/$K10      )*100))</f>
        <v>-35.191167500076247</v>
      </c>
      <c r="T10" s="24">
        <f t="shared" ref="T10:T41" si="9">IF(($E10      =0),0,(($P10      /$E10      )*100))</f>
        <v>69.885081526669538</v>
      </c>
      <c r="U10" s="26">
        <f t="shared" ref="U10:U41" si="10">IF(($E10      =0),0,(($Q10      /$E10      )*100))</f>
        <v>55.159319600883272</v>
      </c>
      <c r="V10" s="47">
        <v>356790000</v>
      </c>
      <c r="W10" s="48">
        <v>26001000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6794045000</v>
      </c>
      <c r="C12" s="46">
        <v>-600000000</v>
      </c>
      <c r="D12" s="46"/>
      <c r="E12" s="46">
        <f t="shared" si="4"/>
        <v>6194045000</v>
      </c>
      <c r="F12" s="47">
        <v>6194045000</v>
      </c>
      <c r="G12" s="48">
        <v>6194045000</v>
      </c>
      <c r="H12" s="47">
        <v>551670000</v>
      </c>
      <c r="I12" s="48">
        <v>384546176</v>
      </c>
      <c r="J12" s="47">
        <v>1191122000</v>
      </c>
      <c r="K12" s="48">
        <v>928534735</v>
      </c>
      <c r="L12" s="47">
        <v>945561000</v>
      </c>
      <c r="M12" s="48">
        <v>733728501</v>
      </c>
      <c r="N12" s="47"/>
      <c r="O12" s="48"/>
      <c r="P12" s="47">
        <f t="shared" si="5"/>
        <v>2688353000</v>
      </c>
      <c r="Q12" s="48">
        <f t="shared" si="6"/>
        <v>2046809412</v>
      </c>
      <c r="R12" s="24">
        <f t="shared" si="7"/>
        <v>-20.615940264725189</v>
      </c>
      <c r="S12" s="25">
        <f t="shared" si="8"/>
        <v>-20.979961939711387</v>
      </c>
      <c r="T12" s="24">
        <f t="shared" si="9"/>
        <v>43.402219389752581</v>
      </c>
      <c r="U12" s="26">
        <f t="shared" si="10"/>
        <v>33.044794023937506</v>
      </c>
      <c r="V12" s="47">
        <v>389557000</v>
      </c>
      <c r="W12" s="48"/>
    </row>
    <row r="13" spans="1:23" x14ac:dyDescent="0.2">
      <c r="A13" s="23" t="s">
        <v>39</v>
      </c>
      <c r="B13" s="46">
        <v>2212046000</v>
      </c>
      <c r="C13" s="46">
        <v>-180000000</v>
      </c>
      <c r="D13" s="46"/>
      <c r="E13" s="46">
        <f t="shared" si="4"/>
        <v>2032046000</v>
      </c>
      <c r="F13" s="47">
        <v>2032046000</v>
      </c>
      <c r="G13" s="48">
        <v>2032046000</v>
      </c>
      <c r="H13" s="47">
        <v>247788000</v>
      </c>
      <c r="I13" s="48">
        <v>185245618</v>
      </c>
      <c r="J13" s="47">
        <v>516796000</v>
      </c>
      <c r="K13" s="48">
        <v>495156847</v>
      </c>
      <c r="L13" s="47">
        <v>471113000</v>
      </c>
      <c r="M13" s="48">
        <v>333541168</v>
      </c>
      <c r="N13" s="47"/>
      <c r="O13" s="48"/>
      <c r="P13" s="47">
        <f t="shared" si="5"/>
        <v>1235697000</v>
      </c>
      <c r="Q13" s="48">
        <f t="shared" si="6"/>
        <v>1013943633</v>
      </c>
      <c r="R13" s="24">
        <f t="shared" si="7"/>
        <v>-8.8396582016888665</v>
      </c>
      <c r="S13" s="25">
        <f t="shared" si="8"/>
        <v>-32.639289950079196</v>
      </c>
      <c r="T13" s="24">
        <f t="shared" si="9"/>
        <v>60.810483620941646</v>
      </c>
      <c r="U13" s="26">
        <f t="shared" si="10"/>
        <v>49.897671263347391</v>
      </c>
      <c r="V13" s="47">
        <v>94683000</v>
      </c>
      <c r="W13" s="48">
        <v>2849000</v>
      </c>
    </row>
    <row r="14" spans="1:23" x14ac:dyDescent="0.2">
      <c r="A14" s="23" t="s">
        <v>40</v>
      </c>
      <c r="B14" s="46">
        <v>1474813000</v>
      </c>
      <c r="C14" s="46">
        <v>-128801000</v>
      </c>
      <c r="D14" s="46"/>
      <c r="E14" s="46">
        <f t="shared" si="4"/>
        <v>1346012000</v>
      </c>
      <c r="F14" s="47">
        <v>1346012000</v>
      </c>
      <c r="G14" s="48">
        <v>1346012000</v>
      </c>
      <c r="H14" s="47">
        <v>199233000</v>
      </c>
      <c r="I14" s="48">
        <v>185362654</v>
      </c>
      <c r="J14" s="47">
        <v>285920000</v>
      </c>
      <c r="K14" s="48">
        <v>274347168</v>
      </c>
      <c r="L14" s="47">
        <v>292567000</v>
      </c>
      <c r="M14" s="48">
        <v>187785182</v>
      </c>
      <c r="N14" s="47"/>
      <c r="O14" s="48"/>
      <c r="P14" s="47">
        <f t="shared" si="5"/>
        <v>777720000</v>
      </c>
      <c r="Q14" s="48">
        <f t="shared" si="6"/>
        <v>647495004</v>
      </c>
      <c r="R14" s="24">
        <f t="shared" si="7"/>
        <v>2.3247761611639621</v>
      </c>
      <c r="S14" s="25">
        <f t="shared" si="8"/>
        <v>-31.551988172883199</v>
      </c>
      <c r="T14" s="24">
        <f t="shared" si="9"/>
        <v>57.779574030543557</v>
      </c>
      <c r="U14" s="26">
        <f t="shared" si="10"/>
        <v>48.104697729292162</v>
      </c>
      <c r="V14" s="47">
        <v>49963000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115461000</v>
      </c>
      <c r="C16" s="46"/>
      <c r="D16" s="46"/>
      <c r="E16" s="46">
        <f t="shared" si="4"/>
        <v>115461000</v>
      </c>
      <c r="F16" s="47">
        <v>115461000</v>
      </c>
      <c r="G16" s="48">
        <v>115461000</v>
      </c>
      <c r="H16" s="47">
        <v>12789000</v>
      </c>
      <c r="I16" s="48">
        <v>4860494</v>
      </c>
      <c r="J16" s="47">
        <v>28012000</v>
      </c>
      <c r="K16" s="48">
        <v>17977924</v>
      </c>
      <c r="L16" s="47">
        <v>15437000</v>
      </c>
      <c r="M16" s="48">
        <v>14228428</v>
      </c>
      <c r="N16" s="47"/>
      <c r="O16" s="48"/>
      <c r="P16" s="47">
        <f t="shared" si="5"/>
        <v>56238000</v>
      </c>
      <c r="Q16" s="48">
        <f t="shared" si="6"/>
        <v>37066846</v>
      </c>
      <c r="R16" s="24">
        <f t="shared" si="7"/>
        <v>-44.891475082107668</v>
      </c>
      <c r="S16" s="25">
        <f t="shared" si="8"/>
        <v>-20.856112196269159</v>
      </c>
      <c r="T16" s="24">
        <f t="shared" si="9"/>
        <v>48.7073557305064</v>
      </c>
      <c r="U16" s="26">
        <f t="shared" si="10"/>
        <v>32.103347450654333</v>
      </c>
      <c r="V16" s="47">
        <v>86736000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320915000</v>
      </c>
      <c r="C20" s="46">
        <v>1184472000</v>
      </c>
      <c r="D20" s="46"/>
      <c r="E20" s="46">
        <f t="shared" si="4"/>
        <v>1505387000</v>
      </c>
      <c r="F20" s="47">
        <v>1505337000</v>
      </c>
      <c r="G20" s="48">
        <v>1334583000</v>
      </c>
      <c r="H20" s="47"/>
      <c r="I20" s="48">
        <v>21831898</v>
      </c>
      <c r="J20" s="47">
        <v>40735000</v>
      </c>
      <c r="K20" s="48">
        <v>346852500</v>
      </c>
      <c r="L20" s="47">
        <v>1575000</v>
      </c>
      <c r="M20" s="48">
        <v>413367476</v>
      </c>
      <c r="N20" s="47"/>
      <c r="O20" s="48"/>
      <c r="P20" s="47">
        <f t="shared" si="5"/>
        <v>42310000</v>
      </c>
      <c r="Q20" s="48">
        <f t="shared" si="6"/>
        <v>782051874</v>
      </c>
      <c r="R20" s="24">
        <f t="shared" si="7"/>
        <v>-96.133546090585483</v>
      </c>
      <c r="S20" s="25">
        <f t="shared" si="8"/>
        <v>19.176732472736973</v>
      </c>
      <c r="T20" s="24">
        <f t="shared" si="9"/>
        <v>2.8105729623013884</v>
      </c>
      <c r="U20" s="26">
        <f t="shared" si="10"/>
        <v>51.950221039506786</v>
      </c>
      <c r="V20" s="47">
        <v>2834337000</v>
      </c>
      <c r="W20" s="48">
        <v>25262000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3495742000</v>
      </c>
      <c r="C22" s="46">
        <v>-236914000</v>
      </c>
      <c r="D22" s="46"/>
      <c r="E22" s="46">
        <f t="shared" si="4"/>
        <v>3258828000</v>
      </c>
      <c r="F22" s="47">
        <v>3258828000</v>
      </c>
      <c r="G22" s="48">
        <v>3258828000</v>
      </c>
      <c r="H22" s="47">
        <v>399361000</v>
      </c>
      <c r="I22" s="48">
        <v>292287463</v>
      </c>
      <c r="J22" s="47">
        <v>845286000</v>
      </c>
      <c r="K22" s="48">
        <v>563961445</v>
      </c>
      <c r="L22" s="47">
        <v>652725000</v>
      </c>
      <c r="M22" s="48">
        <v>447151140</v>
      </c>
      <c r="N22" s="47"/>
      <c r="O22" s="48"/>
      <c r="P22" s="47">
        <f t="shared" si="5"/>
        <v>1897372000</v>
      </c>
      <c r="Q22" s="48">
        <f t="shared" si="6"/>
        <v>1303400048</v>
      </c>
      <c r="R22" s="24">
        <f t="shared" si="7"/>
        <v>-22.78057367565534</v>
      </c>
      <c r="S22" s="25">
        <f t="shared" si="8"/>
        <v>-20.71246288830968</v>
      </c>
      <c r="T22" s="24">
        <f t="shared" si="9"/>
        <v>58.222526626136762</v>
      </c>
      <c r="U22" s="26">
        <f t="shared" si="10"/>
        <v>39.995975485665397</v>
      </c>
      <c r="V22" s="47">
        <v>237023000</v>
      </c>
      <c r="W22" s="48"/>
    </row>
    <row r="23" spans="1:23" x14ac:dyDescent="0.2">
      <c r="A23" s="23" t="s">
        <v>49</v>
      </c>
      <c r="B23" s="46">
        <v>3864137000</v>
      </c>
      <c r="C23" s="46">
        <v>-244476000</v>
      </c>
      <c r="D23" s="46"/>
      <c r="E23" s="46">
        <f t="shared" si="4"/>
        <v>3619661000</v>
      </c>
      <c r="F23" s="47">
        <v>3619661000</v>
      </c>
      <c r="G23" s="48">
        <v>3619661000</v>
      </c>
      <c r="H23" s="47">
        <v>523793000</v>
      </c>
      <c r="I23" s="48">
        <v>334317661</v>
      </c>
      <c r="J23" s="47">
        <v>801972000</v>
      </c>
      <c r="K23" s="48">
        <v>702102187</v>
      </c>
      <c r="L23" s="47">
        <v>837842000</v>
      </c>
      <c r="M23" s="48">
        <v>554013621</v>
      </c>
      <c r="N23" s="47"/>
      <c r="O23" s="48"/>
      <c r="P23" s="47">
        <f t="shared" si="5"/>
        <v>2163607000</v>
      </c>
      <c r="Q23" s="48">
        <f t="shared" si="6"/>
        <v>1590433469</v>
      </c>
      <c r="R23" s="24">
        <f t="shared" si="7"/>
        <v>4.4727247335318436</v>
      </c>
      <c r="S23" s="25">
        <f t="shared" si="8"/>
        <v>-21.092167029526713</v>
      </c>
      <c r="T23" s="24">
        <f t="shared" si="9"/>
        <v>59.773746767998439</v>
      </c>
      <c r="U23" s="26">
        <f t="shared" si="10"/>
        <v>43.938740920765781</v>
      </c>
      <c r="V23" s="47">
        <v>133827000</v>
      </c>
      <c r="W23" s="48">
        <v>2989000</v>
      </c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383000</v>
      </c>
      <c r="W24" s="48"/>
    </row>
    <row r="25" spans="1:23" x14ac:dyDescent="0.2">
      <c r="A25" s="23" t="s">
        <v>51</v>
      </c>
      <c r="B25" s="46">
        <v>1172448000</v>
      </c>
      <c r="C25" s="46"/>
      <c r="D25" s="46"/>
      <c r="E25" s="46">
        <f t="shared" si="4"/>
        <v>1172448000</v>
      </c>
      <c r="F25" s="47">
        <v>1172448000</v>
      </c>
      <c r="G25" s="48">
        <v>1172448000</v>
      </c>
      <c r="H25" s="47">
        <v>189852000</v>
      </c>
      <c r="I25" s="48">
        <v>145269846</v>
      </c>
      <c r="J25" s="47">
        <v>357321000</v>
      </c>
      <c r="K25" s="48">
        <v>258349749</v>
      </c>
      <c r="L25" s="47">
        <v>239760000</v>
      </c>
      <c r="M25" s="48">
        <v>247545380</v>
      </c>
      <c r="N25" s="47"/>
      <c r="O25" s="48"/>
      <c r="P25" s="47">
        <f t="shared" si="5"/>
        <v>786933000</v>
      </c>
      <c r="Q25" s="48">
        <f t="shared" si="6"/>
        <v>651164975</v>
      </c>
      <c r="R25" s="24">
        <f t="shared" si="7"/>
        <v>-32.900669146229859</v>
      </c>
      <c r="S25" s="25">
        <f t="shared" si="8"/>
        <v>-4.1820706394415739</v>
      </c>
      <c r="T25" s="24">
        <f t="shared" si="9"/>
        <v>67.118797592729067</v>
      </c>
      <c r="U25" s="26">
        <f t="shared" si="10"/>
        <v>55.538921555582853</v>
      </c>
      <c r="V25" s="47"/>
      <c r="W25" s="48"/>
    </row>
    <row r="26" spans="1:23" x14ac:dyDescent="0.2">
      <c r="A26" s="23" t="s">
        <v>52</v>
      </c>
      <c r="B26" s="46">
        <v>4364782000</v>
      </c>
      <c r="C26" s="46">
        <v>-305602000</v>
      </c>
      <c r="D26" s="46"/>
      <c r="E26" s="46">
        <f t="shared" si="4"/>
        <v>4059180000</v>
      </c>
      <c r="F26" s="47">
        <v>4059180000</v>
      </c>
      <c r="G26" s="48">
        <v>4059180000</v>
      </c>
      <c r="H26" s="47">
        <v>602247000</v>
      </c>
      <c r="I26" s="48">
        <v>317370945</v>
      </c>
      <c r="J26" s="47">
        <v>990576000</v>
      </c>
      <c r="K26" s="48">
        <v>705212907</v>
      </c>
      <c r="L26" s="47">
        <v>906595000</v>
      </c>
      <c r="M26" s="48">
        <v>656523776</v>
      </c>
      <c r="N26" s="47"/>
      <c r="O26" s="48"/>
      <c r="P26" s="47">
        <f t="shared" si="5"/>
        <v>2499418000</v>
      </c>
      <c r="Q26" s="48">
        <f t="shared" si="6"/>
        <v>1679107628</v>
      </c>
      <c r="R26" s="24">
        <f t="shared" si="7"/>
        <v>-8.4779966403385512</v>
      </c>
      <c r="S26" s="25">
        <f t="shared" si="8"/>
        <v>-6.904174684936673</v>
      </c>
      <c r="T26" s="24">
        <f t="shared" si="9"/>
        <v>61.574455924595604</v>
      </c>
      <c r="U26" s="26">
        <f t="shared" si="10"/>
        <v>41.365685384732878</v>
      </c>
      <c r="V26" s="47">
        <v>178139000</v>
      </c>
      <c r="W26" s="48"/>
    </row>
    <row r="27" spans="1:23" x14ac:dyDescent="0.2">
      <c r="A27" s="19" t="s">
        <v>53</v>
      </c>
      <c r="B27" s="43">
        <f t="shared" ref="B27:Q27" si="11">SUM(B28:B41)</f>
        <v>2450224000</v>
      </c>
      <c r="C27" s="43">
        <f t="shared" si="11"/>
        <v>429592000</v>
      </c>
      <c r="D27" s="43">
        <f t="shared" si="11"/>
        <v>0</v>
      </c>
      <c r="E27" s="43">
        <f t="shared" si="11"/>
        <v>2879816000</v>
      </c>
      <c r="F27" s="44">
        <f t="shared" si="11"/>
        <v>2879816000</v>
      </c>
      <c r="G27" s="45">
        <f t="shared" si="11"/>
        <v>2879816000</v>
      </c>
      <c r="H27" s="44">
        <f t="shared" si="11"/>
        <v>489950000</v>
      </c>
      <c r="I27" s="45">
        <f t="shared" si="11"/>
        <v>313713768</v>
      </c>
      <c r="J27" s="44">
        <f t="shared" si="11"/>
        <v>600952000</v>
      </c>
      <c r="K27" s="45">
        <f t="shared" si="11"/>
        <v>418073191</v>
      </c>
      <c r="L27" s="44">
        <f t="shared" si="11"/>
        <v>365233000</v>
      </c>
      <c r="M27" s="45">
        <f t="shared" si="11"/>
        <v>400238343</v>
      </c>
      <c r="N27" s="44">
        <f t="shared" si="11"/>
        <v>0</v>
      </c>
      <c r="O27" s="45">
        <f t="shared" si="11"/>
        <v>0</v>
      </c>
      <c r="P27" s="44">
        <f t="shared" si="11"/>
        <v>1456135000</v>
      </c>
      <c r="Q27" s="45">
        <f t="shared" si="11"/>
        <v>1132025302</v>
      </c>
      <c r="R27" s="20">
        <f t="shared" si="7"/>
        <v>-39.224264167520865</v>
      </c>
      <c r="S27" s="21">
        <f t="shared" si="8"/>
        <v>-4.2659630858750761</v>
      </c>
      <c r="T27" s="20">
        <f t="shared" si="9"/>
        <v>50.56347349969581</v>
      </c>
      <c r="U27" s="22">
        <f t="shared" si="10"/>
        <v>39.308945502073747</v>
      </c>
      <c r="V27" s="44">
        <f t="shared" ref="V27:W27" si="12">SUM(V28:V41)</f>
        <v>123733000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376792000</v>
      </c>
      <c r="C29" s="46">
        <v>-58138000</v>
      </c>
      <c r="D29" s="46"/>
      <c r="E29" s="46">
        <f t="shared" si="4"/>
        <v>318654000</v>
      </c>
      <c r="F29" s="47">
        <v>318654000</v>
      </c>
      <c r="G29" s="48">
        <v>318654000</v>
      </c>
      <c r="H29" s="47">
        <v>38214000</v>
      </c>
      <c r="I29" s="48">
        <v>27997171</v>
      </c>
      <c r="J29" s="47">
        <v>57113000</v>
      </c>
      <c r="K29" s="48">
        <v>39900155</v>
      </c>
      <c r="L29" s="47">
        <v>44931000</v>
      </c>
      <c r="M29" s="48">
        <v>39365281</v>
      </c>
      <c r="N29" s="47"/>
      <c r="O29" s="48"/>
      <c r="P29" s="47">
        <f t="shared" si="5"/>
        <v>140258000</v>
      </c>
      <c r="Q29" s="48">
        <f t="shared" si="6"/>
        <v>107262607</v>
      </c>
      <c r="R29" s="24">
        <f t="shared" si="7"/>
        <v>-21.329644739376324</v>
      </c>
      <c r="S29" s="25">
        <f t="shared" si="8"/>
        <v>-1.3405311332750462</v>
      </c>
      <c r="T29" s="24">
        <f t="shared" si="9"/>
        <v>44.015766317071183</v>
      </c>
      <c r="U29" s="26">
        <f t="shared" si="10"/>
        <v>33.661151907711812</v>
      </c>
      <c r="V29" s="47">
        <v>8992000</v>
      </c>
      <c r="W29" s="48"/>
    </row>
    <row r="30" spans="1:23" x14ac:dyDescent="0.2">
      <c r="A30" s="23" t="s">
        <v>56</v>
      </c>
      <c r="B30" s="46">
        <v>568571000</v>
      </c>
      <c r="C30" s="46"/>
      <c r="D30" s="46"/>
      <c r="E30" s="46">
        <f t="shared" si="4"/>
        <v>568571000</v>
      </c>
      <c r="F30" s="47">
        <v>568571000</v>
      </c>
      <c r="G30" s="48">
        <v>568571000</v>
      </c>
      <c r="H30" s="47">
        <v>104219000</v>
      </c>
      <c r="I30" s="48">
        <v>56043217</v>
      </c>
      <c r="J30" s="47">
        <v>131038000</v>
      </c>
      <c r="K30" s="48">
        <v>72855612</v>
      </c>
      <c r="L30" s="47">
        <v>88000000</v>
      </c>
      <c r="M30" s="48">
        <v>91357264</v>
      </c>
      <c r="N30" s="47"/>
      <c r="O30" s="48"/>
      <c r="P30" s="47">
        <f t="shared" si="5"/>
        <v>323257000</v>
      </c>
      <c r="Q30" s="48">
        <f t="shared" si="6"/>
        <v>220256093</v>
      </c>
      <c r="R30" s="24">
        <f t="shared" si="7"/>
        <v>-32.843907874051801</v>
      </c>
      <c r="S30" s="25">
        <f t="shared" si="8"/>
        <v>25.394957906605743</v>
      </c>
      <c r="T30" s="24">
        <f t="shared" si="9"/>
        <v>56.854289086147546</v>
      </c>
      <c r="U30" s="26">
        <f t="shared" si="10"/>
        <v>38.738538018998511</v>
      </c>
      <c r="V30" s="47">
        <v>677000</v>
      </c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781385000</v>
      </c>
      <c r="C32" s="46">
        <v>-32410000</v>
      </c>
      <c r="D32" s="46"/>
      <c r="E32" s="46">
        <f t="shared" si="4"/>
        <v>748975000</v>
      </c>
      <c r="F32" s="47">
        <v>748975000</v>
      </c>
      <c r="G32" s="48">
        <v>748975000</v>
      </c>
      <c r="H32" s="47">
        <v>238289000</v>
      </c>
      <c r="I32" s="48">
        <v>150914165</v>
      </c>
      <c r="J32" s="47">
        <v>156305000</v>
      </c>
      <c r="K32" s="48">
        <v>200413350</v>
      </c>
      <c r="L32" s="47">
        <v>124185000</v>
      </c>
      <c r="M32" s="48">
        <v>161252778</v>
      </c>
      <c r="N32" s="47"/>
      <c r="O32" s="48"/>
      <c r="P32" s="47">
        <f t="shared" si="5"/>
        <v>518779000</v>
      </c>
      <c r="Q32" s="48">
        <f t="shared" si="6"/>
        <v>512580293</v>
      </c>
      <c r="R32" s="24">
        <f t="shared" si="7"/>
        <v>-20.549566552573495</v>
      </c>
      <c r="S32" s="25">
        <f t="shared" si="8"/>
        <v>-19.539901907732194</v>
      </c>
      <c r="T32" s="24">
        <f t="shared" si="9"/>
        <v>69.265195767548988</v>
      </c>
      <c r="U32" s="26">
        <f t="shared" si="10"/>
        <v>68.437570412897628</v>
      </c>
      <c r="V32" s="47">
        <v>84654000</v>
      </c>
      <c r="W32" s="48"/>
    </row>
    <row r="33" spans="1:23" x14ac:dyDescent="0.2">
      <c r="A33" s="23" t="s">
        <v>59</v>
      </c>
      <c r="B33" s="46">
        <v>159857000</v>
      </c>
      <c r="C33" s="46">
        <v>-8505000</v>
      </c>
      <c r="D33" s="46"/>
      <c r="E33" s="46">
        <f t="shared" si="4"/>
        <v>151352000</v>
      </c>
      <c r="F33" s="47">
        <v>151352000</v>
      </c>
      <c r="G33" s="48">
        <v>151352000</v>
      </c>
      <c r="H33" s="47">
        <v>42784000</v>
      </c>
      <c r="I33" s="48">
        <v>40627122</v>
      </c>
      <c r="J33" s="47">
        <v>32341000</v>
      </c>
      <c r="K33" s="48">
        <v>23377700</v>
      </c>
      <c r="L33" s="47">
        <v>37500000</v>
      </c>
      <c r="M33" s="48">
        <v>35066788</v>
      </c>
      <c r="N33" s="47"/>
      <c r="O33" s="48"/>
      <c r="P33" s="47">
        <f t="shared" si="5"/>
        <v>112625000</v>
      </c>
      <c r="Q33" s="48">
        <f t="shared" si="6"/>
        <v>99071610</v>
      </c>
      <c r="R33" s="24">
        <f t="shared" si="7"/>
        <v>15.951887696731703</v>
      </c>
      <c r="S33" s="25">
        <f t="shared" si="8"/>
        <v>50.001018064223601</v>
      </c>
      <c r="T33" s="24">
        <f t="shared" si="9"/>
        <v>74.412627517310639</v>
      </c>
      <c r="U33" s="26">
        <f t="shared" si="10"/>
        <v>65.457747502510699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220092000</v>
      </c>
      <c r="C35" s="46">
        <v>-1000000</v>
      </c>
      <c r="D35" s="46"/>
      <c r="E35" s="46">
        <f t="shared" si="4"/>
        <v>219092000</v>
      </c>
      <c r="F35" s="47">
        <v>219092000</v>
      </c>
      <c r="G35" s="48">
        <v>219092000</v>
      </c>
      <c r="H35" s="47">
        <v>12470000</v>
      </c>
      <c r="I35" s="48">
        <v>11151085</v>
      </c>
      <c r="J35" s="47">
        <v>61131000</v>
      </c>
      <c r="K35" s="48">
        <v>29346859</v>
      </c>
      <c r="L35" s="47">
        <v>44895000</v>
      </c>
      <c r="M35" s="48">
        <v>24632630</v>
      </c>
      <c r="N35" s="47"/>
      <c r="O35" s="48"/>
      <c r="P35" s="47">
        <f t="shared" si="5"/>
        <v>118496000</v>
      </c>
      <c r="Q35" s="48">
        <f t="shared" si="6"/>
        <v>65130574</v>
      </c>
      <c r="R35" s="24">
        <f t="shared" si="7"/>
        <v>-26.559356136820927</v>
      </c>
      <c r="S35" s="25">
        <f t="shared" si="8"/>
        <v>-16.063828159599638</v>
      </c>
      <c r="T35" s="24">
        <f t="shared" si="9"/>
        <v>54.085041900206306</v>
      </c>
      <c r="U35" s="26">
        <f t="shared" si="10"/>
        <v>29.727499863071223</v>
      </c>
      <c r="V35" s="47">
        <v>201000</v>
      </c>
      <c r="W35" s="48"/>
    </row>
    <row r="36" spans="1:23" x14ac:dyDescent="0.2">
      <c r="A36" s="23" t="s">
        <v>62</v>
      </c>
      <c r="B36" s="46">
        <v>343527000</v>
      </c>
      <c r="C36" s="46">
        <v>529645000</v>
      </c>
      <c r="D36" s="46"/>
      <c r="E36" s="46">
        <f t="shared" si="4"/>
        <v>873172000</v>
      </c>
      <c r="F36" s="47">
        <v>873172000</v>
      </c>
      <c r="G36" s="48">
        <v>873172000</v>
      </c>
      <c r="H36" s="47">
        <v>53974000</v>
      </c>
      <c r="I36" s="48">
        <v>26981008</v>
      </c>
      <c r="J36" s="47">
        <v>163024000</v>
      </c>
      <c r="K36" s="48">
        <v>52179515</v>
      </c>
      <c r="L36" s="47">
        <v>25722000</v>
      </c>
      <c r="M36" s="48">
        <v>48563602</v>
      </c>
      <c r="N36" s="47"/>
      <c r="O36" s="48"/>
      <c r="P36" s="47">
        <f t="shared" si="5"/>
        <v>242720000</v>
      </c>
      <c r="Q36" s="48">
        <f t="shared" si="6"/>
        <v>127724125</v>
      </c>
      <c r="R36" s="24">
        <f t="shared" si="7"/>
        <v>-84.221955049563263</v>
      </c>
      <c r="S36" s="25">
        <f t="shared" si="8"/>
        <v>-6.9297558630048588</v>
      </c>
      <c r="T36" s="24">
        <f t="shared" si="9"/>
        <v>27.797501523182145</v>
      </c>
      <c r="U36" s="26">
        <f t="shared" si="10"/>
        <v>14.627602007393733</v>
      </c>
      <c r="V36" s="47">
        <v>29209000</v>
      </c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8481233000</v>
      </c>
      <c r="C42" s="52">
        <f t="shared" si="13"/>
        <v>-115341000</v>
      </c>
      <c r="D42" s="52">
        <f t="shared" si="13"/>
        <v>0</v>
      </c>
      <c r="E42" s="52">
        <f t="shared" si="13"/>
        <v>8365892000</v>
      </c>
      <c r="F42" s="53">
        <f t="shared" si="13"/>
        <v>8296864000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8334717000</v>
      </c>
      <c r="C43" s="43">
        <f t="shared" si="19"/>
        <v>-115341000</v>
      </c>
      <c r="D43" s="43">
        <f t="shared" si="19"/>
        <v>0</v>
      </c>
      <c r="E43" s="43">
        <f t="shared" si="19"/>
        <v>8219376000</v>
      </c>
      <c r="F43" s="44">
        <f t="shared" si="19"/>
        <v>8150348000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3607327000</v>
      </c>
      <c r="C44" s="49">
        <v>-308906000</v>
      </c>
      <c r="D44" s="49"/>
      <c r="E44" s="49">
        <f t="shared" ref="E44:E62" si="21">$B44      +$C44      +$D44</f>
        <v>3298421000</v>
      </c>
      <c r="F44" s="50">
        <v>3298421000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3821156000</v>
      </c>
      <c r="C45" s="46">
        <v>-233772000</v>
      </c>
      <c r="D45" s="46"/>
      <c r="E45" s="46">
        <f t="shared" si="21"/>
        <v>3587384000</v>
      </c>
      <c r="F45" s="47">
        <v>3518356000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100902000</v>
      </c>
      <c r="C46" s="46">
        <v>88431000</v>
      </c>
      <c r="D46" s="46"/>
      <c r="E46" s="46">
        <f t="shared" si="21"/>
        <v>189333000</v>
      </c>
      <c r="F46" s="47">
        <v>189333000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805332000</v>
      </c>
      <c r="C52" s="46">
        <v>308906000</v>
      </c>
      <c r="D52" s="46"/>
      <c r="E52" s="46">
        <f t="shared" si="21"/>
        <v>1114238000</v>
      </c>
      <c r="F52" s="47">
        <v>1114238000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>
        <v>30000000</v>
      </c>
      <c r="D53" s="46"/>
      <c r="E53" s="46">
        <f t="shared" si="21"/>
        <v>30000000</v>
      </c>
      <c r="F53" s="47">
        <v>30000000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146516000</v>
      </c>
      <c r="C54" s="43">
        <f t="shared" si="24"/>
        <v>0</v>
      </c>
      <c r="D54" s="43">
        <f t="shared" si="24"/>
        <v>0</v>
      </c>
      <c r="E54" s="43">
        <f t="shared" si="24"/>
        <v>146516000</v>
      </c>
      <c r="F54" s="44">
        <f t="shared" si="24"/>
        <v>146516000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146516000</v>
      </c>
      <c r="C57" s="46"/>
      <c r="D57" s="46"/>
      <c r="E57" s="46">
        <f t="shared" si="21"/>
        <v>146516000</v>
      </c>
      <c r="F57" s="47">
        <v>146516000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52290895000</v>
      </c>
      <c r="C59" s="43">
        <f t="shared" si="26"/>
        <v>-1400534000</v>
      </c>
      <c r="D59" s="43">
        <f t="shared" si="26"/>
        <v>0</v>
      </c>
      <c r="E59" s="43">
        <f t="shared" si="26"/>
        <v>50890361000</v>
      </c>
      <c r="F59" s="44">
        <f t="shared" si="26"/>
        <v>50821283000</v>
      </c>
      <c r="G59" s="45">
        <f t="shared" si="26"/>
        <v>42353665000</v>
      </c>
      <c r="H59" s="44">
        <f t="shared" si="26"/>
        <v>6330793000</v>
      </c>
      <c r="I59" s="45">
        <f t="shared" si="26"/>
        <v>4497324195</v>
      </c>
      <c r="J59" s="44">
        <f t="shared" si="26"/>
        <v>11188742000</v>
      </c>
      <c r="K59" s="45">
        <f t="shared" si="26"/>
        <v>8776727805</v>
      </c>
      <c r="L59" s="44">
        <f t="shared" si="26"/>
        <v>7504578000</v>
      </c>
      <c r="M59" s="45">
        <f t="shared" si="26"/>
        <v>6623353289</v>
      </c>
      <c r="N59" s="44">
        <f t="shared" si="26"/>
        <v>0</v>
      </c>
      <c r="O59" s="45">
        <f t="shared" si="26"/>
        <v>0</v>
      </c>
      <c r="P59" s="44">
        <f t="shared" si="26"/>
        <v>25024113000</v>
      </c>
      <c r="Q59" s="45">
        <f t="shared" si="26"/>
        <v>19897405289</v>
      </c>
      <c r="R59" s="20">
        <f t="shared" si="14"/>
        <v>-32.927419364929499</v>
      </c>
      <c r="S59" s="21">
        <f t="shared" si="15"/>
        <v>-24.535049551989609</v>
      </c>
      <c r="T59" s="20">
        <f t="shared" si="16"/>
        <v>49.172598716680355</v>
      </c>
      <c r="U59" s="22">
        <f t="shared" si="17"/>
        <v>39.09857367488511</v>
      </c>
      <c r="V59" s="44">
        <f t="shared" ref="V59:W59" si="27">+V8+V42</f>
        <v>4485171000</v>
      </c>
      <c r="W59" s="45">
        <f t="shared" si="27"/>
        <v>57101000</v>
      </c>
    </row>
    <row r="60" spans="1:23" x14ac:dyDescent="0.2">
      <c r="A60" s="19" t="s">
        <v>84</v>
      </c>
      <c r="B60" s="43">
        <f t="shared" ref="B60:Q60" si="28">SUM(B61:B62)</f>
        <v>8149316000</v>
      </c>
      <c r="C60" s="43">
        <f t="shared" si="28"/>
        <v>0</v>
      </c>
      <c r="D60" s="43">
        <f t="shared" si="28"/>
        <v>0</v>
      </c>
      <c r="E60" s="43">
        <f t="shared" si="28"/>
        <v>8149316000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662063683</v>
      </c>
      <c r="J60" s="44">
        <f t="shared" si="28"/>
        <v>0</v>
      </c>
      <c r="K60" s="45">
        <f t="shared" si="28"/>
        <v>1299277031</v>
      </c>
      <c r="L60" s="44">
        <f t="shared" si="28"/>
        <v>0</v>
      </c>
      <c r="M60" s="45">
        <f t="shared" si="28"/>
        <v>1319509082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3280849796</v>
      </c>
      <c r="R60" s="20">
        <f t="shared" si="14"/>
        <v>0</v>
      </c>
      <c r="S60" s="21">
        <f t="shared" si="15"/>
        <v>1.5571776085680684</v>
      </c>
      <c r="T60" s="20">
        <f t="shared" si="16"/>
        <v>0</v>
      </c>
      <c r="U60" s="22">
        <f t="shared" si="17"/>
        <v>40.259204527103869</v>
      </c>
      <c r="V60" s="44">
        <f t="shared" ref="V60:W60" si="29">SUM(V61:V62)</f>
        <v>46505000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8149316000</v>
      </c>
      <c r="C61" s="49"/>
      <c r="D61" s="49"/>
      <c r="E61" s="49">
        <f t="shared" si="21"/>
        <v>8149316000</v>
      </c>
      <c r="F61" s="50"/>
      <c r="G61" s="51"/>
      <c r="H61" s="50"/>
      <c r="I61" s="51">
        <v>662063683</v>
      </c>
      <c r="J61" s="50"/>
      <c r="K61" s="51">
        <v>1299277031</v>
      </c>
      <c r="L61" s="50"/>
      <c r="M61" s="51">
        <v>1319509082</v>
      </c>
      <c r="N61" s="50"/>
      <c r="O61" s="51"/>
      <c r="P61" s="50">
        <f t="shared" si="22"/>
        <v>0</v>
      </c>
      <c r="Q61" s="51">
        <f t="shared" si="23"/>
        <v>3280849796</v>
      </c>
      <c r="R61" s="28">
        <f t="shared" si="14"/>
        <v>0</v>
      </c>
      <c r="S61" s="29">
        <f t="shared" si="15"/>
        <v>1.5571776085680684</v>
      </c>
      <c r="T61" s="28">
        <f t="shared" si="16"/>
        <v>0</v>
      </c>
      <c r="U61" s="30">
        <f t="shared" si="17"/>
        <v>40.259204527103869</v>
      </c>
      <c r="V61" s="50">
        <v>46505000</v>
      </c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60440211000</v>
      </c>
      <c r="C63" s="55">
        <f t="shared" si="30"/>
        <v>-1400534000</v>
      </c>
      <c r="D63" s="55">
        <f t="shared" si="30"/>
        <v>0</v>
      </c>
      <c r="E63" s="55">
        <f t="shared" si="30"/>
        <v>59039677000</v>
      </c>
      <c r="F63" s="56">
        <f t="shared" si="30"/>
        <v>50821283000</v>
      </c>
      <c r="G63" s="57">
        <f t="shared" si="30"/>
        <v>42353665000</v>
      </c>
      <c r="H63" s="56">
        <f t="shared" si="30"/>
        <v>6330793000</v>
      </c>
      <c r="I63" s="57">
        <f t="shared" si="30"/>
        <v>5159387878</v>
      </c>
      <c r="J63" s="56">
        <f t="shared" si="30"/>
        <v>11188742000</v>
      </c>
      <c r="K63" s="57">
        <f t="shared" si="30"/>
        <v>10076004836</v>
      </c>
      <c r="L63" s="56">
        <f t="shared" si="30"/>
        <v>7504578000</v>
      </c>
      <c r="M63" s="58">
        <f t="shared" si="30"/>
        <v>7942862371</v>
      </c>
      <c r="N63" s="56">
        <f t="shared" si="30"/>
        <v>0</v>
      </c>
      <c r="O63" s="57">
        <f t="shared" si="30"/>
        <v>0</v>
      </c>
      <c r="P63" s="56">
        <f t="shared" si="30"/>
        <v>25024113000</v>
      </c>
      <c r="Q63" s="57">
        <f t="shared" si="30"/>
        <v>23178255085</v>
      </c>
      <c r="R63" s="38">
        <f t="shared" si="14"/>
        <v>-32.927419364929499</v>
      </c>
      <c r="S63" s="39">
        <f t="shared" si="15"/>
        <v>-21.170518471553461</v>
      </c>
      <c r="T63" s="38">
        <f t="shared" si="16"/>
        <v>42.385247127961087</v>
      </c>
      <c r="U63" s="39">
        <f t="shared" si="17"/>
        <v>39.258776915395387</v>
      </c>
      <c r="V63" s="56">
        <f>+V59+V60</f>
        <v>4531676000</v>
      </c>
      <c r="W63" s="57">
        <f>+W59+W60</f>
        <v>57101000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28918000</v>
      </c>
      <c r="C8" s="40">
        <f t="shared" si="0"/>
        <v>22240000</v>
      </c>
      <c r="D8" s="40">
        <f t="shared" si="0"/>
        <v>0</v>
      </c>
      <c r="E8" s="40">
        <f t="shared" si="0"/>
        <v>51158000</v>
      </c>
      <c r="F8" s="41">
        <f t="shared" si="0"/>
        <v>64158000</v>
      </c>
      <c r="G8" s="42">
        <f t="shared" si="0"/>
        <v>64158000</v>
      </c>
      <c r="H8" s="41">
        <f t="shared" si="0"/>
        <v>5955000</v>
      </c>
      <c r="I8" s="42">
        <f t="shared" si="0"/>
        <v>892443</v>
      </c>
      <c r="J8" s="41">
        <f t="shared" si="0"/>
        <v>5329000</v>
      </c>
      <c r="K8" s="42">
        <f t="shared" si="0"/>
        <v>11622133</v>
      </c>
      <c r="L8" s="41">
        <f t="shared" si="0"/>
        <v>18774000</v>
      </c>
      <c r="M8" s="42">
        <f t="shared" si="0"/>
        <v>20795246</v>
      </c>
      <c r="N8" s="41">
        <f t="shared" si="0"/>
        <v>0</v>
      </c>
      <c r="O8" s="42">
        <f t="shared" si="0"/>
        <v>0</v>
      </c>
      <c r="P8" s="41">
        <f t="shared" si="0"/>
        <v>30058000</v>
      </c>
      <c r="Q8" s="42">
        <f t="shared" si="0"/>
        <v>33309822</v>
      </c>
      <c r="R8" s="16">
        <f>IF(($J8       =0),0,((($L8       -$J8       )/$J8       )*100))</f>
        <v>252.29874272846686</v>
      </c>
      <c r="S8" s="17">
        <f>IF(($K8       =0),0,((($M8       -$K8       )/$K8       )*100))</f>
        <v>78.927964427872226</v>
      </c>
      <c r="T8" s="16">
        <f>IF(($E8       =0),0,(($P8       /$E8       )*100))</f>
        <v>58.755228898705965</v>
      </c>
      <c r="U8" s="18">
        <f>IF(($E8       =0),0,(($Q8       /$E8       )*100))</f>
        <v>65.111658000703699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26277000</v>
      </c>
      <c r="C9" s="43">
        <f t="shared" si="2"/>
        <v>22240000</v>
      </c>
      <c r="D9" s="43">
        <f t="shared" si="2"/>
        <v>0</v>
      </c>
      <c r="E9" s="43">
        <f t="shared" si="2"/>
        <v>48517000</v>
      </c>
      <c r="F9" s="44">
        <f t="shared" si="2"/>
        <v>61517000</v>
      </c>
      <c r="G9" s="45">
        <f t="shared" si="2"/>
        <v>61517000</v>
      </c>
      <c r="H9" s="44">
        <f t="shared" si="2"/>
        <v>5062000</v>
      </c>
      <c r="I9" s="45">
        <f t="shared" si="2"/>
        <v>76622</v>
      </c>
      <c r="J9" s="44">
        <f t="shared" si="2"/>
        <v>4986000</v>
      </c>
      <c r="K9" s="45">
        <f t="shared" si="2"/>
        <v>11355465</v>
      </c>
      <c r="L9" s="44">
        <f t="shared" si="2"/>
        <v>18135000</v>
      </c>
      <c r="M9" s="45">
        <f t="shared" si="2"/>
        <v>20345043</v>
      </c>
      <c r="N9" s="44">
        <f t="shared" si="2"/>
        <v>0</v>
      </c>
      <c r="O9" s="45">
        <f t="shared" si="2"/>
        <v>0</v>
      </c>
      <c r="P9" s="44">
        <f t="shared" si="2"/>
        <v>28183000</v>
      </c>
      <c r="Q9" s="45">
        <f t="shared" si="2"/>
        <v>31777130</v>
      </c>
      <c r="R9" s="20">
        <f>IF(($J9       =0),0,((($L9       -$J9       )/$J9       )*100))</f>
        <v>263.71841155234659</v>
      </c>
      <c r="S9" s="21">
        <f>IF(($K9       =0),0,((($M9       -$K9       )/$K9       )*100))</f>
        <v>79.165212521019612</v>
      </c>
      <c r="T9" s="20">
        <f>IF(($E9       =0),0,(($P9       /$E9       )*100))</f>
        <v>58.088917286724239</v>
      </c>
      <c r="U9" s="22">
        <f>IF(($E9       =0),0,(($Q9       /$E9       )*100))</f>
        <v>65.496897994517383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>
        <v>35240000</v>
      </c>
      <c r="D10" s="46"/>
      <c r="E10" s="46">
        <f t="shared" ref="E10:E41" si="4">$B10      +$C10      +$D10</f>
        <v>35240000</v>
      </c>
      <c r="F10" s="47">
        <v>35240000</v>
      </c>
      <c r="G10" s="48">
        <v>35240000</v>
      </c>
      <c r="H10" s="47"/>
      <c r="I10" s="48"/>
      <c r="J10" s="47"/>
      <c r="K10" s="48">
        <v>5974760</v>
      </c>
      <c r="L10" s="47">
        <v>8729000</v>
      </c>
      <c r="M10" s="48">
        <v>9391660</v>
      </c>
      <c r="N10" s="47"/>
      <c r="O10" s="48"/>
      <c r="P10" s="47">
        <f t="shared" ref="P10:P41" si="5">$H10      +$J10      +$L10      +$N10</f>
        <v>8729000</v>
      </c>
      <c r="Q10" s="48">
        <f t="shared" ref="Q10:Q41" si="6">$I10      +$K10      +$M10      +$O10</f>
        <v>15366420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57.188908006346693</v>
      </c>
      <c r="T10" s="24">
        <f t="shared" ref="T10:T41" si="9">IF(($E10      =0),0,(($P10      /$E10      )*100))</f>
        <v>24.770147559591376</v>
      </c>
      <c r="U10" s="26">
        <f t="shared" ref="U10:U41" si="10">IF(($E10      =0),0,(($Q10      /$E10      )*100))</f>
        <v>43.605051078320088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23969000</v>
      </c>
      <c r="C13" s="46"/>
      <c r="D13" s="46"/>
      <c r="E13" s="46">
        <f t="shared" si="4"/>
        <v>23969000</v>
      </c>
      <c r="F13" s="47">
        <v>23969000</v>
      </c>
      <c r="G13" s="48">
        <v>23969000</v>
      </c>
      <c r="H13" s="47">
        <v>4485000</v>
      </c>
      <c r="I13" s="48">
        <v>76622</v>
      </c>
      <c r="J13" s="47">
        <v>3867000</v>
      </c>
      <c r="K13" s="48">
        <v>4261330</v>
      </c>
      <c r="L13" s="47">
        <v>8677000</v>
      </c>
      <c r="M13" s="48">
        <v>10223314</v>
      </c>
      <c r="N13" s="47"/>
      <c r="O13" s="48"/>
      <c r="P13" s="47">
        <f t="shared" si="5"/>
        <v>17029000</v>
      </c>
      <c r="Q13" s="48">
        <f t="shared" si="6"/>
        <v>14561266</v>
      </c>
      <c r="R13" s="24">
        <f t="shared" si="7"/>
        <v>124.3858288078614</v>
      </c>
      <c r="S13" s="25">
        <f t="shared" si="8"/>
        <v>139.9089955483382</v>
      </c>
      <c r="T13" s="24">
        <f t="shared" si="9"/>
        <v>71.045934331845302</v>
      </c>
      <c r="U13" s="26">
        <f t="shared" si="10"/>
        <v>60.750410947473824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2308000</v>
      </c>
      <c r="C16" s="46"/>
      <c r="D16" s="46"/>
      <c r="E16" s="46">
        <f t="shared" si="4"/>
        <v>2308000</v>
      </c>
      <c r="F16" s="47">
        <v>2308000</v>
      </c>
      <c r="G16" s="48">
        <v>2308000</v>
      </c>
      <c r="H16" s="47">
        <v>577000</v>
      </c>
      <c r="I16" s="48"/>
      <c r="J16" s="47">
        <v>1119000</v>
      </c>
      <c r="K16" s="48">
        <v>1119375</v>
      </c>
      <c r="L16" s="47">
        <v>729000</v>
      </c>
      <c r="M16" s="48">
        <v>730069</v>
      </c>
      <c r="N16" s="47"/>
      <c r="O16" s="48"/>
      <c r="P16" s="47">
        <f t="shared" si="5"/>
        <v>2425000</v>
      </c>
      <c r="Q16" s="48">
        <f t="shared" si="6"/>
        <v>1849444</v>
      </c>
      <c r="R16" s="24">
        <f t="shared" si="7"/>
        <v>-34.852546916890084</v>
      </c>
      <c r="S16" s="25">
        <f t="shared" si="8"/>
        <v>-34.778872138470128</v>
      </c>
      <c r="T16" s="24">
        <f t="shared" si="9"/>
        <v>105.06932409012131</v>
      </c>
      <c r="U16" s="26">
        <f t="shared" si="10"/>
        <v>80.13188908145581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>
        <v>-13000000</v>
      </c>
      <c r="D23" s="46"/>
      <c r="E23" s="46">
        <f t="shared" si="4"/>
        <v>-13000000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2641000</v>
      </c>
      <c r="C27" s="43">
        <f t="shared" si="11"/>
        <v>0</v>
      </c>
      <c r="D27" s="43">
        <f t="shared" si="11"/>
        <v>0</v>
      </c>
      <c r="E27" s="43">
        <f t="shared" si="11"/>
        <v>2641000</v>
      </c>
      <c r="F27" s="44">
        <f t="shared" si="11"/>
        <v>2641000</v>
      </c>
      <c r="G27" s="45">
        <f t="shared" si="11"/>
        <v>2641000</v>
      </c>
      <c r="H27" s="44">
        <f t="shared" si="11"/>
        <v>893000</v>
      </c>
      <c r="I27" s="45">
        <f t="shared" si="11"/>
        <v>815821</v>
      </c>
      <c r="J27" s="44">
        <f t="shared" si="11"/>
        <v>343000</v>
      </c>
      <c r="K27" s="45">
        <f t="shared" si="11"/>
        <v>266668</v>
      </c>
      <c r="L27" s="44">
        <f t="shared" si="11"/>
        <v>639000</v>
      </c>
      <c r="M27" s="45">
        <f t="shared" si="11"/>
        <v>450203</v>
      </c>
      <c r="N27" s="44">
        <f t="shared" si="11"/>
        <v>0</v>
      </c>
      <c r="O27" s="45">
        <f t="shared" si="11"/>
        <v>0</v>
      </c>
      <c r="P27" s="44">
        <f t="shared" si="11"/>
        <v>1875000</v>
      </c>
      <c r="Q27" s="45">
        <f t="shared" si="11"/>
        <v>1532692</v>
      </c>
      <c r="R27" s="20">
        <f t="shared" si="7"/>
        <v>86.29737609329446</v>
      </c>
      <c r="S27" s="21">
        <f t="shared" si="8"/>
        <v>68.825280873595631</v>
      </c>
      <c r="T27" s="20">
        <f t="shared" si="9"/>
        <v>70.995834911018548</v>
      </c>
      <c r="U27" s="22">
        <f t="shared" si="10"/>
        <v>58.034532374100721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741000</v>
      </c>
      <c r="I30" s="48">
        <v>741157</v>
      </c>
      <c r="J30" s="47">
        <v>267000</v>
      </c>
      <c r="K30" s="48">
        <v>266668</v>
      </c>
      <c r="L30" s="47">
        <v>345000</v>
      </c>
      <c r="M30" s="48">
        <v>345051</v>
      </c>
      <c r="N30" s="47"/>
      <c r="O30" s="48"/>
      <c r="P30" s="47">
        <f t="shared" si="5"/>
        <v>1353000</v>
      </c>
      <c r="Q30" s="48">
        <f t="shared" si="6"/>
        <v>1352876</v>
      </c>
      <c r="R30" s="24">
        <f t="shared" si="7"/>
        <v>29.213483146067414</v>
      </c>
      <c r="S30" s="25">
        <f t="shared" si="8"/>
        <v>29.393478032609838</v>
      </c>
      <c r="T30" s="24">
        <f t="shared" si="9"/>
        <v>78.662790697674424</v>
      </c>
      <c r="U30" s="26">
        <f t="shared" si="10"/>
        <v>78.655581395348833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921000</v>
      </c>
      <c r="C32" s="46"/>
      <c r="D32" s="46"/>
      <c r="E32" s="46">
        <f t="shared" si="4"/>
        <v>921000</v>
      </c>
      <c r="F32" s="47">
        <v>921000</v>
      </c>
      <c r="G32" s="48">
        <v>921000</v>
      </c>
      <c r="H32" s="47">
        <v>152000</v>
      </c>
      <c r="I32" s="48">
        <v>74664</v>
      </c>
      <c r="J32" s="47">
        <v>76000</v>
      </c>
      <c r="K32" s="48"/>
      <c r="L32" s="47">
        <v>294000</v>
      </c>
      <c r="M32" s="48">
        <v>105152</v>
      </c>
      <c r="N32" s="47"/>
      <c r="O32" s="48"/>
      <c r="P32" s="47">
        <f t="shared" si="5"/>
        <v>522000</v>
      </c>
      <c r="Q32" s="48">
        <f t="shared" si="6"/>
        <v>179816</v>
      </c>
      <c r="R32" s="24">
        <f t="shared" si="7"/>
        <v>286.84210526315786</v>
      </c>
      <c r="S32" s="25">
        <f t="shared" si="8"/>
        <v>0</v>
      </c>
      <c r="T32" s="24">
        <f t="shared" si="9"/>
        <v>56.677524429967427</v>
      </c>
      <c r="U32" s="26">
        <f t="shared" si="10"/>
        <v>19.52399565689468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2100000</v>
      </c>
      <c r="C42" s="52">
        <f t="shared" si="13"/>
        <v>0</v>
      </c>
      <c r="D42" s="52">
        <f t="shared" si="13"/>
        <v>0</v>
      </c>
      <c r="E42" s="52">
        <f t="shared" si="13"/>
        <v>2100000</v>
      </c>
      <c r="F42" s="53">
        <f t="shared" si="13"/>
        <v>2100000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2100000</v>
      </c>
      <c r="C54" s="43">
        <f t="shared" si="24"/>
        <v>0</v>
      </c>
      <c r="D54" s="43">
        <f t="shared" si="24"/>
        <v>0</v>
      </c>
      <c r="E54" s="43">
        <f t="shared" si="24"/>
        <v>2100000</v>
      </c>
      <c r="F54" s="44">
        <f t="shared" si="24"/>
        <v>2100000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2100000</v>
      </c>
      <c r="C57" s="46"/>
      <c r="D57" s="46"/>
      <c r="E57" s="46">
        <f t="shared" si="21"/>
        <v>2100000</v>
      </c>
      <c r="F57" s="47">
        <v>2100000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31018000</v>
      </c>
      <c r="C59" s="43">
        <f t="shared" si="26"/>
        <v>22240000</v>
      </c>
      <c r="D59" s="43">
        <f t="shared" si="26"/>
        <v>0</v>
      </c>
      <c r="E59" s="43">
        <f t="shared" si="26"/>
        <v>53258000</v>
      </c>
      <c r="F59" s="44">
        <f t="shared" si="26"/>
        <v>66258000</v>
      </c>
      <c r="G59" s="45">
        <f t="shared" si="26"/>
        <v>64158000</v>
      </c>
      <c r="H59" s="44">
        <f t="shared" si="26"/>
        <v>5955000</v>
      </c>
      <c r="I59" s="45">
        <f t="shared" si="26"/>
        <v>892443</v>
      </c>
      <c r="J59" s="44">
        <f t="shared" si="26"/>
        <v>5329000</v>
      </c>
      <c r="K59" s="45">
        <f t="shared" si="26"/>
        <v>11622133</v>
      </c>
      <c r="L59" s="44">
        <f t="shared" si="26"/>
        <v>18774000</v>
      </c>
      <c r="M59" s="45">
        <f t="shared" si="26"/>
        <v>20795246</v>
      </c>
      <c r="N59" s="44">
        <f t="shared" si="26"/>
        <v>0</v>
      </c>
      <c r="O59" s="45">
        <f t="shared" si="26"/>
        <v>0</v>
      </c>
      <c r="P59" s="44">
        <f t="shared" si="26"/>
        <v>30058000</v>
      </c>
      <c r="Q59" s="45">
        <f t="shared" si="26"/>
        <v>33309822</v>
      </c>
      <c r="R59" s="20">
        <f t="shared" si="14"/>
        <v>252.29874272846686</v>
      </c>
      <c r="S59" s="21">
        <f t="shared" si="15"/>
        <v>78.927964427872226</v>
      </c>
      <c r="T59" s="20">
        <f t="shared" si="16"/>
        <v>56.438469337939843</v>
      </c>
      <c r="U59" s="22">
        <f t="shared" si="17"/>
        <v>62.544260017274397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31018000</v>
      </c>
      <c r="C63" s="55">
        <f t="shared" si="30"/>
        <v>22240000</v>
      </c>
      <c r="D63" s="55">
        <f t="shared" si="30"/>
        <v>0</v>
      </c>
      <c r="E63" s="55">
        <f t="shared" si="30"/>
        <v>53258000</v>
      </c>
      <c r="F63" s="56">
        <f t="shared" si="30"/>
        <v>66258000</v>
      </c>
      <c r="G63" s="57">
        <f t="shared" si="30"/>
        <v>64158000</v>
      </c>
      <c r="H63" s="56">
        <f t="shared" si="30"/>
        <v>5955000</v>
      </c>
      <c r="I63" s="57">
        <f t="shared" si="30"/>
        <v>892443</v>
      </c>
      <c r="J63" s="56">
        <f t="shared" si="30"/>
        <v>5329000</v>
      </c>
      <c r="K63" s="57">
        <f t="shared" si="30"/>
        <v>11622133</v>
      </c>
      <c r="L63" s="56">
        <f t="shared" si="30"/>
        <v>18774000</v>
      </c>
      <c r="M63" s="58">
        <f t="shared" si="30"/>
        <v>20795246</v>
      </c>
      <c r="N63" s="56">
        <f t="shared" si="30"/>
        <v>0</v>
      </c>
      <c r="O63" s="57">
        <f t="shared" si="30"/>
        <v>0</v>
      </c>
      <c r="P63" s="56">
        <f t="shared" si="30"/>
        <v>30058000</v>
      </c>
      <c r="Q63" s="57">
        <f t="shared" si="30"/>
        <v>33309822</v>
      </c>
      <c r="R63" s="38">
        <f t="shared" si="14"/>
        <v>252.29874272846686</v>
      </c>
      <c r="S63" s="39">
        <f t="shared" si="15"/>
        <v>78.927964427872226</v>
      </c>
      <c r="T63" s="38">
        <f t="shared" si="16"/>
        <v>56.438469337939843</v>
      </c>
      <c r="U63" s="39">
        <f t="shared" si="17"/>
        <v>62.544260017274397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97627000</v>
      </c>
      <c r="C8" s="40">
        <f t="shared" si="0"/>
        <v>-7680000</v>
      </c>
      <c r="D8" s="40">
        <f t="shared" si="0"/>
        <v>0</v>
      </c>
      <c r="E8" s="40">
        <f t="shared" si="0"/>
        <v>89947000</v>
      </c>
      <c r="F8" s="41">
        <f t="shared" si="0"/>
        <v>89947000</v>
      </c>
      <c r="G8" s="42">
        <f t="shared" si="0"/>
        <v>89947000</v>
      </c>
      <c r="H8" s="41">
        <f t="shared" si="0"/>
        <v>10697000</v>
      </c>
      <c r="I8" s="42">
        <f t="shared" si="0"/>
        <v>5154234</v>
      </c>
      <c r="J8" s="41">
        <f t="shared" si="0"/>
        <v>20469000</v>
      </c>
      <c r="K8" s="42">
        <f t="shared" si="0"/>
        <v>27457299</v>
      </c>
      <c r="L8" s="41">
        <f t="shared" si="0"/>
        <v>21175000</v>
      </c>
      <c r="M8" s="42">
        <f t="shared" si="0"/>
        <v>20884122</v>
      </c>
      <c r="N8" s="41">
        <f t="shared" si="0"/>
        <v>0</v>
      </c>
      <c r="O8" s="42">
        <f t="shared" si="0"/>
        <v>0</v>
      </c>
      <c r="P8" s="41">
        <f t="shared" si="0"/>
        <v>52341000</v>
      </c>
      <c r="Q8" s="42">
        <f t="shared" si="0"/>
        <v>53495655</v>
      </c>
      <c r="R8" s="16">
        <f>IF(($J8       =0),0,((($L8       -$J8       )/$J8       )*100))</f>
        <v>3.4491181787092677</v>
      </c>
      <c r="S8" s="17">
        <f>IF(($K8       =0),0,((($M8       -$K8       )/$K8       )*100))</f>
        <v>-23.939634411964555</v>
      </c>
      <c r="T8" s="16">
        <f>IF(($E8       =0),0,(($P8       /$E8       )*100))</f>
        <v>58.190934661522896</v>
      </c>
      <c r="U8" s="18">
        <f>IF(($E8       =0),0,(($Q8       /$E8       )*100))</f>
        <v>59.47464062169945</v>
      </c>
      <c r="V8" s="41">
        <f t="shared" ref="V8:W8" si="1">+V9+V27</f>
        <v>6551000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92309000</v>
      </c>
      <c r="C9" s="43">
        <f t="shared" si="2"/>
        <v>-7680000</v>
      </c>
      <c r="D9" s="43">
        <f t="shared" si="2"/>
        <v>0</v>
      </c>
      <c r="E9" s="43">
        <f t="shared" si="2"/>
        <v>84629000</v>
      </c>
      <c r="F9" s="44">
        <f t="shared" si="2"/>
        <v>84629000</v>
      </c>
      <c r="G9" s="45">
        <f t="shared" si="2"/>
        <v>84629000</v>
      </c>
      <c r="H9" s="44">
        <f t="shared" si="2"/>
        <v>8540000</v>
      </c>
      <c r="I9" s="45">
        <f t="shared" si="2"/>
        <v>5154234</v>
      </c>
      <c r="J9" s="44">
        <f t="shared" si="2"/>
        <v>19138000</v>
      </c>
      <c r="K9" s="45">
        <f t="shared" si="2"/>
        <v>27457299</v>
      </c>
      <c r="L9" s="44">
        <f t="shared" si="2"/>
        <v>20552000</v>
      </c>
      <c r="M9" s="45">
        <f t="shared" si="2"/>
        <v>20884122</v>
      </c>
      <c r="N9" s="44">
        <f t="shared" si="2"/>
        <v>0</v>
      </c>
      <c r="O9" s="45">
        <f t="shared" si="2"/>
        <v>0</v>
      </c>
      <c r="P9" s="44">
        <f t="shared" si="2"/>
        <v>48230000</v>
      </c>
      <c r="Q9" s="45">
        <f t="shared" si="2"/>
        <v>53495655</v>
      </c>
      <c r="R9" s="20">
        <f>IF(($J9       =0),0,((($L9       -$J9       )/$J9       )*100))</f>
        <v>7.3884418434528172</v>
      </c>
      <c r="S9" s="21">
        <f>IF(($K9       =0),0,((($M9       -$K9       )/$K9       )*100))</f>
        <v>-23.939634411964555</v>
      </c>
      <c r="T9" s="20">
        <f>IF(($E9       =0),0,(($P9       /$E9       )*100))</f>
        <v>56.989920712758035</v>
      </c>
      <c r="U9" s="22">
        <f>IF(($E9       =0),0,(($Q9       /$E9       )*100))</f>
        <v>63.211966347233215</v>
      </c>
      <c r="V9" s="44">
        <f t="shared" ref="V9:W9" si="3">SUM(V10:V26)</f>
        <v>6551000</v>
      </c>
      <c r="W9" s="45">
        <f t="shared" si="3"/>
        <v>0</v>
      </c>
    </row>
    <row r="10" spans="1:23" x14ac:dyDescent="0.2">
      <c r="A10" s="23" t="s">
        <v>36</v>
      </c>
      <c r="B10" s="46">
        <v>37385000</v>
      </c>
      <c r="C10" s="46">
        <v>-2500000</v>
      </c>
      <c r="D10" s="46"/>
      <c r="E10" s="46">
        <f t="shared" ref="E10:E41" si="4">$B10      +$C10      +$D10</f>
        <v>34885000</v>
      </c>
      <c r="F10" s="47">
        <v>34885000</v>
      </c>
      <c r="G10" s="48">
        <v>34885000</v>
      </c>
      <c r="H10" s="47">
        <v>3245000</v>
      </c>
      <c r="I10" s="48">
        <v>3934054</v>
      </c>
      <c r="J10" s="47">
        <v>9925000</v>
      </c>
      <c r="K10" s="48">
        <v>9352989</v>
      </c>
      <c r="L10" s="47">
        <v>3410000</v>
      </c>
      <c r="M10" s="48">
        <v>7696540</v>
      </c>
      <c r="N10" s="47"/>
      <c r="O10" s="48"/>
      <c r="P10" s="47">
        <f t="shared" ref="P10:P41" si="5">$H10      +$J10      +$L10      +$N10</f>
        <v>16580000</v>
      </c>
      <c r="Q10" s="48">
        <f t="shared" ref="Q10:Q41" si="6">$I10      +$K10      +$M10      +$O10</f>
        <v>20983583</v>
      </c>
      <c r="R10" s="24">
        <f t="shared" ref="R10:R41" si="7">IF(($J10      =0),0,((($L10      -$J10      )/$J10      )*100))</f>
        <v>-65.642317380352637</v>
      </c>
      <c r="S10" s="25">
        <f t="shared" ref="S10:S41" si="8">IF(($K10      =0),0,((($M10      -$K10      )/$K10      )*100))</f>
        <v>-17.710370449489464</v>
      </c>
      <c r="T10" s="24">
        <f t="shared" ref="T10:T41" si="9">IF(($E10      =0),0,(($P10      /$E10      )*100))</f>
        <v>47.52759065500932</v>
      </c>
      <c r="U10" s="26">
        <f t="shared" ref="U10:U41" si="10">IF(($E10      =0),0,(($Q10      /$E10      )*100))</f>
        <v>60.150732406478426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25212000</v>
      </c>
      <c r="C13" s="46">
        <v>-4000000</v>
      </c>
      <c r="D13" s="46"/>
      <c r="E13" s="46">
        <f t="shared" si="4"/>
        <v>21212000</v>
      </c>
      <c r="F13" s="47">
        <v>21212000</v>
      </c>
      <c r="G13" s="48">
        <v>21212000</v>
      </c>
      <c r="H13" s="47"/>
      <c r="I13" s="48"/>
      <c r="J13" s="47"/>
      <c r="K13" s="48">
        <v>7190760</v>
      </c>
      <c r="L13" s="47">
        <v>9689000</v>
      </c>
      <c r="M13" s="48">
        <v>2296553</v>
      </c>
      <c r="N13" s="47"/>
      <c r="O13" s="48"/>
      <c r="P13" s="47">
        <f t="shared" si="5"/>
        <v>9689000</v>
      </c>
      <c r="Q13" s="48">
        <f t="shared" si="6"/>
        <v>9487313</v>
      </c>
      <c r="R13" s="24">
        <f t="shared" si="7"/>
        <v>0</v>
      </c>
      <c r="S13" s="25">
        <f t="shared" si="8"/>
        <v>-68.062444025388132</v>
      </c>
      <c r="T13" s="24">
        <f t="shared" si="9"/>
        <v>45.676975297001697</v>
      </c>
      <c r="U13" s="26">
        <f t="shared" si="10"/>
        <v>44.72615972091269</v>
      </c>
      <c r="V13" s="47"/>
      <c r="W13" s="48"/>
    </row>
    <row r="14" spans="1:23" x14ac:dyDescent="0.2">
      <c r="A14" s="23" t="s">
        <v>40</v>
      </c>
      <c r="B14" s="46">
        <v>10000000</v>
      </c>
      <c r="C14" s="46">
        <v>-1180000</v>
      </c>
      <c r="D14" s="46"/>
      <c r="E14" s="46">
        <f t="shared" si="4"/>
        <v>8820000</v>
      </c>
      <c r="F14" s="47">
        <v>8820000</v>
      </c>
      <c r="G14" s="48">
        <v>8820000</v>
      </c>
      <c r="H14" s="47">
        <v>3848000</v>
      </c>
      <c r="I14" s="48">
        <v>1220180</v>
      </c>
      <c r="J14" s="47">
        <v>891000</v>
      </c>
      <c r="K14" s="48">
        <v>7848186</v>
      </c>
      <c r="L14" s="47"/>
      <c r="M14" s="48">
        <v>3106164</v>
      </c>
      <c r="N14" s="47"/>
      <c r="O14" s="48"/>
      <c r="P14" s="47">
        <f t="shared" si="5"/>
        <v>4739000</v>
      </c>
      <c r="Q14" s="48">
        <f t="shared" si="6"/>
        <v>12174530</v>
      </c>
      <c r="R14" s="24">
        <f t="shared" si="7"/>
        <v>-100</v>
      </c>
      <c r="S14" s="25">
        <f t="shared" si="8"/>
        <v>-60.421886025637008</v>
      </c>
      <c r="T14" s="24">
        <f t="shared" si="9"/>
        <v>53.730158730158728</v>
      </c>
      <c r="U14" s="26">
        <f t="shared" si="10"/>
        <v>138.03321995464853</v>
      </c>
      <c r="V14" s="47">
        <v>6551000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19712000</v>
      </c>
      <c r="C23" s="46"/>
      <c r="D23" s="46"/>
      <c r="E23" s="46">
        <f t="shared" si="4"/>
        <v>19712000</v>
      </c>
      <c r="F23" s="47">
        <v>19712000</v>
      </c>
      <c r="G23" s="48">
        <v>19712000</v>
      </c>
      <c r="H23" s="47">
        <v>1447000</v>
      </c>
      <c r="I23" s="48"/>
      <c r="J23" s="47">
        <v>8322000</v>
      </c>
      <c r="K23" s="48">
        <v>3065364</v>
      </c>
      <c r="L23" s="47">
        <v>7453000</v>
      </c>
      <c r="M23" s="48">
        <v>7784865</v>
      </c>
      <c r="N23" s="47"/>
      <c r="O23" s="48"/>
      <c r="P23" s="47">
        <f t="shared" si="5"/>
        <v>17222000</v>
      </c>
      <c r="Q23" s="48">
        <f t="shared" si="6"/>
        <v>10850229</v>
      </c>
      <c r="R23" s="24">
        <f t="shared" si="7"/>
        <v>-10.442201393895697</v>
      </c>
      <c r="S23" s="25">
        <f t="shared" si="8"/>
        <v>153.96217219227472</v>
      </c>
      <c r="T23" s="24">
        <f t="shared" si="9"/>
        <v>87.368100649350637</v>
      </c>
      <c r="U23" s="26">
        <f t="shared" si="10"/>
        <v>55.043775365259741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5318000</v>
      </c>
      <c r="C27" s="43">
        <f t="shared" si="11"/>
        <v>0</v>
      </c>
      <c r="D27" s="43">
        <f t="shared" si="11"/>
        <v>0</v>
      </c>
      <c r="E27" s="43">
        <f t="shared" si="11"/>
        <v>5318000</v>
      </c>
      <c r="F27" s="44">
        <f t="shared" si="11"/>
        <v>5318000</v>
      </c>
      <c r="G27" s="45">
        <f t="shared" si="11"/>
        <v>5318000</v>
      </c>
      <c r="H27" s="44">
        <f t="shared" si="11"/>
        <v>2157000</v>
      </c>
      <c r="I27" s="45">
        <f t="shared" si="11"/>
        <v>0</v>
      </c>
      <c r="J27" s="44">
        <f t="shared" si="11"/>
        <v>1331000</v>
      </c>
      <c r="K27" s="45">
        <f t="shared" si="11"/>
        <v>0</v>
      </c>
      <c r="L27" s="44">
        <f t="shared" si="11"/>
        <v>623000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4111000</v>
      </c>
      <c r="Q27" s="45">
        <f t="shared" si="11"/>
        <v>0</v>
      </c>
      <c r="R27" s="20">
        <f t="shared" si="7"/>
        <v>-53.193087903831703</v>
      </c>
      <c r="S27" s="21">
        <f t="shared" si="8"/>
        <v>0</v>
      </c>
      <c r="T27" s="20">
        <f t="shared" si="9"/>
        <v>77.303497555471978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319000</v>
      </c>
      <c r="I30" s="48"/>
      <c r="J30" s="47">
        <v>532000</v>
      </c>
      <c r="K30" s="48"/>
      <c r="L30" s="47">
        <v>412000</v>
      </c>
      <c r="M30" s="48"/>
      <c r="N30" s="47"/>
      <c r="O30" s="48"/>
      <c r="P30" s="47">
        <f t="shared" si="5"/>
        <v>1263000</v>
      </c>
      <c r="Q30" s="48">
        <f t="shared" si="6"/>
        <v>0</v>
      </c>
      <c r="R30" s="24">
        <f t="shared" si="7"/>
        <v>-22.556390977443609</v>
      </c>
      <c r="S30" s="25">
        <f t="shared" si="8"/>
        <v>0</v>
      </c>
      <c r="T30" s="24">
        <f t="shared" si="9"/>
        <v>81.483870967741936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3768000</v>
      </c>
      <c r="C32" s="46"/>
      <c r="D32" s="46"/>
      <c r="E32" s="46">
        <f t="shared" si="4"/>
        <v>3768000</v>
      </c>
      <c r="F32" s="47">
        <v>3768000</v>
      </c>
      <c r="G32" s="48">
        <v>3768000</v>
      </c>
      <c r="H32" s="47">
        <v>1838000</v>
      </c>
      <c r="I32" s="48"/>
      <c r="J32" s="47">
        <v>799000</v>
      </c>
      <c r="K32" s="48"/>
      <c r="L32" s="47">
        <v>211000</v>
      </c>
      <c r="M32" s="48"/>
      <c r="N32" s="47"/>
      <c r="O32" s="48"/>
      <c r="P32" s="47">
        <f t="shared" si="5"/>
        <v>2848000</v>
      </c>
      <c r="Q32" s="48">
        <f t="shared" si="6"/>
        <v>0</v>
      </c>
      <c r="R32" s="24">
        <f t="shared" si="7"/>
        <v>-73.591989987484354</v>
      </c>
      <c r="S32" s="25">
        <f t="shared" si="8"/>
        <v>0</v>
      </c>
      <c r="T32" s="24">
        <f t="shared" si="9"/>
        <v>75.583864118895974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80100000</v>
      </c>
      <c r="C42" s="52">
        <f t="shared" si="13"/>
        <v>-50100000</v>
      </c>
      <c r="D42" s="52">
        <f t="shared" si="13"/>
        <v>0</v>
      </c>
      <c r="E42" s="52">
        <f t="shared" si="13"/>
        <v>30000000</v>
      </c>
      <c r="F42" s="53">
        <f t="shared" si="13"/>
        <v>30000000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80100000</v>
      </c>
      <c r="C43" s="43">
        <f t="shared" si="19"/>
        <v>-50100000</v>
      </c>
      <c r="D43" s="43">
        <f t="shared" si="19"/>
        <v>0</v>
      </c>
      <c r="E43" s="43">
        <f t="shared" si="19"/>
        <v>30000000</v>
      </c>
      <c r="F43" s="44">
        <f t="shared" si="19"/>
        <v>30000000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80000000</v>
      </c>
      <c r="C44" s="49">
        <v>-50000000</v>
      </c>
      <c r="D44" s="49"/>
      <c r="E44" s="49">
        <f t="shared" ref="E44:E62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177727000</v>
      </c>
      <c r="C59" s="43">
        <f t="shared" si="26"/>
        <v>-57780000</v>
      </c>
      <c r="D59" s="43">
        <f t="shared" si="26"/>
        <v>0</v>
      </c>
      <c r="E59" s="43">
        <f t="shared" si="26"/>
        <v>119947000</v>
      </c>
      <c r="F59" s="44">
        <f t="shared" si="26"/>
        <v>119947000</v>
      </c>
      <c r="G59" s="45">
        <f t="shared" si="26"/>
        <v>89947000</v>
      </c>
      <c r="H59" s="44">
        <f t="shared" si="26"/>
        <v>10697000</v>
      </c>
      <c r="I59" s="45">
        <f t="shared" si="26"/>
        <v>5154234</v>
      </c>
      <c r="J59" s="44">
        <f t="shared" si="26"/>
        <v>20469000</v>
      </c>
      <c r="K59" s="45">
        <f t="shared" si="26"/>
        <v>27457299</v>
      </c>
      <c r="L59" s="44">
        <f t="shared" si="26"/>
        <v>21175000</v>
      </c>
      <c r="M59" s="45">
        <f t="shared" si="26"/>
        <v>20884122</v>
      </c>
      <c r="N59" s="44">
        <f t="shared" si="26"/>
        <v>0</v>
      </c>
      <c r="O59" s="45">
        <f t="shared" si="26"/>
        <v>0</v>
      </c>
      <c r="P59" s="44">
        <f t="shared" si="26"/>
        <v>52341000</v>
      </c>
      <c r="Q59" s="45">
        <f t="shared" si="26"/>
        <v>53495655</v>
      </c>
      <c r="R59" s="20">
        <f t="shared" si="14"/>
        <v>3.4491181787092677</v>
      </c>
      <c r="S59" s="21">
        <f t="shared" si="15"/>
        <v>-23.939634411964555</v>
      </c>
      <c r="T59" s="20">
        <f t="shared" si="16"/>
        <v>43.636772908034381</v>
      </c>
      <c r="U59" s="22">
        <f t="shared" si="17"/>
        <v>44.599410573003077</v>
      </c>
      <c r="V59" s="44">
        <f t="shared" ref="V59:W59" si="27">+V8+V42</f>
        <v>6551000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177727000</v>
      </c>
      <c r="C63" s="55">
        <f t="shared" si="30"/>
        <v>-57780000</v>
      </c>
      <c r="D63" s="55">
        <f t="shared" si="30"/>
        <v>0</v>
      </c>
      <c r="E63" s="55">
        <f t="shared" si="30"/>
        <v>119947000</v>
      </c>
      <c r="F63" s="56">
        <f t="shared" si="30"/>
        <v>119947000</v>
      </c>
      <c r="G63" s="57">
        <f t="shared" si="30"/>
        <v>89947000</v>
      </c>
      <c r="H63" s="56">
        <f t="shared" si="30"/>
        <v>10697000</v>
      </c>
      <c r="I63" s="57">
        <f t="shared" si="30"/>
        <v>5154234</v>
      </c>
      <c r="J63" s="56">
        <f t="shared" si="30"/>
        <v>20469000</v>
      </c>
      <c r="K63" s="57">
        <f t="shared" si="30"/>
        <v>27457299</v>
      </c>
      <c r="L63" s="56">
        <f t="shared" si="30"/>
        <v>21175000</v>
      </c>
      <c r="M63" s="58">
        <f t="shared" si="30"/>
        <v>20884122</v>
      </c>
      <c r="N63" s="56">
        <f t="shared" si="30"/>
        <v>0</v>
      </c>
      <c r="O63" s="57">
        <f t="shared" si="30"/>
        <v>0</v>
      </c>
      <c r="P63" s="56">
        <f t="shared" si="30"/>
        <v>52341000</v>
      </c>
      <c r="Q63" s="57">
        <f t="shared" si="30"/>
        <v>53495655</v>
      </c>
      <c r="R63" s="38">
        <f t="shared" si="14"/>
        <v>3.4491181787092677</v>
      </c>
      <c r="S63" s="39">
        <f t="shared" si="15"/>
        <v>-23.939634411964555</v>
      </c>
      <c r="T63" s="38">
        <f t="shared" si="16"/>
        <v>43.636772908034381</v>
      </c>
      <c r="U63" s="39">
        <f t="shared" si="17"/>
        <v>44.599410573003077</v>
      </c>
      <c r="V63" s="56">
        <f>+V59+V60</f>
        <v>6551000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86354000</v>
      </c>
      <c r="C8" s="40">
        <f t="shared" si="0"/>
        <v>17935000</v>
      </c>
      <c r="D8" s="40">
        <f t="shared" si="0"/>
        <v>0</v>
      </c>
      <c r="E8" s="40">
        <f t="shared" si="0"/>
        <v>104289000</v>
      </c>
      <c r="F8" s="41">
        <f t="shared" si="0"/>
        <v>104289000</v>
      </c>
      <c r="G8" s="42">
        <f t="shared" si="0"/>
        <v>104289000</v>
      </c>
      <c r="H8" s="41">
        <f t="shared" si="0"/>
        <v>7113000</v>
      </c>
      <c r="I8" s="42">
        <f t="shared" si="0"/>
        <v>210065</v>
      </c>
      <c r="J8" s="41">
        <f t="shared" si="0"/>
        <v>24259000</v>
      </c>
      <c r="K8" s="42">
        <f t="shared" si="0"/>
        <v>28779090</v>
      </c>
      <c r="L8" s="41">
        <f t="shared" si="0"/>
        <v>30031000</v>
      </c>
      <c r="M8" s="42">
        <f t="shared" si="0"/>
        <v>20937525</v>
      </c>
      <c r="N8" s="41">
        <f t="shared" si="0"/>
        <v>0</v>
      </c>
      <c r="O8" s="42">
        <f t="shared" si="0"/>
        <v>0</v>
      </c>
      <c r="P8" s="41">
        <f t="shared" si="0"/>
        <v>61403000</v>
      </c>
      <c r="Q8" s="42">
        <f t="shared" si="0"/>
        <v>49926680</v>
      </c>
      <c r="R8" s="16">
        <f>IF(($J8       =0),0,((($L8       -$J8       )/$J8       )*100))</f>
        <v>23.793231378045263</v>
      </c>
      <c r="S8" s="17">
        <f>IF(($K8       =0),0,((($M8       -$K8       )/$K8       )*100))</f>
        <v>-27.247439026042869</v>
      </c>
      <c r="T8" s="16">
        <f>IF(($E8       =0),0,(($P8       /$E8       )*100))</f>
        <v>58.877733989203087</v>
      </c>
      <c r="U8" s="18">
        <f>IF(($E8       =0),0,(($Q8       /$E8       )*100))</f>
        <v>47.873390290442899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83313000</v>
      </c>
      <c r="C9" s="43">
        <f t="shared" si="2"/>
        <v>17935000</v>
      </c>
      <c r="D9" s="43">
        <f t="shared" si="2"/>
        <v>0</v>
      </c>
      <c r="E9" s="43">
        <f t="shared" si="2"/>
        <v>101248000</v>
      </c>
      <c r="F9" s="44">
        <f t="shared" si="2"/>
        <v>101248000</v>
      </c>
      <c r="G9" s="45">
        <f t="shared" si="2"/>
        <v>101248000</v>
      </c>
      <c r="H9" s="44">
        <f t="shared" si="2"/>
        <v>6986000</v>
      </c>
      <c r="I9" s="45">
        <f t="shared" si="2"/>
        <v>0</v>
      </c>
      <c r="J9" s="44">
        <f t="shared" si="2"/>
        <v>23647000</v>
      </c>
      <c r="K9" s="45">
        <f t="shared" si="2"/>
        <v>27931607</v>
      </c>
      <c r="L9" s="44">
        <f t="shared" si="2"/>
        <v>29657000</v>
      </c>
      <c r="M9" s="45">
        <f t="shared" si="2"/>
        <v>20355229</v>
      </c>
      <c r="N9" s="44">
        <f t="shared" si="2"/>
        <v>0</v>
      </c>
      <c r="O9" s="45">
        <f t="shared" si="2"/>
        <v>0</v>
      </c>
      <c r="P9" s="44">
        <f t="shared" si="2"/>
        <v>60290000</v>
      </c>
      <c r="Q9" s="45">
        <f t="shared" si="2"/>
        <v>48286836</v>
      </c>
      <c r="R9" s="20">
        <f>IF(($J9       =0),0,((($L9       -$J9       )/$J9       )*100))</f>
        <v>25.415486108174402</v>
      </c>
      <c r="S9" s="21">
        <f>IF(($K9       =0),0,((($M9       -$K9       )/$K9       )*100))</f>
        <v>-27.124747960258784</v>
      </c>
      <c r="T9" s="20">
        <f>IF(($E9       =0),0,(($P9       /$E9       )*100))</f>
        <v>59.546855246523393</v>
      </c>
      <c r="U9" s="22">
        <f>IF(($E9       =0),0,(($Q9       /$E9       )*100))</f>
        <v>47.691644279393174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30878000</v>
      </c>
      <c r="C10" s="46">
        <v>22935000</v>
      </c>
      <c r="D10" s="46"/>
      <c r="E10" s="46">
        <f t="shared" ref="E10:E41" si="4">$B10      +$C10      +$D10</f>
        <v>53813000</v>
      </c>
      <c r="F10" s="47">
        <v>53813000</v>
      </c>
      <c r="G10" s="48">
        <v>53813000</v>
      </c>
      <c r="H10" s="47">
        <v>6986000</v>
      </c>
      <c r="I10" s="48"/>
      <c r="J10" s="47">
        <v>15656000</v>
      </c>
      <c r="K10" s="48">
        <v>7588702</v>
      </c>
      <c r="L10" s="47">
        <v>8336000</v>
      </c>
      <c r="M10" s="48">
        <v>11833203</v>
      </c>
      <c r="N10" s="47"/>
      <c r="O10" s="48"/>
      <c r="P10" s="47">
        <f t="shared" ref="P10:P41" si="5">$H10      +$J10      +$L10      +$N10</f>
        <v>30978000</v>
      </c>
      <c r="Q10" s="48">
        <f t="shared" ref="Q10:Q41" si="6">$I10      +$K10      +$M10      +$O10</f>
        <v>19421905</v>
      </c>
      <c r="R10" s="24">
        <f t="shared" ref="R10:R41" si="7">IF(($J10      =0),0,((($L10      -$J10      )/$J10      )*100))</f>
        <v>-46.755237608584565</v>
      </c>
      <c r="S10" s="25">
        <f t="shared" ref="S10:S41" si="8">IF(($K10      =0),0,((($M10      -$K10      )/$K10      )*100))</f>
        <v>55.931844470898973</v>
      </c>
      <c r="T10" s="24">
        <f t="shared" ref="T10:T41" si="9">IF(($E10      =0),0,(($P10      /$E10      )*100))</f>
        <v>57.566015646776805</v>
      </c>
      <c r="U10" s="26">
        <f t="shared" ref="U10:U41" si="10">IF(($E10      =0),0,(($Q10      /$E10      )*100))</f>
        <v>36.091474179101702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33627000</v>
      </c>
      <c r="C13" s="46">
        <v>-5000000</v>
      </c>
      <c r="D13" s="46"/>
      <c r="E13" s="46">
        <f t="shared" si="4"/>
        <v>28627000</v>
      </c>
      <c r="F13" s="47">
        <v>28627000</v>
      </c>
      <c r="G13" s="48">
        <v>28627000</v>
      </c>
      <c r="H13" s="47"/>
      <c r="I13" s="48"/>
      <c r="J13" s="47">
        <v>5970000</v>
      </c>
      <c r="K13" s="48">
        <v>12816718</v>
      </c>
      <c r="L13" s="47">
        <v>11624000</v>
      </c>
      <c r="M13" s="48">
        <v>4777438</v>
      </c>
      <c r="N13" s="47"/>
      <c r="O13" s="48"/>
      <c r="P13" s="47">
        <f t="shared" si="5"/>
        <v>17594000</v>
      </c>
      <c r="Q13" s="48">
        <f t="shared" si="6"/>
        <v>17594156</v>
      </c>
      <c r="R13" s="24">
        <f t="shared" si="7"/>
        <v>94.706867671691796</v>
      </c>
      <c r="S13" s="25">
        <f t="shared" si="8"/>
        <v>-62.724950334399175</v>
      </c>
      <c r="T13" s="24">
        <f t="shared" si="9"/>
        <v>61.459461347678769</v>
      </c>
      <c r="U13" s="26">
        <f t="shared" si="10"/>
        <v>61.460006287770284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18808000</v>
      </c>
      <c r="C23" s="46"/>
      <c r="D23" s="46"/>
      <c r="E23" s="46">
        <f t="shared" si="4"/>
        <v>18808000</v>
      </c>
      <c r="F23" s="47">
        <v>18808000</v>
      </c>
      <c r="G23" s="48">
        <v>18808000</v>
      </c>
      <c r="H23" s="47"/>
      <c r="I23" s="48"/>
      <c r="J23" s="47">
        <v>2021000</v>
      </c>
      <c r="K23" s="48">
        <v>7526187</v>
      </c>
      <c r="L23" s="47">
        <v>9697000</v>
      </c>
      <c r="M23" s="48">
        <v>3744588</v>
      </c>
      <c r="N23" s="47"/>
      <c r="O23" s="48"/>
      <c r="P23" s="47">
        <f t="shared" si="5"/>
        <v>11718000</v>
      </c>
      <c r="Q23" s="48">
        <f t="shared" si="6"/>
        <v>11270775</v>
      </c>
      <c r="R23" s="24">
        <f t="shared" si="7"/>
        <v>379.81197427016326</v>
      </c>
      <c r="S23" s="25">
        <f t="shared" si="8"/>
        <v>-50.245881480223652</v>
      </c>
      <c r="T23" s="24">
        <f t="shared" si="9"/>
        <v>62.303275202041689</v>
      </c>
      <c r="U23" s="26">
        <f t="shared" si="10"/>
        <v>59.925430667800939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3041000</v>
      </c>
      <c r="C27" s="43">
        <f t="shared" si="11"/>
        <v>0</v>
      </c>
      <c r="D27" s="43">
        <f t="shared" si="11"/>
        <v>0</v>
      </c>
      <c r="E27" s="43">
        <f t="shared" si="11"/>
        <v>3041000</v>
      </c>
      <c r="F27" s="44">
        <f t="shared" si="11"/>
        <v>3041000</v>
      </c>
      <c r="G27" s="45">
        <f t="shared" si="11"/>
        <v>3041000</v>
      </c>
      <c r="H27" s="44">
        <f t="shared" si="11"/>
        <v>127000</v>
      </c>
      <c r="I27" s="45">
        <f t="shared" si="11"/>
        <v>210065</v>
      </c>
      <c r="J27" s="44">
        <f t="shared" si="11"/>
        <v>612000</v>
      </c>
      <c r="K27" s="45">
        <f t="shared" si="11"/>
        <v>847483</v>
      </c>
      <c r="L27" s="44">
        <f t="shared" si="11"/>
        <v>374000</v>
      </c>
      <c r="M27" s="45">
        <f t="shared" si="11"/>
        <v>582296</v>
      </c>
      <c r="N27" s="44">
        <f t="shared" si="11"/>
        <v>0</v>
      </c>
      <c r="O27" s="45">
        <f t="shared" si="11"/>
        <v>0</v>
      </c>
      <c r="P27" s="44">
        <f t="shared" si="11"/>
        <v>1113000</v>
      </c>
      <c r="Q27" s="45">
        <f t="shared" si="11"/>
        <v>1639844</v>
      </c>
      <c r="R27" s="20">
        <f t="shared" si="7"/>
        <v>-38.888888888888893</v>
      </c>
      <c r="S27" s="21">
        <f t="shared" si="8"/>
        <v>-31.291129143593444</v>
      </c>
      <c r="T27" s="20">
        <f t="shared" si="9"/>
        <v>36.599802696481419</v>
      </c>
      <c r="U27" s="22">
        <f t="shared" si="10"/>
        <v>53.924498520223608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88000</v>
      </c>
      <c r="I30" s="48">
        <v>6000</v>
      </c>
      <c r="J30" s="47">
        <v>367000</v>
      </c>
      <c r="K30" s="48">
        <v>295429</v>
      </c>
      <c r="L30" s="47">
        <v>28000</v>
      </c>
      <c r="M30" s="48"/>
      <c r="N30" s="47"/>
      <c r="O30" s="48"/>
      <c r="P30" s="47">
        <f t="shared" si="5"/>
        <v>483000</v>
      </c>
      <c r="Q30" s="48">
        <f t="shared" si="6"/>
        <v>301429</v>
      </c>
      <c r="R30" s="24">
        <f t="shared" si="7"/>
        <v>-92.370572207084464</v>
      </c>
      <c r="S30" s="25">
        <f t="shared" si="8"/>
        <v>-100</v>
      </c>
      <c r="T30" s="24">
        <f t="shared" si="9"/>
        <v>24.76923076923077</v>
      </c>
      <c r="U30" s="26">
        <f t="shared" si="10"/>
        <v>15.457897435897436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1091000</v>
      </c>
      <c r="C32" s="46"/>
      <c r="D32" s="46"/>
      <c r="E32" s="46">
        <f t="shared" si="4"/>
        <v>1091000</v>
      </c>
      <c r="F32" s="47">
        <v>1091000</v>
      </c>
      <c r="G32" s="48">
        <v>1091000</v>
      </c>
      <c r="H32" s="47">
        <v>39000</v>
      </c>
      <c r="I32" s="48">
        <v>204065</v>
      </c>
      <c r="J32" s="47">
        <v>245000</v>
      </c>
      <c r="K32" s="48">
        <v>552054</v>
      </c>
      <c r="L32" s="47">
        <v>346000</v>
      </c>
      <c r="M32" s="48">
        <v>582296</v>
      </c>
      <c r="N32" s="47"/>
      <c r="O32" s="48"/>
      <c r="P32" s="47">
        <f t="shared" si="5"/>
        <v>630000</v>
      </c>
      <c r="Q32" s="48">
        <f t="shared" si="6"/>
        <v>1338415</v>
      </c>
      <c r="R32" s="24">
        <f t="shared" si="7"/>
        <v>41.224489795918366</v>
      </c>
      <c r="S32" s="25">
        <f t="shared" si="8"/>
        <v>5.4780872885623504</v>
      </c>
      <c r="T32" s="24">
        <f t="shared" si="9"/>
        <v>57.745187901008258</v>
      </c>
      <c r="U32" s="26">
        <f t="shared" si="10"/>
        <v>122.67781851512373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500000</v>
      </c>
      <c r="C42" s="52">
        <f t="shared" si="13"/>
        <v>-400000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500000</v>
      </c>
      <c r="C43" s="43">
        <f t="shared" si="19"/>
        <v>-400000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500000</v>
      </c>
      <c r="C46" s="46">
        <v>-400000</v>
      </c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86854000</v>
      </c>
      <c r="C59" s="43">
        <f t="shared" si="26"/>
        <v>17535000</v>
      </c>
      <c r="D59" s="43">
        <f t="shared" si="26"/>
        <v>0</v>
      </c>
      <c r="E59" s="43">
        <f t="shared" si="26"/>
        <v>104389000</v>
      </c>
      <c r="F59" s="44">
        <f t="shared" si="26"/>
        <v>104389000</v>
      </c>
      <c r="G59" s="45">
        <f t="shared" si="26"/>
        <v>104289000</v>
      </c>
      <c r="H59" s="44">
        <f t="shared" si="26"/>
        <v>7113000</v>
      </c>
      <c r="I59" s="45">
        <f t="shared" si="26"/>
        <v>210065</v>
      </c>
      <c r="J59" s="44">
        <f t="shared" si="26"/>
        <v>24259000</v>
      </c>
      <c r="K59" s="45">
        <f t="shared" si="26"/>
        <v>28779090</v>
      </c>
      <c r="L59" s="44">
        <f t="shared" si="26"/>
        <v>30031000</v>
      </c>
      <c r="M59" s="45">
        <f t="shared" si="26"/>
        <v>20937525</v>
      </c>
      <c r="N59" s="44">
        <f t="shared" si="26"/>
        <v>0</v>
      </c>
      <c r="O59" s="45">
        <f t="shared" si="26"/>
        <v>0</v>
      </c>
      <c r="P59" s="44">
        <f t="shared" si="26"/>
        <v>61403000</v>
      </c>
      <c r="Q59" s="45">
        <f t="shared" si="26"/>
        <v>49926680</v>
      </c>
      <c r="R59" s="20">
        <f t="shared" si="14"/>
        <v>23.793231378045263</v>
      </c>
      <c r="S59" s="21">
        <f t="shared" si="15"/>
        <v>-27.247439026042869</v>
      </c>
      <c r="T59" s="20">
        <f t="shared" si="16"/>
        <v>58.821331749513838</v>
      </c>
      <c r="U59" s="22">
        <f t="shared" si="17"/>
        <v>47.827529720564428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86854000</v>
      </c>
      <c r="C63" s="55">
        <f t="shared" si="30"/>
        <v>17535000</v>
      </c>
      <c r="D63" s="55">
        <f t="shared" si="30"/>
        <v>0</v>
      </c>
      <c r="E63" s="55">
        <f t="shared" si="30"/>
        <v>104389000</v>
      </c>
      <c r="F63" s="56">
        <f t="shared" si="30"/>
        <v>104389000</v>
      </c>
      <c r="G63" s="57">
        <f t="shared" si="30"/>
        <v>104289000</v>
      </c>
      <c r="H63" s="56">
        <f t="shared" si="30"/>
        <v>7113000</v>
      </c>
      <c r="I63" s="57">
        <f t="shared" si="30"/>
        <v>210065</v>
      </c>
      <c r="J63" s="56">
        <f t="shared" si="30"/>
        <v>24259000</v>
      </c>
      <c r="K63" s="57">
        <f t="shared" si="30"/>
        <v>28779090</v>
      </c>
      <c r="L63" s="56">
        <f t="shared" si="30"/>
        <v>30031000</v>
      </c>
      <c r="M63" s="58">
        <f t="shared" si="30"/>
        <v>20937525</v>
      </c>
      <c r="N63" s="56">
        <f t="shared" si="30"/>
        <v>0</v>
      </c>
      <c r="O63" s="57">
        <f t="shared" si="30"/>
        <v>0</v>
      </c>
      <c r="P63" s="56">
        <f t="shared" si="30"/>
        <v>61403000</v>
      </c>
      <c r="Q63" s="57">
        <f t="shared" si="30"/>
        <v>49926680</v>
      </c>
      <c r="R63" s="38">
        <f t="shared" si="14"/>
        <v>23.793231378045263</v>
      </c>
      <c r="S63" s="39">
        <f t="shared" si="15"/>
        <v>-27.247439026042869</v>
      </c>
      <c r="T63" s="38">
        <f t="shared" si="16"/>
        <v>58.821331749513838</v>
      </c>
      <c r="U63" s="39">
        <f t="shared" si="17"/>
        <v>47.827529720564428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256348000</v>
      </c>
      <c r="C8" s="40">
        <f t="shared" si="0"/>
        <v>45357000</v>
      </c>
      <c r="D8" s="40">
        <f t="shared" si="0"/>
        <v>0</v>
      </c>
      <c r="E8" s="40">
        <f t="shared" si="0"/>
        <v>301705000</v>
      </c>
      <c r="F8" s="41">
        <f t="shared" si="0"/>
        <v>301705000</v>
      </c>
      <c r="G8" s="42">
        <f t="shared" si="0"/>
        <v>301705000</v>
      </c>
      <c r="H8" s="41">
        <f t="shared" si="0"/>
        <v>35255000</v>
      </c>
      <c r="I8" s="42">
        <f t="shared" si="0"/>
        <v>0</v>
      </c>
      <c r="J8" s="41">
        <f t="shared" si="0"/>
        <v>90291000</v>
      </c>
      <c r="K8" s="42">
        <f t="shared" si="0"/>
        <v>0</v>
      </c>
      <c r="L8" s="41">
        <f t="shared" si="0"/>
        <v>55764000</v>
      </c>
      <c r="M8" s="42">
        <f t="shared" si="0"/>
        <v>5483804</v>
      </c>
      <c r="N8" s="41">
        <f t="shared" si="0"/>
        <v>0</v>
      </c>
      <c r="O8" s="42">
        <f t="shared" si="0"/>
        <v>0</v>
      </c>
      <c r="P8" s="41">
        <f t="shared" si="0"/>
        <v>181310000</v>
      </c>
      <c r="Q8" s="42">
        <f t="shared" si="0"/>
        <v>5483804</v>
      </c>
      <c r="R8" s="16">
        <f>IF(($J8       =0),0,((($L8       -$J8       )/$J8       )*100))</f>
        <v>-38.23969166362096</v>
      </c>
      <c r="S8" s="17">
        <f>IF(($K8       =0),0,((($M8       -$K8       )/$K8       )*100))</f>
        <v>0</v>
      </c>
      <c r="T8" s="16">
        <f>IF(($E8       =0),0,(($P8       /$E8       )*100))</f>
        <v>60.095126033708425</v>
      </c>
      <c r="U8" s="18">
        <f>IF(($E8       =0),0,(($Q8       /$E8       )*100))</f>
        <v>1.8176046137783599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248282000</v>
      </c>
      <c r="C9" s="43">
        <f t="shared" si="2"/>
        <v>45357000</v>
      </c>
      <c r="D9" s="43">
        <f t="shared" si="2"/>
        <v>0</v>
      </c>
      <c r="E9" s="43">
        <f t="shared" si="2"/>
        <v>293639000</v>
      </c>
      <c r="F9" s="44">
        <f t="shared" si="2"/>
        <v>293639000</v>
      </c>
      <c r="G9" s="45">
        <f t="shared" si="2"/>
        <v>293639000</v>
      </c>
      <c r="H9" s="44">
        <f t="shared" si="2"/>
        <v>30912000</v>
      </c>
      <c r="I9" s="45">
        <f t="shared" si="2"/>
        <v>0</v>
      </c>
      <c r="J9" s="44">
        <f t="shared" si="2"/>
        <v>89331000</v>
      </c>
      <c r="K9" s="45">
        <f t="shared" si="2"/>
        <v>0</v>
      </c>
      <c r="L9" s="44">
        <f t="shared" si="2"/>
        <v>55242000</v>
      </c>
      <c r="M9" s="45">
        <f t="shared" si="2"/>
        <v>-5754265</v>
      </c>
      <c r="N9" s="44">
        <f t="shared" si="2"/>
        <v>0</v>
      </c>
      <c r="O9" s="45">
        <f t="shared" si="2"/>
        <v>0</v>
      </c>
      <c r="P9" s="44">
        <f t="shared" si="2"/>
        <v>175485000</v>
      </c>
      <c r="Q9" s="45">
        <f t="shared" si="2"/>
        <v>-5754265</v>
      </c>
      <c r="R9" s="20">
        <f>IF(($J9       =0),0,((($L9       -$J9       )/$J9       )*100))</f>
        <v>-38.16032508311784</v>
      </c>
      <c r="S9" s="21">
        <f>IF(($K9       =0),0,((($M9       -$K9       )/$K9       )*100))</f>
        <v>0</v>
      </c>
      <c r="T9" s="20">
        <f>IF(($E9       =0),0,(($P9       /$E9       )*100))</f>
        <v>59.762156934194707</v>
      </c>
      <c r="U9" s="22">
        <f>IF(($E9       =0),0,(($Q9       /$E9       )*100))</f>
        <v>-1.9596392168615206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13493000</v>
      </c>
      <c r="C13" s="46"/>
      <c r="D13" s="46"/>
      <c r="E13" s="46">
        <f t="shared" si="4"/>
        <v>13493000</v>
      </c>
      <c r="F13" s="47">
        <v>13493000</v>
      </c>
      <c r="G13" s="48">
        <v>13493000</v>
      </c>
      <c r="H13" s="47"/>
      <c r="I13" s="48"/>
      <c r="J13" s="47">
        <v>2965000</v>
      </c>
      <c r="K13" s="48"/>
      <c r="L13" s="47">
        <v>4799000</v>
      </c>
      <c r="M13" s="48"/>
      <c r="N13" s="47"/>
      <c r="O13" s="48"/>
      <c r="P13" s="47">
        <f t="shared" si="5"/>
        <v>7764000</v>
      </c>
      <c r="Q13" s="48">
        <f t="shared" si="6"/>
        <v>0</v>
      </c>
      <c r="R13" s="24">
        <f t="shared" si="7"/>
        <v>61.854974704890388</v>
      </c>
      <c r="S13" s="25">
        <f t="shared" si="8"/>
        <v>0</v>
      </c>
      <c r="T13" s="24">
        <f t="shared" si="9"/>
        <v>57.540947157785517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30000000</v>
      </c>
      <c r="C14" s="46">
        <v>45357000</v>
      </c>
      <c r="D14" s="46"/>
      <c r="E14" s="46">
        <f t="shared" si="4"/>
        <v>75357000</v>
      </c>
      <c r="F14" s="47">
        <v>75357000</v>
      </c>
      <c r="G14" s="48">
        <v>75357000</v>
      </c>
      <c r="H14" s="47">
        <v>24333000</v>
      </c>
      <c r="I14" s="48"/>
      <c r="J14" s="47">
        <v>3313000</v>
      </c>
      <c r="K14" s="48"/>
      <c r="L14" s="47"/>
      <c r="M14" s="48">
        <v>999280</v>
      </c>
      <c r="N14" s="47"/>
      <c r="O14" s="48"/>
      <c r="P14" s="47">
        <f t="shared" si="5"/>
        <v>27646000</v>
      </c>
      <c r="Q14" s="48">
        <f t="shared" si="6"/>
        <v>999280</v>
      </c>
      <c r="R14" s="24">
        <f t="shared" si="7"/>
        <v>-100</v>
      </c>
      <c r="S14" s="25">
        <f t="shared" si="8"/>
        <v>0</v>
      </c>
      <c r="T14" s="24">
        <f t="shared" si="9"/>
        <v>36.68670461934525</v>
      </c>
      <c r="U14" s="26">
        <f t="shared" si="10"/>
        <v>1.3260612816327615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46782000</v>
      </c>
      <c r="C23" s="46"/>
      <c r="D23" s="46"/>
      <c r="E23" s="46">
        <f t="shared" si="4"/>
        <v>46782000</v>
      </c>
      <c r="F23" s="47">
        <v>46782000</v>
      </c>
      <c r="G23" s="48">
        <v>46782000</v>
      </c>
      <c r="H23" s="47"/>
      <c r="I23" s="48"/>
      <c r="J23" s="47">
        <v>15527000</v>
      </c>
      <c r="K23" s="48"/>
      <c r="L23" s="47">
        <v>14875000</v>
      </c>
      <c r="M23" s="48">
        <v>-24518264</v>
      </c>
      <c r="N23" s="47"/>
      <c r="O23" s="48"/>
      <c r="P23" s="47">
        <f t="shared" si="5"/>
        <v>30402000</v>
      </c>
      <c r="Q23" s="48">
        <f t="shared" si="6"/>
        <v>-24518264</v>
      </c>
      <c r="R23" s="24">
        <f t="shared" si="7"/>
        <v>-4.1991369871836159</v>
      </c>
      <c r="S23" s="25">
        <f t="shared" si="8"/>
        <v>0</v>
      </c>
      <c r="T23" s="24">
        <f t="shared" si="9"/>
        <v>64.986533282031559</v>
      </c>
      <c r="U23" s="26">
        <f t="shared" si="10"/>
        <v>-52.409610533966053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158007000</v>
      </c>
      <c r="C25" s="46"/>
      <c r="D25" s="46"/>
      <c r="E25" s="46">
        <f t="shared" si="4"/>
        <v>158007000</v>
      </c>
      <c r="F25" s="47">
        <v>158007000</v>
      </c>
      <c r="G25" s="48">
        <v>158007000</v>
      </c>
      <c r="H25" s="47">
        <v>6579000</v>
      </c>
      <c r="I25" s="48"/>
      <c r="J25" s="47">
        <v>67526000</v>
      </c>
      <c r="K25" s="48"/>
      <c r="L25" s="47">
        <v>35568000</v>
      </c>
      <c r="M25" s="48">
        <v>17764719</v>
      </c>
      <c r="N25" s="47"/>
      <c r="O25" s="48"/>
      <c r="P25" s="47">
        <f t="shared" si="5"/>
        <v>109673000</v>
      </c>
      <c r="Q25" s="48">
        <f t="shared" si="6"/>
        <v>17764719</v>
      </c>
      <c r="R25" s="24">
        <f t="shared" si="7"/>
        <v>-47.32695554305009</v>
      </c>
      <c r="S25" s="25">
        <f t="shared" si="8"/>
        <v>0</v>
      </c>
      <c r="T25" s="24">
        <f t="shared" si="9"/>
        <v>69.410216003088479</v>
      </c>
      <c r="U25" s="26">
        <f t="shared" si="10"/>
        <v>11.24299493060434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8066000</v>
      </c>
      <c r="C27" s="43">
        <f t="shared" si="11"/>
        <v>0</v>
      </c>
      <c r="D27" s="43">
        <f t="shared" si="11"/>
        <v>0</v>
      </c>
      <c r="E27" s="43">
        <f t="shared" si="11"/>
        <v>8066000</v>
      </c>
      <c r="F27" s="44">
        <f t="shared" si="11"/>
        <v>8066000</v>
      </c>
      <c r="G27" s="45">
        <f t="shared" si="11"/>
        <v>8066000</v>
      </c>
      <c r="H27" s="44">
        <f t="shared" si="11"/>
        <v>4343000</v>
      </c>
      <c r="I27" s="45">
        <f t="shared" si="11"/>
        <v>0</v>
      </c>
      <c r="J27" s="44">
        <f t="shared" si="11"/>
        <v>960000</v>
      </c>
      <c r="K27" s="45">
        <f t="shared" si="11"/>
        <v>0</v>
      </c>
      <c r="L27" s="44">
        <f t="shared" si="11"/>
        <v>522000</v>
      </c>
      <c r="M27" s="45">
        <f t="shared" si="11"/>
        <v>11238069</v>
      </c>
      <c r="N27" s="44">
        <f t="shared" si="11"/>
        <v>0</v>
      </c>
      <c r="O27" s="45">
        <f t="shared" si="11"/>
        <v>0</v>
      </c>
      <c r="P27" s="44">
        <f t="shared" si="11"/>
        <v>5825000</v>
      </c>
      <c r="Q27" s="45">
        <f t="shared" si="11"/>
        <v>11238069</v>
      </c>
      <c r="R27" s="20">
        <f t="shared" si="7"/>
        <v>-45.625</v>
      </c>
      <c r="S27" s="21">
        <f t="shared" si="8"/>
        <v>0</v>
      </c>
      <c r="T27" s="20">
        <f t="shared" si="9"/>
        <v>72.216712124969007</v>
      </c>
      <c r="U27" s="22">
        <f t="shared" si="10"/>
        <v>139.32641953880486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174000</v>
      </c>
      <c r="I30" s="48"/>
      <c r="J30" s="47">
        <v>673000</v>
      </c>
      <c r="K30" s="48"/>
      <c r="L30" s="47">
        <v>166000</v>
      </c>
      <c r="M30" s="48">
        <v>392967</v>
      </c>
      <c r="N30" s="47"/>
      <c r="O30" s="48"/>
      <c r="P30" s="47">
        <f t="shared" si="5"/>
        <v>1013000</v>
      </c>
      <c r="Q30" s="48">
        <f t="shared" si="6"/>
        <v>392967</v>
      </c>
      <c r="R30" s="24">
        <f t="shared" si="7"/>
        <v>-75.334323922734029</v>
      </c>
      <c r="S30" s="25">
        <f t="shared" si="8"/>
        <v>0</v>
      </c>
      <c r="T30" s="24">
        <f t="shared" si="9"/>
        <v>59.588235294117645</v>
      </c>
      <c r="U30" s="26">
        <f t="shared" si="10"/>
        <v>23.115705882352941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6366000</v>
      </c>
      <c r="C32" s="46"/>
      <c r="D32" s="46"/>
      <c r="E32" s="46">
        <f t="shared" si="4"/>
        <v>6366000</v>
      </c>
      <c r="F32" s="47">
        <v>6366000</v>
      </c>
      <c r="G32" s="48">
        <v>6366000</v>
      </c>
      <c r="H32" s="47">
        <v>4169000</v>
      </c>
      <c r="I32" s="48"/>
      <c r="J32" s="47">
        <v>287000</v>
      </c>
      <c r="K32" s="48"/>
      <c r="L32" s="47">
        <v>356000</v>
      </c>
      <c r="M32" s="48">
        <v>10845102</v>
      </c>
      <c r="N32" s="47"/>
      <c r="O32" s="48"/>
      <c r="P32" s="47">
        <f t="shared" si="5"/>
        <v>4812000</v>
      </c>
      <c r="Q32" s="48">
        <f t="shared" si="6"/>
        <v>10845102</v>
      </c>
      <c r="R32" s="24">
        <f t="shared" si="7"/>
        <v>24.041811846689896</v>
      </c>
      <c r="S32" s="25">
        <f t="shared" si="8"/>
        <v>0</v>
      </c>
      <c r="T32" s="24">
        <f t="shared" si="9"/>
        <v>75.58906691800189</v>
      </c>
      <c r="U32" s="26">
        <f t="shared" si="10"/>
        <v>170.35975494816211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13646000</v>
      </c>
      <c r="C42" s="52">
        <f t="shared" si="13"/>
        <v>99659000</v>
      </c>
      <c r="D42" s="52">
        <f t="shared" si="13"/>
        <v>0</v>
      </c>
      <c r="E42" s="52">
        <f t="shared" si="13"/>
        <v>113305000</v>
      </c>
      <c r="F42" s="53">
        <f t="shared" si="13"/>
        <v>113305000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13646000</v>
      </c>
      <c r="C43" s="43">
        <f t="shared" si="19"/>
        <v>99659000</v>
      </c>
      <c r="D43" s="43">
        <f t="shared" si="19"/>
        <v>0</v>
      </c>
      <c r="E43" s="43">
        <f t="shared" si="19"/>
        <v>113305000</v>
      </c>
      <c r="F43" s="44">
        <f t="shared" si="19"/>
        <v>113305000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11646000</v>
      </c>
      <c r="C45" s="46">
        <v>17176000</v>
      </c>
      <c r="D45" s="46"/>
      <c r="E45" s="46">
        <f t="shared" si="21"/>
        <v>28822000</v>
      </c>
      <c r="F45" s="47">
        <v>28822000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82483000</v>
      </c>
      <c r="D46" s="46"/>
      <c r="E46" s="46">
        <f t="shared" si="21"/>
        <v>84483000</v>
      </c>
      <c r="F46" s="47">
        <v>84483000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269994000</v>
      </c>
      <c r="C59" s="43">
        <f t="shared" si="26"/>
        <v>145016000</v>
      </c>
      <c r="D59" s="43">
        <f t="shared" si="26"/>
        <v>0</v>
      </c>
      <c r="E59" s="43">
        <f t="shared" si="26"/>
        <v>415010000</v>
      </c>
      <c r="F59" s="44">
        <f t="shared" si="26"/>
        <v>415010000</v>
      </c>
      <c r="G59" s="45">
        <f t="shared" si="26"/>
        <v>301705000</v>
      </c>
      <c r="H59" s="44">
        <f t="shared" si="26"/>
        <v>35255000</v>
      </c>
      <c r="I59" s="45">
        <f t="shared" si="26"/>
        <v>0</v>
      </c>
      <c r="J59" s="44">
        <f t="shared" si="26"/>
        <v>90291000</v>
      </c>
      <c r="K59" s="45">
        <f t="shared" si="26"/>
        <v>0</v>
      </c>
      <c r="L59" s="44">
        <f t="shared" si="26"/>
        <v>55764000</v>
      </c>
      <c r="M59" s="45">
        <f t="shared" si="26"/>
        <v>5483804</v>
      </c>
      <c r="N59" s="44">
        <f t="shared" si="26"/>
        <v>0</v>
      </c>
      <c r="O59" s="45">
        <f t="shared" si="26"/>
        <v>0</v>
      </c>
      <c r="P59" s="44">
        <f t="shared" si="26"/>
        <v>181310000</v>
      </c>
      <c r="Q59" s="45">
        <f t="shared" si="26"/>
        <v>5483804</v>
      </c>
      <c r="R59" s="20">
        <f t="shared" si="14"/>
        <v>-38.23969166362096</v>
      </c>
      <c r="S59" s="21">
        <f t="shared" si="15"/>
        <v>0</v>
      </c>
      <c r="T59" s="20">
        <f t="shared" si="16"/>
        <v>43.688103901110814</v>
      </c>
      <c r="U59" s="22">
        <f t="shared" si="17"/>
        <v>1.3213667140550829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269994000</v>
      </c>
      <c r="C63" s="55">
        <f t="shared" si="30"/>
        <v>145016000</v>
      </c>
      <c r="D63" s="55">
        <f t="shared" si="30"/>
        <v>0</v>
      </c>
      <c r="E63" s="55">
        <f t="shared" si="30"/>
        <v>415010000</v>
      </c>
      <c r="F63" s="56">
        <f t="shared" si="30"/>
        <v>415010000</v>
      </c>
      <c r="G63" s="57">
        <f t="shared" si="30"/>
        <v>301705000</v>
      </c>
      <c r="H63" s="56">
        <f t="shared" si="30"/>
        <v>35255000</v>
      </c>
      <c r="I63" s="57">
        <f t="shared" si="30"/>
        <v>0</v>
      </c>
      <c r="J63" s="56">
        <f t="shared" si="30"/>
        <v>90291000</v>
      </c>
      <c r="K63" s="57">
        <f t="shared" si="30"/>
        <v>0</v>
      </c>
      <c r="L63" s="56">
        <f t="shared" si="30"/>
        <v>55764000</v>
      </c>
      <c r="M63" s="58">
        <f t="shared" si="30"/>
        <v>5483804</v>
      </c>
      <c r="N63" s="56">
        <f t="shared" si="30"/>
        <v>0</v>
      </c>
      <c r="O63" s="57">
        <f t="shared" si="30"/>
        <v>0</v>
      </c>
      <c r="P63" s="56">
        <f t="shared" si="30"/>
        <v>181310000</v>
      </c>
      <c r="Q63" s="57">
        <f t="shared" si="30"/>
        <v>5483804</v>
      </c>
      <c r="R63" s="38">
        <f t="shared" si="14"/>
        <v>-38.23969166362096</v>
      </c>
      <c r="S63" s="39">
        <f t="shared" si="15"/>
        <v>0</v>
      </c>
      <c r="T63" s="38">
        <f t="shared" si="16"/>
        <v>43.688103901110814</v>
      </c>
      <c r="U63" s="39">
        <f t="shared" si="17"/>
        <v>1.3213667140550829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148774000</v>
      </c>
      <c r="C8" s="40">
        <f t="shared" si="0"/>
        <v>-15765000</v>
      </c>
      <c r="D8" s="40">
        <f t="shared" si="0"/>
        <v>0</v>
      </c>
      <c r="E8" s="40">
        <f t="shared" si="0"/>
        <v>133009000</v>
      </c>
      <c r="F8" s="41">
        <f t="shared" si="0"/>
        <v>133009000</v>
      </c>
      <c r="G8" s="42">
        <f t="shared" si="0"/>
        <v>133009000</v>
      </c>
      <c r="H8" s="41">
        <f t="shared" si="0"/>
        <v>22619000</v>
      </c>
      <c r="I8" s="42">
        <f t="shared" si="0"/>
        <v>11794072</v>
      </c>
      <c r="J8" s="41">
        <f t="shared" si="0"/>
        <v>31249000</v>
      </c>
      <c r="K8" s="42">
        <f t="shared" si="0"/>
        <v>0</v>
      </c>
      <c r="L8" s="41">
        <f t="shared" si="0"/>
        <v>17286000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71154000</v>
      </c>
      <c r="Q8" s="42">
        <f t="shared" si="0"/>
        <v>11794072</v>
      </c>
      <c r="R8" s="16">
        <f>IF(($J8       =0),0,((($L8       -$J8       )/$J8       )*100))</f>
        <v>-44.683029856955429</v>
      </c>
      <c r="S8" s="17">
        <f>IF(($K8       =0),0,((($M8       -$K8       )/$K8       )*100))</f>
        <v>0</v>
      </c>
      <c r="T8" s="16">
        <f>IF(($E8       =0),0,(($P8       /$E8       )*100))</f>
        <v>53.495628115390694</v>
      </c>
      <c r="U8" s="18">
        <f>IF(($E8       =0),0,(($Q8       /$E8       )*100))</f>
        <v>8.8671232773722082</v>
      </c>
      <c r="V8" s="41">
        <f t="shared" ref="V8:W8" si="1">+V9+V27</f>
        <v>7809000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144890000</v>
      </c>
      <c r="C9" s="43">
        <f t="shared" si="2"/>
        <v>-15765000</v>
      </c>
      <c r="D9" s="43">
        <f t="shared" si="2"/>
        <v>0</v>
      </c>
      <c r="E9" s="43">
        <f t="shared" si="2"/>
        <v>129125000</v>
      </c>
      <c r="F9" s="44">
        <f t="shared" si="2"/>
        <v>129125000</v>
      </c>
      <c r="G9" s="45">
        <f t="shared" si="2"/>
        <v>129125000</v>
      </c>
      <c r="H9" s="44">
        <f t="shared" si="2"/>
        <v>20171000</v>
      </c>
      <c r="I9" s="45">
        <f t="shared" si="2"/>
        <v>11794072</v>
      </c>
      <c r="J9" s="44">
        <f t="shared" si="2"/>
        <v>30762000</v>
      </c>
      <c r="K9" s="45">
        <f t="shared" si="2"/>
        <v>0</v>
      </c>
      <c r="L9" s="44">
        <f t="shared" si="2"/>
        <v>16863000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67796000</v>
      </c>
      <c r="Q9" s="45">
        <f t="shared" si="2"/>
        <v>11794072</v>
      </c>
      <c r="R9" s="20">
        <f>IF(($J9       =0),0,((($L9       -$J9       )/$J9       )*100))</f>
        <v>-45.182367856446263</v>
      </c>
      <c r="S9" s="21">
        <f>IF(($K9       =0),0,((($M9       -$K9       )/$K9       )*100))</f>
        <v>0</v>
      </c>
      <c r="T9" s="20">
        <f>IF(($E9       =0),0,(($P9       /$E9       )*100))</f>
        <v>52.504162633107455</v>
      </c>
      <c r="U9" s="22">
        <f>IF(($E9       =0),0,(($Q9       /$E9       )*100))</f>
        <v>9.1338408518877063</v>
      </c>
      <c r="V9" s="44">
        <f t="shared" ref="V9:W9" si="3">SUM(V10:V26)</f>
        <v>7809000</v>
      </c>
      <c r="W9" s="45">
        <f t="shared" si="3"/>
        <v>0</v>
      </c>
    </row>
    <row r="10" spans="1:23" x14ac:dyDescent="0.2">
      <c r="A10" s="23" t="s">
        <v>36</v>
      </c>
      <c r="B10" s="46">
        <v>79084000</v>
      </c>
      <c r="C10" s="46">
        <v>-5289000</v>
      </c>
      <c r="D10" s="46"/>
      <c r="E10" s="46">
        <f t="shared" ref="E10:E41" si="4">$B10      +$C10      +$D10</f>
        <v>73795000</v>
      </c>
      <c r="F10" s="47">
        <v>73795000</v>
      </c>
      <c r="G10" s="48">
        <v>73795000</v>
      </c>
      <c r="H10" s="47">
        <v>20171000</v>
      </c>
      <c r="I10" s="48">
        <v>11557380</v>
      </c>
      <c r="J10" s="47">
        <v>25762000</v>
      </c>
      <c r="K10" s="48"/>
      <c r="L10" s="47">
        <v>11863000</v>
      </c>
      <c r="M10" s="48"/>
      <c r="N10" s="47"/>
      <c r="O10" s="48"/>
      <c r="P10" s="47">
        <f t="shared" ref="P10:P41" si="5">$H10      +$J10      +$L10      +$N10</f>
        <v>57796000</v>
      </c>
      <c r="Q10" s="48">
        <f t="shared" ref="Q10:Q41" si="6">$I10      +$K10      +$M10      +$O10</f>
        <v>11557380</v>
      </c>
      <c r="R10" s="24">
        <f t="shared" ref="R10:R41" si="7">IF(($J10      =0),0,((($L10      -$J10      )/$J10      )*100))</f>
        <v>-53.951556556168001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78.319669354292301</v>
      </c>
      <c r="U10" s="26">
        <f t="shared" ref="U10:U41" si="10">IF(($E10      =0),0,(($Q10      /$E10      )*100))</f>
        <v>15.661467579104274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25000000</v>
      </c>
      <c r="H13" s="47"/>
      <c r="I13" s="48"/>
      <c r="J13" s="47">
        <v>5000000</v>
      </c>
      <c r="K13" s="48"/>
      <c r="L13" s="47">
        <v>5000000</v>
      </c>
      <c r="M13" s="48"/>
      <c r="N13" s="47"/>
      <c r="O13" s="48"/>
      <c r="P13" s="47">
        <f t="shared" si="5"/>
        <v>10000000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40806000</v>
      </c>
      <c r="C23" s="46">
        <v>-10476000</v>
      </c>
      <c r="D23" s="46"/>
      <c r="E23" s="46">
        <f t="shared" si="4"/>
        <v>30330000</v>
      </c>
      <c r="F23" s="47">
        <v>30330000</v>
      </c>
      <c r="G23" s="48">
        <v>30330000</v>
      </c>
      <c r="H23" s="47"/>
      <c r="I23" s="48">
        <v>236692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236692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0.78038905374216949</v>
      </c>
      <c r="V23" s="47">
        <v>7809000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3884000</v>
      </c>
      <c r="C27" s="43">
        <f t="shared" si="11"/>
        <v>0</v>
      </c>
      <c r="D27" s="43">
        <f t="shared" si="11"/>
        <v>0</v>
      </c>
      <c r="E27" s="43">
        <f t="shared" si="11"/>
        <v>3884000</v>
      </c>
      <c r="F27" s="44">
        <f t="shared" si="11"/>
        <v>3884000</v>
      </c>
      <c r="G27" s="45">
        <f t="shared" si="11"/>
        <v>3884000</v>
      </c>
      <c r="H27" s="44">
        <f t="shared" si="11"/>
        <v>2448000</v>
      </c>
      <c r="I27" s="45">
        <f t="shared" si="11"/>
        <v>0</v>
      </c>
      <c r="J27" s="44">
        <f t="shared" si="11"/>
        <v>487000</v>
      </c>
      <c r="K27" s="45">
        <f t="shared" si="11"/>
        <v>0</v>
      </c>
      <c r="L27" s="44">
        <f t="shared" si="11"/>
        <v>423000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3358000</v>
      </c>
      <c r="Q27" s="45">
        <f t="shared" si="11"/>
        <v>0</v>
      </c>
      <c r="R27" s="20">
        <f t="shared" si="7"/>
        <v>-13.141683778234087</v>
      </c>
      <c r="S27" s="21">
        <f t="shared" si="8"/>
        <v>0</v>
      </c>
      <c r="T27" s="20">
        <f t="shared" si="9"/>
        <v>86.457260556127707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2338000</v>
      </c>
      <c r="I30" s="48"/>
      <c r="J30" s="47"/>
      <c r="K30" s="48"/>
      <c r="L30" s="47">
        <v>53000</v>
      </c>
      <c r="M30" s="48"/>
      <c r="N30" s="47"/>
      <c r="O30" s="48"/>
      <c r="P30" s="47">
        <f t="shared" si="5"/>
        <v>2391000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83.89473684210526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1034000</v>
      </c>
      <c r="C32" s="46"/>
      <c r="D32" s="46"/>
      <c r="E32" s="46">
        <f t="shared" si="4"/>
        <v>1034000</v>
      </c>
      <c r="F32" s="47">
        <v>1034000</v>
      </c>
      <c r="G32" s="48">
        <v>1034000</v>
      </c>
      <c r="H32" s="47">
        <v>110000</v>
      </c>
      <c r="I32" s="48"/>
      <c r="J32" s="47">
        <v>487000</v>
      </c>
      <c r="K32" s="48"/>
      <c r="L32" s="47">
        <v>370000</v>
      </c>
      <c r="M32" s="48"/>
      <c r="N32" s="47"/>
      <c r="O32" s="48"/>
      <c r="P32" s="47">
        <f t="shared" si="5"/>
        <v>967000</v>
      </c>
      <c r="Q32" s="48">
        <f t="shared" si="6"/>
        <v>0</v>
      </c>
      <c r="R32" s="24">
        <f t="shared" si="7"/>
        <v>-24.024640657084191</v>
      </c>
      <c r="S32" s="25">
        <f t="shared" si="8"/>
        <v>0</v>
      </c>
      <c r="T32" s="24">
        <f t="shared" si="9"/>
        <v>93.520309477756285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491000</v>
      </c>
      <c r="C42" s="52">
        <f t="shared" si="13"/>
        <v>10635000</v>
      </c>
      <c r="D42" s="52">
        <f t="shared" si="13"/>
        <v>0</v>
      </c>
      <c r="E42" s="52">
        <f t="shared" si="13"/>
        <v>11126000</v>
      </c>
      <c r="F42" s="53">
        <f t="shared" si="13"/>
        <v>11126000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491000</v>
      </c>
      <c r="C43" s="43">
        <f t="shared" si="19"/>
        <v>10635000</v>
      </c>
      <c r="D43" s="43">
        <f t="shared" si="19"/>
        <v>0</v>
      </c>
      <c r="E43" s="43">
        <f t="shared" si="19"/>
        <v>11126000</v>
      </c>
      <c r="F43" s="44">
        <f t="shared" si="19"/>
        <v>11126000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491000</v>
      </c>
      <c r="C45" s="46">
        <v>10635000</v>
      </c>
      <c r="D45" s="46"/>
      <c r="E45" s="46">
        <f t="shared" si="21"/>
        <v>11126000</v>
      </c>
      <c r="F45" s="47">
        <v>11126000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149265000</v>
      </c>
      <c r="C59" s="43">
        <f t="shared" si="26"/>
        <v>-5130000</v>
      </c>
      <c r="D59" s="43">
        <f t="shared" si="26"/>
        <v>0</v>
      </c>
      <c r="E59" s="43">
        <f t="shared" si="26"/>
        <v>144135000</v>
      </c>
      <c r="F59" s="44">
        <f t="shared" si="26"/>
        <v>144135000</v>
      </c>
      <c r="G59" s="45">
        <f t="shared" si="26"/>
        <v>133009000</v>
      </c>
      <c r="H59" s="44">
        <f t="shared" si="26"/>
        <v>22619000</v>
      </c>
      <c r="I59" s="45">
        <f t="shared" si="26"/>
        <v>11794072</v>
      </c>
      <c r="J59" s="44">
        <f t="shared" si="26"/>
        <v>31249000</v>
      </c>
      <c r="K59" s="45">
        <f t="shared" si="26"/>
        <v>0</v>
      </c>
      <c r="L59" s="44">
        <f t="shared" si="26"/>
        <v>17286000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71154000</v>
      </c>
      <c r="Q59" s="45">
        <f t="shared" si="26"/>
        <v>11794072</v>
      </c>
      <c r="R59" s="20">
        <f t="shared" si="14"/>
        <v>-44.683029856955429</v>
      </c>
      <c r="S59" s="21">
        <f t="shared" si="15"/>
        <v>0</v>
      </c>
      <c r="T59" s="20">
        <f t="shared" si="16"/>
        <v>49.36621916952857</v>
      </c>
      <c r="U59" s="22">
        <f t="shared" si="17"/>
        <v>8.1826565372740827</v>
      </c>
      <c r="V59" s="44">
        <f t="shared" ref="V59:W59" si="27">+V8+V42</f>
        <v>7809000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149265000</v>
      </c>
      <c r="C63" s="55">
        <f t="shared" si="30"/>
        <v>-5130000</v>
      </c>
      <c r="D63" s="55">
        <f t="shared" si="30"/>
        <v>0</v>
      </c>
      <c r="E63" s="55">
        <f t="shared" si="30"/>
        <v>144135000</v>
      </c>
      <c r="F63" s="56">
        <f t="shared" si="30"/>
        <v>144135000</v>
      </c>
      <c r="G63" s="57">
        <f t="shared" si="30"/>
        <v>133009000</v>
      </c>
      <c r="H63" s="56">
        <f t="shared" si="30"/>
        <v>22619000</v>
      </c>
      <c r="I63" s="57">
        <f t="shared" si="30"/>
        <v>11794072</v>
      </c>
      <c r="J63" s="56">
        <f t="shared" si="30"/>
        <v>31249000</v>
      </c>
      <c r="K63" s="57">
        <f t="shared" si="30"/>
        <v>0</v>
      </c>
      <c r="L63" s="56">
        <f t="shared" si="30"/>
        <v>17286000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71154000</v>
      </c>
      <c r="Q63" s="57">
        <f t="shared" si="30"/>
        <v>11794072</v>
      </c>
      <c r="R63" s="38">
        <f t="shared" si="14"/>
        <v>-44.683029856955429</v>
      </c>
      <c r="S63" s="39">
        <f t="shared" si="15"/>
        <v>0</v>
      </c>
      <c r="T63" s="38">
        <f t="shared" si="16"/>
        <v>49.36621916952857</v>
      </c>
      <c r="U63" s="39">
        <f t="shared" si="17"/>
        <v>8.1826565372740827</v>
      </c>
      <c r="V63" s="56">
        <f>+V59+V60</f>
        <v>7809000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244821000</v>
      </c>
      <c r="C8" s="40">
        <f t="shared" si="0"/>
        <v>32548000</v>
      </c>
      <c r="D8" s="40">
        <f t="shared" si="0"/>
        <v>0</v>
      </c>
      <c r="E8" s="40">
        <f t="shared" si="0"/>
        <v>277369000</v>
      </c>
      <c r="F8" s="41">
        <f t="shared" si="0"/>
        <v>277369000</v>
      </c>
      <c r="G8" s="42">
        <f t="shared" si="0"/>
        <v>277369000</v>
      </c>
      <c r="H8" s="41">
        <f t="shared" si="0"/>
        <v>73224000</v>
      </c>
      <c r="I8" s="42">
        <f t="shared" si="0"/>
        <v>40429527</v>
      </c>
      <c r="J8" s="41">
        <f t="shared" si="0"/>
        <v>42099000</v>
      </c>
      <c r="K8" s="42">
        <f t="shared" si="0"/>
        <v>98506538</v>
      </c>
      <c r="L8" s="41">
        <f t="shared" si="0"/>
        <v>39848000</v>
      </c>
      <c r="M8" s="42">
        <f t="shared" si="0"/>
        <v>71773878</v>
      </c>
      <c r="N8" s="41">
        <f t="shared" si="0"/>
        <v>0</v>
      </c>
      <c r="O8" s="42">
        <f t="shared" si="0"/>
        <v>0</v>
      </c>
      <c r="P8" s="41">
        <f t="shared" si="0"/>
        <v>155171000</v>
      </c>
      <c r="Q8" s="42">
        <f t="shared" si="0"/>
        <v>210709943</v>
      </c>
      <c r="R8" s="16">
        <f>IF(($J8       =0),0,((($L8       -$J8       )/$J8       )*100))</f>
        <v>-5.3469203544027177</v>
      </c>
      <c r="S8" s="17">
        <f>IF(($K8       =0),0,((($M8       -$K8       )/$K8       )*100))</f>
        <v>-27.137955046191959</v>
      </c>
      <c r="T8" s="16">
        <f>IF(($E8       =0),0,(($P8       /$E8       )*100))</f>
        <v>55.943887024144736</v>
      </c>
      <c r="U8" s="18">
        <f>IF(($E8       =0),0,(($Q8       /$E8       )*100))</f>
        <v>75.967373066204232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235822000</v>
      </c>
      <c r="C9" s="43">
        <f t="shared" si="2"/>
        <v>32699000</v>
      </c>
      <c r="D9" s="43">
        <f t="shared" si="2"/>
        <v>0</v>
      </c>
      <c r="E9" s="43">
        <f t="shared" si="2"/>
        <v>268521000</v>
      </c>
      <c r="F9" s="44">
        <f t="shared" si="2"/>
        <v>268521000</v>
      </c>
      <c r="G9" s="45">
        <f t="shared" si="2"/>
        <v>268521000</v>
      </c>
      <c r="H9" s="44">
        <f t="shared" si="2"/>
        <v>72400000</v>
      </c>
      <c r="I9" s="45">
        <f t="shared" si="2"/>
        <v>40377304</v>
      </c>
      <c r="J9" s="44">
        <f t="shared" si="2"/>
        <v>39412000</v>
      </c>
      <c r="K9" s="45">
        <f t="shared" si="2"/>
        <v>93599067</v>
      </c>
      <c r="L9" s="44">
        <f t="shared" si="2"/>
        <v>35040000</v>
      </c>
      <c r="M9" s="45">
        <f t="shared" si="2"/>
        <v>68696408</v>
      </c>
      <c r="N9" s="44">
        <f t="shared" si="2"/>
        <v>0</v>
      </c>
      <c r="O9" s="45">
        <f t="shared" si="2"/>
        <v>0</v>
      </c>
      <c r="P9" s="44">
        <f t="shared" si="2"/>
        <v>146852000</v>
      </c>
      <c r="Q9" s="45">
        <f t="shared" si="2"/>
        <v>202672779</v>
      </c>
      <c r="R9" s="20">
        <f>IF(($J9       =0),0,((($L9       -$J9       )/$J9       )*100))</f>
        <v>-11.093068101085963</v>
      </c>
      <c r="S9" s="21">
        <f>IF(($K9       =0),0,((($M9       -$K9       )/$K9       )*100))</f>
        <v>-26.605670118485264</v>
      </c>
      <c r="T9" s="20">
        <f>IF(($E9       =0),0,(($P9       /$E9       )*100))</f>
        <v>54.689204941140545</v>
      </c>
      <c r="U9" s="22">
        <f>IF(($E9       =0),0,(($Q9       /$E9       )*100))</f>
        <v>75.477440870546445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109164000</v>
      </c>
      <c r="C10" s="46">
        <v>27699000</v>
      </c>
      <c r="D10" s="46"/>
      <c r="E10" s="46">
        <f t="shared" ref="E10:E41" si="4">$B10      +$C10      +$D10</f>
        <v>136863000</v>
      </c>
      <c r="F10" s="47">
        <v>136863000</v>
      </c>
      <c r="G10" s="48">
        <v>136863000</v>
      </c>
      <c r="H10" s="47">
        <v>58900000</v>
      </c>
      <c r="I10" s="48">
        <v>25221409</v>
      </c>
      <c r="J10" s="47">
        <v>21496000</v>
      </c>
      <c r="K10" s="48">
        <v>52544932</v>
      </c>
      <c r="L10" s="47">
        <v>8489000</v>
      </c>
      <c r="M10" s="48">
        <v>15422014</v>
      </c>
      <c r="N10" s="47"/>
      <c r="O10" s="48"/>
      <c r="P10" s="47">
        <f t="shared" ref="P10:P41" si="5">$H10      +$J10      +$L10      +$N10</f>
        <v>88885000</v>
      </c>
      <c r="Q10" s="48">
        <f t="shared" ref="Q10:Q41" si="6">$I10      +$K10      +$M10      +$O10</f>
        <v>93188355</v>
      </c>
      <c r="R10" s="24">
        <f t="shared" ref="R10:R41" si="7">IF(($J10      =0),0,((($L10      -$J10      )/$J10      )*100))</f>
        <v>-60.508931894305917</v>
      </c>
      <c r="S10" s="25">
        <f t="shared" ref="S10:S41" si="8">IF(($K10      =0),0,((($M10      -$K10      )/$K10      )*100))</f>
        <v>-70.649854490248458</v>
      </c>
      <c r="T10" s="24">
        <f t="shared" ref="T10:T41" si="9">IF(($E10      =0),0,(($P10      /$E10      )*100))</f>
        <v>64.944506550345977</v>
      </c>
      <c r="U10" s="26">
        <f t="shared" ref="U10:U41" si="10">IF(($E10      =0),0,(($Q10      /$E10      )*100))</f>
        <v>68.088785866158133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58000000</v>
      </c>
      <c r="C13" s="46"/>
      <c r="D13" s="46"/>
      <c r="E13" s="46">
        <f t="shared" si="4"/>
        <v>58000000</v>
      </c>
      <c r="F13" s="47">
        <v>58000000</v>
      </c>
      <c r="G13" s="48">
        <v>58000000</v>
      </c>
      <c r="H13" s="47">
        <v>13500000</v>
      </c>
      <c r="I13" s="48">
        <v>15155895</v>
      </c>
      <c r="J13" s="47">
        <v>11500000</v>
      </c>
      <c r="K13" s="48">
        <v>22281171</v>
      </c>
      <c r="L13" s="47">
        <v>20009000</v>
      </c>
      <c r="M13" s="48">
        <v>9228138</v>
      </c>
      <c r="N13" s="47"/>
      <c r="O13" s="48"/>
      <c r="P13" s="47">
        <f t="shared" si="5"/>
        <v>45009000</v>
      </c>
      <c r="Q13" s="48">
        <f t="shared" si="6"/>
        <v>46665204</v>
      </c>
      <c r="R13" s="24">
        <f t="shared" si="7"/>
        <v>73.991304347826087</v>
      </c>
      <c r="S13" s="25">
        <f t="shared" si="8"/>
        <v>-58.583245018854711</v>
      </c>
      <c r="T13" s="24">
        <f t="shared" si="9"/>
        <v>77.601724137931043</v>
      </c>
      <c r="U13" s="26">
        <f t="shared" si="10"/>
        <v>80.457248275862071</v>
      </c>
      <c r="V13" s="47"/>
      <c r="W13" s="48"/>
    </row>
    <row r="14" spans="1:23" x14ac:dyDescent="0.2">
      <c r="A14" s="23" t="s">
        <v>40</v>
      </c>
      <c r="B14" s="46"/>
      <c r="C14" s="46">
        <v>5000000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68658000</v>
      </c>
      <c r="C23" s="46"/>
      <c r="D23" s="46"/>
      <c r="E23" s="46">
        <f t="shared" si="4"/>
        <v>68658000</v>
      </c>
      <c r="F23" s="47">
        <v>68658000</v>
      </c>
      <c r="G23" s="48">
        <v>68658000</v>
      </c>
      <c r="H23" s="47"/>
      <c r="I23" s="48"/>
      <c r="J23" s="47">
        <v>6416000</v>
      </c>
      <c r="K23" s="48">
        <v>18772964</v>
      </c>
      <c r="L23" s="47">
        <v>6542000</v>
      </c>
      <c r="M23" s="48">
        <v>44046256</v>
      </c>
      <c r="N23" s="47"/>
      <c r="O23" s="48"/>
      <c r="P23" s="47">
        <f t="shared" si="5"/>
        <v>12958000</v>
      </c>
      <c r="Q23" s="48">
        <f t="shared" si="6"/>
        <v>62819220</v>
      </c>
      <c r="R23" s="24">
        <f t="shared" si="7"/>
        <v>1.963840399002494</v>
      </c>
      <c r="S23" s="25">
        <f t="shared" si="8"/>
        <v>134.62600791222951</v>
      </c>
      <c r="T23" s="24">
        <f t="shared" si="9"/>
        <v>18.873255847825455</v>
      </c>
      <c r="U23" s="26">
        <f t="shared" si="10"/>
        <v>91.495848990649307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8999000</v>
      </c>
      <c r="C27" s="43">
        <f t="shared" si="11"/>
        <v>-151000</v>
      </c>
      <c r="D27" s="43">
        <f t="shared" si="11"/>
        <v>0</v>
      </c>
      <c r="E27" s="43">
        <f t="shared" si="11"/>
        <v>8848000</v>
      </c>
      <c r="F27" s="44">
        <f t="shared" si="11"/>
        <v>8848000</v>
      </c>
      <c r="G27" s="45">
        <f t="shared" si="11"/>
        <v>8848000</v>
      </c>
      <c r="H27" s="44">
        <f t="shared" si="11"/>
        <v>824000</v>
      </c>
      <c r="I27" s="45">
        <f t="shared" si="11"/>
        <v>52223</v>
      </c>
      <c r="J27" s="44">
        <f t="shared" si="11"/>
        <v>2687000</v>
      </c>
      <c r="K27" s="45">
        <f t="shared" si="11"/>
        <v>4907471</v>
      </c>
      <c r="L27" s="44">
        <f t="shared" si="11"/>
        <v>4808000</v>
      </c>
      <c r="M27" s="45">
        <f t="shared" si="11"/>
        <v>3077470</v>
      </c>
      <c r="N27" s="44">
        <f t="shared" si="11"/>
        <v>0</v>
      </c>
      <c r="O27" s="45">
        <f t="shared" si="11"/>
        <v>0</v>
      </c>
      <c r="P27" s="44">
        <f t="shared" si="11"/>
        <v>8319000</v>
      </c>
      <c r="Q27" s="45">
        <f t="shared" si="11"/>
        <v>8037164</v>
      </c>
      <c r="R27" s="20">
        <f t="shared" si="7"/>
        <v>78.935615928544848</v>
      </c>
      <c r="S27" s="21">
        <f t="shared" si="8"/>
        <v>-37.290103191643922</v>
      </c>
      <c r="T27" s="20">
        <f t="shared" si="9"/>
        <v>94.02124773960216</v>
      </c>
      <c r="U27" s="22">
        <f t="shared" si="10"/>
        <v>90.83594032549729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78000</v>
      </c>
      <c r="I30" s="48">
        <v>52223</v>
      </c>
      <c r="J30" s="47">
        <v>1124000</v>
      </c>
      <c r="K30" s="48">
        <v>138113</v>
      </c>
      <c r="L30" s="47">
        <v>1098000</v>
      </c>
      <c r="M30" s="48">
        <v>1544442</v>
      </c>
      <c r="N30" s="47"/>
      <c r="O30" s="48"/>
      <c r="P30" s="47">
        <f t="shared" si="5"/>
        <v>2300000</v>
      </c>
      <c r="Q30" s="48">
        <f t="shared" si="6"/>
        <v>1734778</v>
      </c>
      <c r="R30" s="24">
        <f t="shared" si="7"/>
        <v>-2.3131672597864767</v>
      </c>
      <c r="S30" s="25">
        <f t="shared" si="8"/>
        <v>1018.2452050132863</v>
      </c>
      <c r="T30" s="24">
        <f t="shared" si="9"/>
        <v>100</v>
      </c>
      <c r="U30" s="26">
        <f t="shared" si="10"/>
        <v>75.425130434782602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2699000</v>
      </c>
      <c r="C32" s="46">
        <v>-151000</v>
      </c>
      <c r="D32" s="46"/>
      <c r="E32" s="46">
        <f t="shared" si="4"/>
        <v>2548000</v>
      </c>
      <c r="F32" s="47">
        <v>2548000</v>
      </c>
      <c r="G32" s="48">
        <v>2548000</v>
      </c>
      <c r="H32" s="47">
        <v>746000</v>
      </c>
      <c r="I32" s="48"/>
      <c r="J32" s="47">
        <v>1072000</v>
      </c>
      <c r="K32" s="48">
        <v>2392814</v>
      </c>
      <c r="L32" s="47">
        <v>201000</v>
      </c>
      <c r="M32" s="48">
        <v>155186</v>
      </c>
      <c r="N32" s="47"/>
      <c r="O32" s="48"/>
      <c r="P32" s="47">
        <f t="shared" si="5"/>
        <v>2019000</v>
      </c>
      <c r="Q32" s="48">
        <f t="shared" si="6"/>
        <v>2548000</v>
      </c>
      <c r="R32" s="24">
        <f t="shared" si="7"/>
        <v>-81.25</v>
      </c>
      <c r="S32" s="25">
        <f t="shared" si="8"/>
        <v>-93.514497992739933</v>
      </c>
      <c r="T32" s="24">
        <f t="shared" si="9"/>
        <v>79.238618524332807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491000</v>
      </c>
      <c r="K35" s="48">
        <v>2376544</v>
      </c>
      <c r="L35" s="47">
        <v>3509000</v>
      </c>
      <c r="M35" s="48">
        <v>1377842</v>
      </c>
      <c r="N35" s="47"/>
      <c r="O35" s="48"/>
      <c r="P35" s="47">
        <f t="shared" si="5"/>
        <v>4000000</v>
      </c>
      <c r="Q35" s="48">
        <f t="shared" si="6"/>
        <v>3754386</v>
      </c>
      <c r="R35" s="24">
        <f t="shared" si="7"/>
        <v>614.66395112016289</v>
      </c>
      <c r="S35" s="25">
        <f t="shared" si="8"/>
        <v>-42.023290963685085</v>
      </c>
      <c r="T35" s="24">
        <f t="shared" si="9"/>
        <v>100</v>
      </c>
      <c r="U35" s="26">
        <f t="shared" si="10"/>
        <v>93.859649999999988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1497000</v>
      </c>
      <c r="C42" s="52">
        <f t="shared" si="13"/>
        <v>52000</v>
      </c>
      <c r="D42" s="52">
        <f t="shared" si="13"/>
        <v>0</v>
      </c>
      <c r="E42" s="52">
        <f t="shared" si="13"/>
        <v>1549000</v>
      </c>
      <c r="F42" s="53">
        <f t="shared" si="13"/>
        <v>1549000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1497000</v>
      </c>
      <c r="C43" s="43">
        <f t="shared" si="19"/>
        <v>52000</v>
      </c>
      <c r="D43" s="43">
        <f t="shared" si="19"/>
        <v>0</v>
      </c>
      <c r="E43" s="43">
        <f t="shared" si="19"/>
        <v>1549000</v>
      </c>
      <c r="F43" s="44">
        <f t="shared" si="19"/>
        <v>1549000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1497000</v>
      </c>
      <c r="C45" s="46">
        <v>52000</v>
      </c>
      <c r="D45" s="46"/>
      <c r="E45" s="46">
        <f t="shared" si="21"/>
        <v>1549000</v>
      </c>
      <c r="F45" s="47">
        <v>1549000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246318000</v>
      </c>
      <c r="C59" s="43">
        <f t="shared" si="26"/>
        <v>32600000</v>
      </c>
      <c r="D59" s="43">
        <f t="shared" si="26"/>
        <v>0</v>
      </c>
      <c r="E59" s="43">
        <f t="shared" si="26"/>
        <v>278918000</v>
      </c>
      <c r="F59" s="44">
        <f t="shared" si="26"/>
        <v>278918000</v>
      </c>
      <c r="G59" s="45">
        <f t="shared" si="26"/>
        <v>277369000</v>
      </c>
      <c r="H59" s="44">
        <f t="shared" si="26"/>
        <v>73224000</v>
      </c>
      <c r="I59" s="45">
        <f t="shared" si="26"/>
        <v>40429527</v>
      </c>
      <c r="J59" s="44">
        <f t="shared" si="26"/>
        <v>42099000</v>
      </c>
      <c r="K59" s="45">
        <f t="shared" si="26"/>
        <v>98506538</v>
      </c>
      <c r="L59" s="44">
        <f t="shared" si="26"/>
        <v>39848000</v>
      </c>
      <c r="M59" s="45">
        <f t="shared" si="26"/>
        <v>71773878</v>
      </c>
      <c r="N59" s="44">
        <f t="shared" si="26"/>
        <v>0</v>
      </c>
      <c r="O59" s="45">
        <f t="shared" si="26"/>
        <v>0</v>
      </c>
      <c r="P59" s="44">
        <f t="shared" si="26"/>
        <v>155171000</v>
      </c>
      <c r="Q59" s="45">
        <f t="shared" si="26"/>
        <v>210709943</v>
      </c>
      <c r="R59" s="20">
        <f t="shared" si="14"/>
        <v>-5.3469203544027177</v>
      </c>
      <c r="S59" s="21">
        <f t="shared" si="15"/>
        <v>-27.137955046191959</v>
      </c>
      <c r="T59" s="20">
        <f t="shared" si="16"/>
        <v>55.633196853555525</v>
      </c>
      <c r="U59" s="22">
        <f t="shared" si="17"/>
        <v>75.54548039208656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246318000</v>
      </c>
      <c r="C63" s="55">
        <f t="shared" si="30"/>
        <v>32600000</v>
      </c>
      <c r="D63" s="55">
        <f t="shared" si="30"/>
        <v>0</v>
      </c>
      <c r="E63" s="55">
        <f t="shared" si="30"/>
        <v>278918000</v>
      </c>
      <c r="F63" s="56">
        <f t="shared" si="30"/>
        <v>278918000</v>
      </c>
      <c r="G63" s="57">
        <f t="shared" si="30"/>
        <v>277369000</v>
      </c>
      <c r="H63" s="56">
        <f t="shared" si="30"/>
        <v>73224000</v>
      </c>
      <c r="I63" s="57">
        <f t="shared" si="30"/>
        <v>40429527</v>
      </c>
      <c r="J63" s="56">
        <f t="shared" si="30"/>
        <v>42099000</v>
      </c>
      <c r="K63" s="57">
        <f t="shared" si="30"/>
        <v>98506538</v>
      </c>
      <c r="L63" s="56">
        <f t="shared" si="30"/>
        <v>39848000</v>
      </c>
      <c r="M63" s="58">
        <f t="shared" si="30"/>
        <v>71773878</v>
      </c>
      <c r="N63" s="56">
        <f t="shared" si="30"/>
        <v>0</v>
      </c>
      <c r="O63" s="57">
        <f t="shared" si="30"/>
        <v>0</v>
      </c>
      <c r="P63" s="56">
        <f t="shared" si="30"/>
        <v>155171000</v>
      </c>
      <c r="Q63" s="57">
        <f t="shared" si="30"/>
        <v>210709943</v>
      </c>
      <c r="R63" s="38">
        <f t="shared" si="14"/>
        <v>-5.3469203544027177</v>
      </c>
      <c r="S63" s="39">
        <f t="shared" si="15"/>
        <v>-27.137955046191959</v>
      </c>
      <c r="T63" s="38">
        <f t="shared" si="16"/>
        <v>55.633196853555525</v>
      </c>
      <c r="U63" s="39">
        <f t="shared" si="17"/>
        <v>75.54548039208656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2208575000</v>
      </c>
      <c r="C8" s="40">
        <f t="shared" si="0"/>
        <v>-636525000</v>
      </c>
      <c r="D8" s="40">
        <f t="shared" si="0"/>
        <v>0</v>
      </c>
      <c r="E8" s="40">
        <f t="shared" si="0"/>
        <v>1572050000</v>
      </c>
      <c r="F8" s="41">
        <f t="shared" si="0"/>
        <v>1572050000</v>
      </c>
      <c r="G8" s="42">
        <f t="shared" si="0"/>
        <v>1572050000</v>
      </c>
      <c r="H8" s="41">
        <f t="shared" si="0"/>
        <v>86912000</v>
      </c>
      <c r="I8" s="42">
        <f t="shared" si="0"/>
        <v>41992192</v>
      </c>
      <c r="J8" s="41">
        <f t="shared" si="0"/>
        <v>226503000</v>
      </c>
      <c r="K8" s="42">
        <f t="shared" si="0"/>
        <v>163081820</v>
      </c>
      <c r="L8" s="41">
        <f t="shared" si="0"/>
        <v>366214000</v>
      </c>
      <c r="M8" s="42">
        <f t="shared" si="0"/>
        <v>127979440</v>
      </c>
      <c r="N8" s="41">
        <f t="shared" si="0"/>
        <v>0</v>
      </c>
      <c r="O8" s="42">
        <f t="shared" si="0"/>
        <v>0</v>
      </c>
      <c r="P8" s="41">
        <f t="shared" si="0"/>
        <v>679629000</v>
      </c>
      <c r="Q8" s="42">
        <f t="shared" si="0"/>
        <v>333053452</v>
      </c>
      <c r="R8" s="16">
        <f>IF(($J8       =0),0,((($L8       -$J8       )/$J8       )*100))</f>
        <v>61.68174372966363</v>
      </c>
      <c r="S8" s="17">
        <f>IF(($K8       =0),0,((($M8       -$K8       )/$K8       )*100))</f>
        <v>-21.524397998501609</v>
      </c>
      <c r="T8" s="16">
        <f>IF(($E8       =0),0,(($P8       /$E8       )*100))</f>
        <v>43.232021882255658</v>
      </c>
      <c r="U8" s="18">
        <f>IF(($E8       =0),0,(($Q8       /$E8       )*100))</f>
        <v>21.185932508507999</v>
      </c>
      <c r="V8" s="41">
        <f t="shared" ref="V8:W8" si="1">+V9+V27</f>
        <v>351916000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2077397000</v>
      </c>
      <c r="C9" s="43">
        <f t="shared" si="2"/>
        <v>-621813000</v>
      </c>
      <c r="D9" s="43">
        <f t="shared" si="2"/>
        <v>0</v>
      </c>
      <c r="E9" s="43">
        <f t="shared" si="2"/>
        <v>1455584000</v>
      </c>
      <c r="F9" s="44">
        <f t="shared" si="2"/>
        <v>1455584000</v>
      </c>
      <c r="G9" s="45">
        <f t="shared" si="2"/>
        <v>1455584000</v>
      </c>
      <c r="H9" s="44">
        <f t="shared" si="2"/>
        <v>83030000</v>
      </c>
      <c r="I9" s="45">
        <f t="shared" si="2"/>
        <v>38962831</v>
      </c>
      <c r="J9" s="44">
        <f t="shared" si="2"/>
        <v>210491000</v>
      </c>
      <c r="K9" s="45">
        <f t="shared" si="2"/>
        <v>157049084</v>
      </c>
      <c r="L9" s="44">
        <f t="shared" si="2"/>
        <v>358056000</v>
      </c>
      <c r="M9" s="45">
        <f t="shared" si="2"/>
        <v>123227752</v>
      </c>
      <c r="N9" s="44">
        <f t="shared" si="2"/>
        <v>0</v>
      </c>
      <c r="O9" s="45">
        <f t="shared" si="2"/>
        <v>0</v>
      </c>
      <c r="P9" s="44">
        <f t="shared" si="2"/>
        <v>651577000</v>
      </c>
      <c r="Q9" s="45">
        <f t="shared" si="2"/>
        <v>319239667</v>
      </c>
      <c r="R9" s="20">
        <f>IF(($J9       =0),0,((($L9       -$J9       )/$J9       )*100))</f>
        <v>70.105135136419136</v>
      </c>
      <c r="S9" s="21">
        <f>IF(($K9       =0),0,((($M9       -$K9       )/$K9       )*100))</f>
        <v>-21.535516883371315</v>
      </c>
      <c r="T9" s="20">
        <f>IF(($E9       =0),0,(($P9       /$E9       )*100))</f>
        <v>44.763957284498865</v>
      </c>
      <c r="U9" s="22">
        <f>IF(($E9       =0),0,(($Q9       /$E9       )*100))</f>
        <v>21.932067609976478</v>
      </c>
      <c r="V9" s="44">
        <f t="shared" ref="V9:W9" si="3">SUM(V10:V26)</f>
        <v>351916000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1227523000</v>
      </c>
      <c r="C12" s="46">
        <v>-490000000</v>
      </c>
      <c r="D12" s="46"/>
      <c r="E12" s="46">
        <f t="shared" si="4"/>
        <v>737523000</v>
      </c>
      <c r="F12" s="47">
        <v>737523000</v>
      </c>
      <c r="G12" s="48">
        <v>737523000</v>
      </c>
      <c r="H12" s="47">
        <v>30600000</v>
      </c>
      <c r="I12" s="48">
        <v>24493000</v>
      </c>
      <c r="J12" s="47">
        <v>57894000</v>
      </c>
      <c r="K12" s="48">
        <v>58074000</v>
      </c>
      <c r="L12" s="47">
        <v>47217000</v>
      </c>
      <c r="M12" s="48">
        <v>22906055</v>
      </c>
      <c r="N12" s="47"/>
      <c r="O12" s="48"/>
      <c r="P12" s="47">
        <f t="shared" si="5"/>
        <v>135711000</v>
      </c>
      <c r="Q12" s="48">
        <f t="shared" si="6"/>
        <v>105473055</v>
      </c>
      <c r="R12" s="24">
        <f t="shared" si="7"/>
        <v>-18.442325629598923</v>
      </c>
      <c r="S12" s="25">
        <f t="shared" si="8"/>
        <v>-60.557125391741572</v>
      </c>
      <c r="T12" s="24">
        <f t="shared" si="9"/>
        <v>18.400917666296511</v>
      </c>
      <c r="U12" s="26">
        <f t="shared" si="10"/>
        <v>14.300985189614426</v>
      </c>
      <c r="V12" s="47">
        <v>262918000</v>
      </c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134799000</v>
      </c>
      <c r="C14" s="46">
        <v>-37700000</v>
      </c>
      <c r="D14" s="46"/>
      <c r="E14" s="46">
        <f t="shared" si="4"/>
        <v>97099000</v>
      </c>
      <c r="F14" s="47">
        <v>97099000</v>
      </c>
      <c r="G14" s="48">
        <v>97099000</v>
      </c>
      <c r="H14" s="47">
        <v>8541000</v>
      </c>
      <c r="I14" s="48">
        <v>7528000</v>
      </c>
      <c r="J14" s="47">
        <v>27685000</v>
      </c>
      <c r="K14" s="48">
        <v>5970000</v>
      </c>
      <c r="L14" s="47">
        <v>27605000</v>
      </c>
      <c r="M14" s="48">
        <v>5511000</v>
      </c>
      <c r="N14" s="47"/>
      <c r="O14" s="48"/>
      <c r="P14" s="47">
        <f t="shared" si="5"/>
        <v>63831000</v>
      </c>
      <c r="Q14" s="48">
        <f t="shared" si="6"/>
        <v>19009000</v>
      </c>
      <c r="R14" s="24">
        <f t="shared" si="7"/>
        <v>-0.28896514357955572</v>
      </c>
      <c r="S14" s="25">
        <f t="shared" si="8"/>
        <v>-7.6884422110552766</v>
      </c>
      <c r="T14" s="24">
        <f t="shared" si="9"/>
        <v>65.738061154079858</v>
      </c>
      <c r="U14" s="26">
        <f t="shared" si="10"/>
        <v>19.576926641880966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715075000</v>
      </c>
      <c r="C26" s="46">
        <v>-94113000</v>
      </c>
      <c r="D26" s="46"/>
      <c r="E26" s="46">
        <f t="shared" si="4"/>
        <v>620962000</v>
      </c>
      <c r="F26" s="47">
        <v>620962000</v>
      </c>
      <c r="G26" s="48">
        <v>620962000</v>
      </c>
      <c r="H26" s="47">
        <v>43889000</v>
      </c>
      <c r="I26" s="48">
        <v>6941831</v>
      </c>
      <c r="J26" s="47">
        <v>124912000</v>
      </c>
      <c r="K26" s="48">
        <v>93005084</v>
      </c>
      <c r="L26" s="47">
        <v>283234000</v>
      </c>
      <c r="M26" s="48">
        <v>94810697</v>
      </c>
      <c r="N26" s="47"/>
      <c r="O26" s="48"/>
      <c r="P26" s="47">
        <f t="shared" si="5"/>
        <v>452035000</v>
      </c>
      <c r="Q26" s="48">
        <f t="shared" si="6"/>
        <v>194757612</v>
      </c>
      <c r="R26" s="24">
        <f t="shared" si="7"/>
        <v>126.74682976815679</v>
      </c>
      <c r="S26" s="25">
        <f t="shared" si="8"/>
        <v>1.9414132242491173</v>
      </c>
      <c r="T26" s="24">
        <f t="shared" si="9"/>
        <v>72.79591987915525</v>
      </c>
      <c r="U26" s="26">
        <f t="shared" si="10"/>
        <v>31.363853504723316</v>
      </c>
      <c r="V26" s="47">
        <v>88998000</v>
      </c>
      <c r="W26" s="48"/>
    </row>
    <row r="27" spans="1:23" x14ac:dyDescent="0.2">
      <c r="A27" s="19" t="s">
        <v>53</v>
      </c>
      <c r="B27" s="43">
        <f t="shared" ref="B27:Q27" si="11">SUM(B28:B41)</f>
        <v>131178000</v>
      </c>
      <c r="C27" s="43">
        <f t="shared" si="11"/>
        <v>-14712000</v>
      </c>
      <c r="D27" s="43">
        <f t="shared" si="11"/>
        <v>0</v>
      </c>
      <c r="E27" s="43">
        <f t="shared" si="11"/>
        <v>116466000</v>
      </c>
      <c r="F27" s="44">
        <f t="shared" si="11"/>
        <v>116466000</v>
      </c>
      <c r="G27" s="45">
        <f t="shared" si="11"/>
        <v>116466000</v>
      </c>
      <c r="H27" s="44">
        <f t="shared" si="11"/>
        <v>3882000</v>
      </c>
      <c r="I27" s="45">
        <f t="shared" si="11"/>
        <v>3029361</v>
      </c>
      <c r="J27" s="44">
        <f t="shared" si="11"/>
        <v>16012000</v>
      </c>
      <c r="K27" s="45">
        <f t="shared" si="11"/>
        <v>6032736</v>
      </c>
      <c r="L27" s="44">
        <f t="shared" si="11"/>
        <v>8158000</v>
      </c>
      <c r="M27" s="45">
        <f t="shared" si="11"/>
        <v>4751688</v>
      </c>
      <c r="N27" s="44">
        <f t="shared" si="11"/>
        <v>0</v>
      </c>
      <c r="O27" s="45">
        <f t="shared" si="11"/>
        <v>0</v>
      </c>
      <c r="P27" s="44">
        <f t="shared" si="11"/>
        <v>28052000</v>
      </c>
      <c r="Q27" s="45">
        <f t="shared" si="11"/>
        <v>13813785</v>
      </c>
      <c r="R27" s="20">
        <f t="shared" si="7"/>
        <v>-49.050711966025482</v>
      </c>
      <c r="S27" s="21">
        <f t="shared" si="8"/>
        <v>-21.23494215559905</v>
      </c>
      <c r="T27" s="20">
        <f t="shared" si="9"/>
        <v>24.085999347449043</v>
      </c>
      <c r="U27" s="22">
        <f t="shared" si="10"/>
        <v>11.860787697697182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55000000</v>
      </c>
      <c r="C29" s="46">
        <v>-20000000</v>
      </c>
      <c r="D29" s="46"/>
      <c r="E29" s="46">
        <f t="shared" si="4"/>
        <v>35000000</v>
      </c>
      <c r="F29" s="47">
        <v>35000000</v>
      </c>
      <c r="G29" s="48">
        <v>35000000</v>
      </c>
      <c r="H29" s="47"/>
      <c r="I29" s="48"/>
      <c r="J29" s="47">
        <v>9982000</v>
      </c>
      <c r="K29" s="48"/>
      <c r="L29" s="47">
        <v>3408000</v>
      </c>
      <c r="M29" s="48"/>
      <c r="N29" s="47"/>
      <c r="O29" s="48"/>
      <c r="P29" s="47">
        <f t="shared" si="5"/>
        <v>13390000</v>
      </c>
      <c r="Q29" s="48">
        <f t="shared" si="6"/>
        <v>0</v>
      </c>
      <c r="R29" s="24">
        <f t="shared" si="7"/>
        <v>-65.858545381687037</v>
      </c>
      <c r="S29" s="25">
        <f t="shared" si="8"/>
        <v>0</v>
      </c>
      <c r="T29" s="24">
        <f t="shared" si="9"/>
        <v>38.257142857142853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>
        <v>250011</v>
      </c>
      <c r="J30" s="47">
        <v>249000</v>
      </c>
      <c r="K30" s="48">
        <v>249923</v>
      </c>
      <c r="L30" s="47">
        <v>249000</v>
      </c>
      <c r="M30" s="48">
        <v>249879</v>
      </c>
      <c r="N30" s="47"/>
      <c r="O30" s="48"/>
      <c r="P30" s="47">
        <f t="shared" si="5"/>
        <v>747000</v>
      </c>
      <c r="Q30" s="48">
        <f t="shared" si="6"/>
        <v>749813</v>
      </c>
      <c r="R30" s="24">
        <f t="shared" si="7"/>
        <v>0</v>
      </c>
      <c r="S30" s="25">
        <f t="shared" si="8"/>
        <v>-1.7605422470120799E-2</v>
      </c>
      <c r="T30" s="24">
        <f t="shared" si="9"/>
        <v>74.7</v>
      </c>
      <c r="U30" s="26">
        <f t="shared" si="10"/>
        <v>74.98129999999999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13978000</v>
      </c>
      <c r="C32" s="46">
        <v>-781000</v>
      </c>
      <c r="D32" s="46"/>
      <c r="E32" s="46">
        <f t="shared" si="4"/>
        <v>13197000</v>
      </c>
      <c r="F32" s="47">
        <v>13197000</v>
      </c>
      <c r="G32" s="48">
        <v>13197000</v>
      </c>
      <c r="H32" s="47">
        <v>1894000</v>
      </c>
      <c r="I32" s="48">
        <v>1893666</v>
      </c>
      <c r="J32" s="47">
        <v>4537000</v>
      </c>
      <c r="K32" s="48">
        <v>4537000</v>
      </c>
      <c r="L32" s="47">
        <v>3622000</v>
      </c>
      <c r="M32" s="48">
        <v>3622000</v>
      </c>
      <c r="N32" s="47"/>
      <c r="O32" s="48"/>
      <c r="P32" s="47">
        <f t="shared" si="5"/>
        <v>10053000</v>
      </c>
      <c r="Q32" s="48">
        <f t="shared" si="6"/>
        <v>10052666</v>
      </c>
      <c r="R32" s="24">
        <f t="shared" si="7"/>
        <v>-20.167511571523033</v>
      </c>
      <c r="S32" s="25">
        <f t="shared" si="8"/>
        <v>-20.167511571523033</v>
      </c>
      <c r="T32" s="24">
        <f t="shared" si="9"/>
        <v>76.176403728120022</v>
      </c>
      <c r="U32" s="26">
        <f t="shared" si="10"/>
        <v>76.173872849890117</v>
      </c>
      <c r="V32" s="47"/>
      <c r="W32" s="48"/>
    </row>
    <row r="33" spans="1:23" x14ac:dyDescent="0.2">
      <c r="A33" s="23" t="s">
        <v>59</v>
      </c>
      <c r="B33" s="46">
        <v>6000000</v>
      </c>
      <c r="C33" s="46">
        <v>-431000</v>
      </c>
      <c r="D33" s="46"/>
      <c r="E33" s="46">
        <f t="shared" si="4"/>
        <v>5569000</v>
      </c>
      <c r="F33" s="47">
        <v>5569000</v>
      </c>
      <c r="G33" s="48">
        <v>5569000</v>
      </c>
      <c r="H33" s="47">
        <v>1739000</v>
      </c>
      <c r="I33" s="48">
        <v>885684</v>
      </c>
      <c r="J33" s="47">
        <v>1244000</v>
      </c>
      <c r="K33" s="48">
        <v>1245813</v>
      </c>
      <c r="L33" s="47">
        <v>879000</v>
      </c>
      <c r="M33" s="48">
        <v>879809</v>
      </c>
      <c r="N33" s="47"/>
      <c r="O33" s="48"/>
      <c r="P33" s="47">
        <f t="shared" si="5"/>
        <v>3862000</v>
      </c>
      <c r="Q33" s="48">
        <f t="shared" si="6"/>
        <v>3011306</v>
      </c>
      <c r="R33" s="24">
        <f t="shared" si="7"/>
        <v>-29.340836012861736</v>
      </c>
      <c r="S33" s="25">
        <f t="shared" si="8"/>
        <v>-29.378726983905288</v>
      </c>
      <c r="T33" s="24">
        <f t="shared" si="9"/>
        <v>69.348177410666196</v>
      </c>
      <c r="U33" s="26">
        <f t="shared" si="10"/>
        <v>54.072652181720237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55200000</v>
      </c>
      <c r="C36" s="46">
        <v>6500000</v>
      </c>
      <c r="D36" s="46"/>
      <c r="E36" s="46">
        <f t="shared" si="4"/>
        <v>61700000</v>
      </c>
      <c r="F36" s="47">
        <v>61700000</v>
      </c>
      <c r="G36" s="48">
        <v>61700000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28998000</v>
      </c>
      <c r="C42" s="52">
        <f t="shared" si="13"/>
        <v>-11085000</v>
      </c>
      <c r="D42" s="52">
        <f t="shared" si="13"/>
        <v>0</v>
      </c>
      <c r="E42" s="52">
        <f t="shared" si="13"/>
        <v>17913000</v>
      </c>
      <c r="F42" s="53">
        <f t="shared" si="13"/>
        <v>17913000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28998000</v>
      </c>
      <c r="C43" s="43">
        <f t="shared" si="19"/>
        <v>-11085000</v>
      </c>
      <c r="D43" s="43">
        <f t="shared" si="19"/>
        <v>0</v>
      </c>
      <c r="E43" s="43">
        <f t="shared" si="19"/>
        <v>17913000</v>
      </c>
      <c r="F43" s="44">
        <f t="shared" si="19"/>
        <v>17913000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28498000</v>
      </c>
      <c r="C45" s="46">
        <v>-10585000</v>
      </c>
      <c r="D45" s="46"/>
      <c r="E45" s="46">
        <f t="shared" si="21"/>
        <v>17913000</v>
      </c>
      <c r="F45" s="47">
        <v>17913000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2237573000</v>
      </c>
      <c r="C59" s="43">
        <f t="shared" si="26"/>
        <v>-647610000</v>
      </c>
      <c r="D59" s="43">
        <f t="shared" si="26"/>
        <v>0</v>
      </c>
      <c r="E59" s="43">
        <f t="shared" si="26"/>
        <v>1589963000</v>
      </c>
      <c r="F59" s="44">
        <f t="shared" si="26"/>
        <v>1589963000</v>
      </c>
      <c r="G59" s="45">
        <f t="shared" si="26"/>
        <v>1572050000</v>
      </c>
      <c r="H59" s="44">
        <f t="shared" si="26"/>
        <v>86912000</v>
      </c>
      <c r="I59" s="45">
        <f t="shared" si="26"/>
        <v>41992192</v>
      </c>
      <c r="J59" s="44">
        <f t="shared" si="26"/>
        <v>226503000</v>
      </c>
      <c r="K59" s="45">
        <f t="shared" si="26"/>
        <v>163081820</v>
      </c>
      <c r="L59" s="44">
        <f t="shared" si="26"/>
        <v>366214000</v>
      </c>
      <c r="M59" s="45">
        <f t="shared" si="26"/>
        <v>127979440</v>
      </c>
      <c r="N59" s="44">
        <f t="shared" si="26"/>
        <v>0</v>
      </c>
      <c r="O59" s="45">
        <f t="shared" si="26"/>
        <v>0</v>
      </c>
      <c r="P59" s="44">
        <f t="shared" si="26"/>
        <v>679629000</v>
      </c>
      <c r="Q59" s="45">
        <f t="shared" si="26"/>
        <v>333053452</v>
      </c>
      <c r="R59" s="20">
        <f t="shared" si="14"/>
        <v>61.68174372966363</v>
      </c>
      <c r="S59" s="21">
        <f t="shared" si="15"/>
        <v>-21.524397998501609</v>
      </c>
      <c r="T59" s="20">
        <f t="shared" si="16"/>
        <v>42.744956958117889</v>
      </c>
      <c r="U59" s="22">
        <f t="shared" si="17"/>
        <v>20.94724543904481</v>
      </c>
      <c r="V59" s="44">
        <f t="shared" ref="V59:W59" si="27">+V8+V42</f>
        <v>351916000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1642596000</v>
      </c>
      <c r="C60" s="43">
        <f t="shared" si="28"/>
        <v>0</v>
      </c>
      <c r="D60" s="43">
        <f t="shared" si="28"/>
        <v>0</v>
      </c>
      <c r="E60" s="43">
        <f t="shared" si="28"/>
        <v>1642596000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192939661</v>
      </c>
      <c r="J60" s="44">
        <f t="shared" si="28"/>
        <v>0</v>
      </c>
      <c r="K60" s="45">
        <f t="shared" si="28"/>
        <v>295445963</v>
      </c>
      <c r="L60" s="44">
        <f t="shared" si="28"/>
        <v>0</v>
      </c>
      <c r="M60" s="45">
        <f t="shared" si="28"/>
        <v>218399933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706785557</v>
      </c>
      <c r="R60" s="20">
        <f t="shared" si="14"/>
        <v>0</v>
      </c>
      <c r="S60" s="21">
        <f t="shared" si="15"/>
        <v>-26.077875364301388</v>
      </c>
      <c r="T60" s="20">
        <f t="shared" si="16"/>
        <v>0</v>
      </c>
      <c r="U60" s="22">
        <f t="shared" si="17"/>
        <v>43.02856922822167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1642596000</v>
      </c>
      <c r="C61" s="49"/>
      <c r="D61" s="49"/>
      <c r="E61" s="49">
        <f t="shared" si="21"/>
        <v>1642596000</v>
      </c>
      <c r="F61" s="50"/>
      <c r="G61" s="51"/>
      <c r="H61" s="50"/>
      <c r="I61" s="51">
        <v>192939661</v>
      </c>
      <c r="J61" s="50"/>
      <c r="K61" s="51">
        <v>295445963</v>
      </c>
      <c r="L61" s="50"/>
      <c r="M61" s="51">
        <v>218399933</v>
      </c>
      <c r="N61" s="50"/>
      <c r="O61" s="51"/>
      <c r="P61" s="50">
        <f t="shared" si="22"/>
        <v>0</v>
      </c>
      <c r="Q61" s="51">
        <f t="shared" si="23"/>
        <v>706785557</v>
      </c>
      <c r="R61" s="28">
        <f t="shared" si="14"/>
        <v>0</v>
      </c>
      <c r="S61" s="29">
        <f t="shared" si="15"/>
        <v>-26.077875364301388</v>
      </c>
      <c r="T61" s="28">
        <f t="shared" si="16"/>
        <v>0</v>
      </c>
      <c r="U61" s="30">
        <f t="shared" si="17"/>
        <v>43.02856922822167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3880169000</v>
      </c>
      <c r="C63" s="55">
        <f t="shared" si="30"/>
        <v>-647610000</v>
      </c>
      <c r="D63" s="55">
        <f t="shared" si="30"/>
        <v>0</v>
      </c>
      <c r="E63" s="55">
        <f t="shared" si="30"/>
        <v>3232559000</v>
      </c>
      <c r="F63" s="56">
        <f t="shared" si="30"/>
        <v>1589963000</v>
      </c>
      <c r="G63" s="57">
        <f t="shared" si="30"/>
        <v>1572050000</v>
      </c>
      <c r="H63" s="56">
        <f t="shared" si="30"/>
        <v>86912000</v>
      </c>
      <c r="I63" s="57">
        <f t="shared" si="30"/>
        <v>234931853</v>
      </c>
      <c r="J63" s="56">
        <f t="shared" si="30"/>
        <v>226503000</v>
      </c>
      <c r="K63" s="57">
        <f t="shared" si="30"/>
        <v>458527783</v>
      </c>
      <c r="L63" s="56">
        <f t="shared" si="30"/>
        <v>366214000</v>
      </c>
      <c r="M63" s="58">
        <f t="shared" si="30"/>
        <v>346379373</v>
      </c>
      <c r="N63" s="56">
        <f t="shared" si="30"/>
        <v>0</v>
      </c>
      <c r="O63" s="57">
        <f t="shared" si="30"/>
        <v>0</v>
      </c>
      <c r="P63" s="56">
        <f t="shared" si="30"/>
        <v>679629000</v>
      </c>
      <c r="Q63" s="57">
        <f t="shared" si="30"/>
        <v>1039839009</v>
      </c>
      <c r="R63" s="38">
        <f t="shared" si="14"/>
        <v>61.68174372966363</v>
      </c>
      <c r="S63" s="39">
        <f t="shared" si="15"/>
        <v>-24.458367444225292</v>
      </c>
      <c r="T63" s="38">
        <f t="shared" si="16"/>
        <v>21.0244886481577</v>
      </c>
      <c r="U63" s="39">
        <f t="shared" si="17"/>
        <v>32.167673010763295</v>
      </c>
      <c r="V63" s="56">
        <f>+V59+V60</f>
        <v>351916000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40212000</v>
      </c>
      <c r="C8" s="40">
        <f t="shared" si="0"/>
        <v>11189000</v>
      </c>
      <c r="D8" s="40">
        <f t="shared" si="0"/>
        <v>0</v>
      </c>
      <c r="E8" s="40">
        <f t="shared" si="0"/>
        <v>51401000</v>
      </c>
      <c r="F8" s="41">
        <f t="shared" si="0"/>
        <v>51401000</v>
      </c>
      <c r="G8" s="42">
        <f t="shared" si="0"/>
        <v>51401000</v>
      </c>
      <c r="H8" s="41">
        <f t="shared" si="0"/>
        <v>14648000</v>
      </c>
      <c r="I8" s="42">
        <f t="shared" si="0"/>
        <v>15066434</v>
      </c>
      <c r="J8" s="41">
        <f t="shared" si="0"/>
        <v>16244000</v>
      </c>
      <c r="K8" s="42">
        <f t="shared" si="0"/>
        <v>14436375</v>
      </c>
      <c r="L8" s="41">
        <f t="shared" si="0"/>
        <v>2358000</v>
      </c>
      <c r="M8" s="42">
        <f t="shared" si="0"/>
        <v>3368711</v>
      </c>
      <c r="N8" s="41">
        <f t="shared" si="0"/>
        <v>0</v>
      </c>
      <c r="O8" s="42">
        <f t="shared" si="0"/>
        <v>0</v>
      </c>
      <c r="P8" s="41">
        <f t="shared" si="0"/>
        <v>33250000</v>
      </c>
      <c r="Q8" s="42">
        <f t="shared" si="0"/>
        <v>32871520</v>
      </c>
      <c r="R8" s="16">
        <f>IF(($J8       =0),0,((($L8       -$J8       )/$J8       )*100))</f>
        <v>-85.483870967741936</v>
      </c>
      <c r="S8" s="17">
        <f>IF(($K8       =0),0,((($M8       -$K8       )/$K8       )*100))</f>
        <v>-76.665118494081781</v>
      </c>
      <c r="T8" s="16">
        <f>IF(($E8       =0),0,(($P8       /$E8       )*100))</f>
        <v>64.687457442462204</v>
      </c>
      <c r="U8" s="18">
        <f>IF(($E8       =0),0,(($Q8       /$E8       )*100))</f>
        <v>63.951129355460012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36861000</v>
      </c>
      <c r="C9" s="43">
        <f t="shared" si="2"/>
        <v>1589000</v>
      </c>
      <c r="D9" s="43">
        <f t="shared" si="2"/>
        <v>0</v>
      </c>
      <c r="E9" s="43">
        <f t="shared" si="2"/>
        <v>38450000</v>
      </c>
      <c r="F9" s="44">
        <f t="shared" si="2"/>
        <v>38450000</v>
      </c>
      <c r="G9" s="45">
        <f t="shared" si="2"/>
        <v>38450000</v>
      </c>
      <c r="H9" s="44">
        <f t="shared" si="2"/>
        <v>13300000</v>
      </c>
      <c r="I9" s="45">
        <f t="shared" si="2"/>
        <v>14047924</v>
      </c>
      <c r="J9" s="44">
        <f t="shared" si="2"/>
        <v>15791000</v>
      </c>
      <c r="K9" s="45">
        <f t="shared" si="2"/>
        <v>14284648</v>
      </c>
      <c r="L9" s="44">
        <f t="shared" si="2"/>
        <v>1890000</v>
      </c>
      <c r="M9" s="45">
        <f t="shared" si="2"/>
        <v>2051933</v>
      </c>
      <c r="N9" s="44">
        <f t="shared" si="2"/>
        <v>0</v>
      </c>
      <c r="O9" s="45">
        <f t="shared" si="2"/>
        <v>0</v>
      </c>
      <c r="P9" s="44">
        <f t="shared" si="2"/>
        <v>30981000</v>
      </c>
      <c r="Q9" s="45">
        <f t="shared" si="2"/>
        <v>30384505</v>
      </c>
      <c r="R9" s="20">
        <f>IF(($J9       =0),0,((($L9       -$J9       )/$J9       )*100))</f>
        <v>-88.031156988157804</v>
      </c>
      <c r="S9" s="21">
        <f>IF(($K9       =0),0,((($M9       -$K9       )/$K9       )*100))</f>
        <v>-85.63539682601909</v>
      </c>
      <c r="T9" s="20">
        <f>IF(($E9       =0),0,(($P9       /$E9       )*100))</f>
        <v>80.574772431729514</v>
      </c>
      <c r="U9" s="22">
        <f>IF(($E9       =0),0,(($Q9       /$E9       )*100))</f>
        <v>79.023420026007813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36046000</v>
      </c>
      <c r="C10" s="46">
        <v>1589000</v>
      </c>
      <c r="D10" s="46"/>
      <c r="E10" s="46">
        <f t="shared" ref="E10:E41" si="4">$B10      +$C10      +$D10</f>
        <v>37635000</v>
      </c>
      <c r="F10" s="47">
        <v>37635000</v>
      </c>
      <c r="G10" s="48">
        <v>37635000</v>
      </c>
      <c r="H10" s="47">
        <v>13300000</v>
      </c>
      <c r="I10" s="48">
        <v>14047924</v>
      </c>
      <c r="J10" s="47">
        <v>13734000</v>
      </c>
      <c r="K10" s="48">
        <v>13469648</v>
      </c>
      <c r="L10" s="47">
        <v>844000</v>
      </c>
      <c r="M10" s="48">
        <v>2051933</v>
      </c>
      <c r="N10" s="47"/>
      <c r="O10" s="48"/>
      <c r="P10" s="47">
        <f t="shared" ref="P10:P41" si="5">$H10      +$J10      +$L10      +$N10</f>
        <v>27878000</v>
      </c>
      <c r="Q10" s="48">
        <f t="shared" ref="Q10:Q41" si="6">$I10      +$K10      +$M10      +$O10</f>
        <v>29569505</v>
      </c>
      <c r="R10" s="24">
        <f t="shared" ref="R10:R41" si="7">IF(($J10      =0),0,((($L10      -$J10      )/$J10      )*100))</f>
        <v>-93.854667249162659</v>
      </c>
      <c r="S10" s="25">
        <f t="shared" ref="S10:S41" si="8">IF(($K10      =0),0,((($M10      -$K10      )/$K10      )*100))</f>
        <v>-84.766246304283527</v>
      </c>
      <c r="T10" s="24">
        <f t="shared" ref="T10:T41" si="9">IF(($E10      =0),0,(($P10      /$E10      )*100))</f>
        <v>74.074664540985779</v>
      </c>
      <c r="U10" s="26">
        <f t="shared" ref="U10:U41" si="10">IF(($E10      =0),0,(($Q10      /$E10      )*100))</f>
        <v>78.5691643417032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815000</v>
      </c>
      <c r="C13" s="46"/>
      <c r="D13" s="46"/>
      <c r="E13" s="46">
        <f t="shared" si="4"/>
        <v>815000</v>
      </c>
      <c r="F13" s="47">
        <v>815000</v>
      </c>
      <c r="G13" s="48">
        <v>815000</v>
      </c>
      <c r="H13" s="47"/>
      <c r="I13" s="48"/>
      <c r="J13" s="47">
        <v>2057000</v>
      </c>
      <c r="K13" s="48">
        <v>815000</v>
      </c>
      <c r="L13" s="47">
        <v>1046000</v>
      </c>
      <c r="M13" s="48"/>
      <c r="N13" s="47"/>
      <c r="O13" s="48"/>
      <c r="P13" s="47">
        <f t="shared" si="5"/>
        <v>3103000</v>
      </c>
      <c r="Q13" s="48">
        <f t="shared" si="6"/>
        <v>815000</v>
      </c>
      <c r="R13" s="24">
        <f t="shared" si="7"/>
        <v>-49.149246475449679</v>
      </c>
      <c r="S13" s="25">
        <f t="shared" si="8"/>
        <v>-100</v>
      </c>
      <c r="T13" s="24">
        <f t="shared" si="9"/>
        <v>380.7361963190184</v>
      </c>
      <c r="U13" s="26">
        <f t="shared" si="10"/>
        <v>100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3351000</v>
      </c>
      <c r="C27" s="43">
        <f t="shared" si="11"/>
        <v>9600000</v>
      </c>
      <c r="D27" s="43">
        <f t="shared" si="11"/>
        <v>0</v>
      </c>
      <c r="E27" s="43">
        <f t="shared" si="11"/>
        <v>12951000</v>
      </c>
      <c r="F27" s="44">
        <f t="shared" si="11"/>
        <v>12951000</v>
      </c>
      <c r="G27" s="45">
        <f t="shared" si="11"/>
        <v>12951000</v>
      </c>
      <c r="H27" s="44">
        <f t="shared" si="11"/>
        <v>1348000</v>
      </c>
      <c r="I27" s="45">
        <f t="shared" si="11"/>
        <v>1018510</v>
      </c>
      <c r="J27" s="44">
        <f t="shared" si="11"/>
        <v>453000</v>
      </c>
      <c r="K27" s="45">
        <f t="shared" si="11"/>
        <v>151727</v>
      </c>
      <c r="L27" s="44">
        <f t="shared" si="11"/>
        <v>468000</v>
      </c>
      <c r="M27" s="45">
        <f t="shared" si="11"/>
        <v>1316778</v>
      </c>
      <c r="N27" s="44">
        <f t="shared" si="11"/>
        <v>0</v>
      </c>
      <c r="O27" s="45">
        <f t="shared" si="11"/>
        <v>0</v>
      </c>
      <c r="P27" s="44">
        <f t="shared" si="11"/>
        <v>2269000</v>
      </c>
      <c r="Q27" s="45">
        <f t="shared" si="11"/>
        <v>2487015</v>
      </c>
      <c r="R27" s="20">
        <f t="shared" si="7"/>
        <v>3.3112582781456954</v>
      </c>
      <c r="S27" s="21">
        <f t="shared" si="8"/>
        <v>767.86003809473596</v>
      </c>
      <c r="T27" s="20">
        <f t="shared" si="9"/>
        <v>17.519882634545596</v>
      </c>
      <c r="U27" s="22">
        <f t="shared" si="10"/>
        <v>19.203266157053509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667000</v>
      </c>
      <c r="I30" s="48">
        <v>667510</v>
      </c>
      <c r="J30" s="47">
        <v>153000</v>
      </c>
      <c r="K30" s="48">
        <v>151727</v>
      </c>
      <c r="L30" s="47">
        <v>268000</v>
      </c>
      <c r="M30" s="48">
        <v>266778</v>
      </c>
      <c r="N30" s="47"/>
      <c r="O30" s="48"/>
      <c r="P30" s="47">
        <f t="shared" si="5"/>
        <v>1088000</v>
      </c>
      <c r="Q30" s="48">
        <f t="shared" si="6"/>
        <v>1086015</v>
      </c>
      <c r="R30" s="24">
        <f t="shared" si="7"/>
        <v>75.16339869281046</v>
      </c>
      <c r="S30" s="25">
        <f t="shared" si="8"/>
        <v>75.827637796832477</v>
      </c>
      <c r="T30" s="24">
        <f t="shared" si="9"/>
        <v>55.794871794871796</v>
      </c>
      <c r="U30" s="26">
        <f t="shared" si="10"/>
        <v>55.693076923076923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1401000</v>
      </c>
      <c r="C32" s="46">
        <v>200000</v>
      </c>
      <c r="D32" s="46"/>
      <c r="E32" s="46">
        <f t="shared" si="4"/>
        <v>1601000</v>
      </c>
      <c r="F32" s="47">
        <v>1601000</v>
      </c>
      <c r="G32" s="48">
        <v>1601000</v>
      </c>
      <c r="H32" s="47">
        <v>681000</v>
      </c>
      <c r="I32" s="48">
        <v>351000</v>
      </c>
      <c r="J32" s="47">
        <v>300000</v>
      </c>
      <c r="K32" s="48"/>
      <c r="L32" s="47">
        <v>200000</v>
      </c>
      <c r="M32" s="48">
        <v>1050000</v>
      </c>
      <c r="N32" s="47"/>
      <c r="O32" s="48"/>
      <c r="P32" s="47">
        <f t="shared" si="5"/>
        <v>1181000</v>
      </c>
      <c r="Q32" s="48">
        <f t="shared" si="6"/>
        <v>1401000</v>
      </c>
      <c r="R32" s="24">
        <f t="shared" si="7"/>
        <v>-33.333333333333329</v>
      </c>
      <c r="S32" s="25">
        <f t="shared" si="8"/>
        <v>0</v>
      </c>
      <c r="T32" s="24">
        <f t="shared" si="9"/>
        <v>73.766396002498439</v>
      </c>
      <c r="U32" s="26">
        <f t="shared" si="10"/>
        <v>87.507807620237358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9400000</v>
      </c>
      <c r="D36" s="46"/>
      <c r="E36" s="46">
        <f t="shared" si="4"/>
        <v>9400000</v>
      </c>
      <c r="F36" s="47">
        <v>9400000</v>
      </c>
      <c r="G36" s="48">
        <v>9400000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48110000</v>
      </c>
      <c r="C42" s="52">
        <f t="shared" si="13"/>
        <v>-23259000</v>
      </c>
      <c r="D42" s="52">
        <f t="shared" si="13"/>
        <v>0</v>
      </c>
      <c r="E42" s="52">
        <f t="shared" si="13"/>
        <v>24851000</v>
      </c>
      <c r="F42" s="53">
        <f t="shared" si="13"/>
        <v>24851000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48110000</v>
      </c>
      <c r="C43" s="43">
        <f t="shared" si="19"/>
        <v>-23259000</v>
      </c>
      <c r="D43" s="43">
        <f t="shared" si="19"/>
        <v>0</v>
      </c>
      <c r="E43" s="43">
        <f t="shared" si="19"/>
        <v>24851000</v>
      </c>
      <c r="F43" s="44">
        <f t="shared" si="19"/>
        <v>24851000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48110000</v>
      </c>
      <c r="C45" s="46">
        <v>-23259000</v>
      </c>
      <c r="D45" s="46"/>
      <c r="E45" s="46">
        <f t="shared" si="21"/>
        <v>24851000</v>
      </c>
      <c r="F45" s="47">
        <v>24851000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88322000</v>
      </c>
      <c r="C59" s="43">
        <f t="shared" si="26"/>
        <v>-12070000</v>
      </c>
      <c r="D59" s="43">
        <f t="shared" si="26"/>
        <v>0</v>
      </c>
      <c r="E59" s="43">
        <f t="shared" si="26"/>
        <v>76252000</v>
      </c>
      <c r="F59" s="44">
        <f t="shared" si="26"/>
        <v>76252000</v>
      </c>
      <c r="G59" s="45">
        <f t="shared" si="26"/>
        <v>51401000</v>
      </c>
      <c r="H59" s="44">
        <f t="shared" si="26"/>
        <v>14648000</v>
      </c>
      <c r="I59" s="45">
        <f t="shared" si="26"/>
        <v>15066434</v>
      </c>
      <c r="J59" s="44">
        <f t="shared" si="26"/>
        <v>16244000</v>
      </c>
      <c r="K59" s="45">
        <f t="shared" si="26"/>
        <v>14436375</v>
      </c>
      <c r="L59" s="44">
        <f t="shared" si="26"/>
        <v>2358000</v>
      </c>
      <c r="M59" s="45">
        <f t="shared" si="26"/>
        <v>3368711</v>
      </c>
      <c r="N59" s="44">
        <f t="shared" si="26"/>
        <v>0</v>
      </c>
      <c r="O59" s="45">
        <f t="shared" si="26"/>
        <v>0</v>
      </c>
      <c r="P59" s="44">
        <f t="shared" si="26"/>
        <v>33250000</v>
      </c>
      <c r="Q59" s="45">
        <f t="shared" si="26"/>
        <v>32871520</v>
      </c>
      <c r="R59" s="20">
        <f t="shared" si="14"/>
        <v>-85.483870967741936</v>
      </c>
      <c r="S59" s="21">
        <f t="shared" si="15"/>
        <v>-76.665118494081781</v>
      </c>
      <c r="T59" s="20">
        <f t="shared" si="16"/>
        <v>43.605413628494986</v>
      </c>
      <c r="U59" s="22">
        <f t="shared" si="17"/>
        <v>43.109059434506634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88322000</v>
      </c>
      <c r="C63" s="55">
        <f t="shared" si="30"/>
        <v>-12070000</v>
      </c>
      <c r="D63" s="55">
        <f t="shared" si="30"/>
        <v>0</v>
      </c>
      <c r="E63" s="55">
        <f t="shared" si="30"/>
        <v>76252000</v>
      </c>
      <c r="F63" s="56">
        <f t="shared" si="30"/>
        <v>76252000</v>
      </c>
      <c r="G63" s="57">
        <f t="shared" si="30"/>
        <v>51401000</v>
      </c>
      <c r="H63" s="56">
        <f t="shared" si="30"/>
        <v>14648000</v>
      </c>
      <c r="I63" s="57">
        <f t="shared" si="30"/>
        <v>15066434</v>
      </c>
      <c r="J63" s="56">
        <f t="shared" si="30"/>
        <v>16244000</v>
      </c>
      <c r="K63" s="57">
        <f t="shared" si="30"/>
        <v>14436375</v>
      </c>
      <c r="L63" s="56">
        <f t="shared" si="30"/>
        <v>2358000</v>
      </c>
      <c r="M63" s="58">
        <f t="shared" si="30"/>
        <v>3368711</v>
      </c>
      <c r="N63" s="56">
        <f t="shared" si="30"/>
        <v>0</v>
      </c>
      <c r="O63" s="57">
        <f t="shared" si="30"/>
        <v>0</v>
      </c>
      <c r="P63" s="56">
        <f t="shared" si="30"/>
        <v>33250000</v>
      </c>
      <c r="Q63" s="57">
        <f t="shared" si="30"/>
        <v>32871520</v>
      </c>
      <c r="R63" s="38">
        <f t="shared" si="14"/>
        <v>-85.483870967741936</v>
      </c>
      <c r="S63" s="39">
        <f t="shared" si="15"/>
        <v>-76.665118494081781</v>
      </c>
      <c r="T63" s="38">
        <f t="shared" si="16"/>
        <v>43.605413628494986</v>
      </c>
      <c r="U63" s="39">
        <f t="shared" si="17"/>
        <v>43.109059434506634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95168000</v>
      </c>
      <c r="C8" s="40">
        <f t="shared" si="0"/>
        <v>-22675000</v>
      </c>
      <c r="D8" s="40">
        <f t="shared" si="0"/>
        <v>0</v>
      </c>
      <c r="E8" s="40">
        <f t="shared" si="0"/>
        <v>72493000</v>
      </c>
      <c r="F8" s="41">
        <f t="shared" si="0"/>
        <v>72443000</v>
      </c>
      <c r="G8" s="42">
        <f t="shared" si="0"/>
        <v>72443000</v>
      </c>
      <c r="H8" s="41">
        <f t="shared" si="0"/>
        <v>8052000</v>
      </c>
      <c r="I8" s="42">
        <f t="shared" si="0"/>
        <v>12658905</v>
      </c>
      <c r="J8" s="41">
        <f t="shared" si="0"/>
        <v>8466000</v>
      </c>
      <c r="K8" s="42">
        <f t="shared" si="0"/>
        <v>10946089</v>
      </c>
      <c r="L8" s="41">
        <f t="shared" si="0"/>
        <v>625000</v>
      </c>
      <c r="M8" s="42">
        <f t="shared" si="0"/>
        <v>13389913</v>
      </c>
      <c r="N8" s="41">
        <f t="shared" si="0"/>
        <v>0</v>
      </c>
      <c r="O8" s="42">
        <f t="shared" si="0"/>
        <v>0</v>
      </c>
      <c r="P8" s="41">
        <f t="shared" si="0"/>
        <v>17143000</v>
      </c>
      <c r="Q8" s="42">
        <f t="shared" si="0"/>
        <v>36994907</v>
      </c>
      <c r="R8" s="16">
        <f>IF(($J8       =0),0,((($L8       -$J8       )/$J8       )*100))</f>
        <v>-92.617528939286558</v>
      </c>
      <c r="S8" s="17">
        <f>IF(($K8       =0),0,((($M8       -$K8       )/$K8       )*100))</f>
        <v>22.32600155178713</v>
      </c>
      <c r="T8" s="16">
        <f>IF(($E8       =0),0,(($P8       /$E8       )*100))</f>
        <v>23.647800477287461</v>
      </c>
      <c r="U8" s="18">
        <f>IF(($E8       =0),0,(($Q8       /$E8       )*100))</f>
        <v>51.032385195812012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91887000</v>
      </c>
      <c r="C9" s="43">
        <f t="shared" si="2"/>
        <v>-22675000</v>
      </c>
      <c r="D9" s="43">
        <f t="shared" si="2"/>
        <v>0</v>
      </c>
      <c r="E9" s="43">
        <f t="shared" si="2"/>
        <v>69212000</v>
      </c>
      <c r="F9" s="44">
        <f t="shared" si="2"/>
        <v>69162000</v>
      </c>
      <c r="G9" s="45">
        <f t="shared" si="2"/>
        <v>69162000</v>
      </c>
      <c r="H9" s="44">
        <f t="shared" si="2"/>
        <v>7166000</v>
      </c>
      <c r="I9" s="45">
        <f t="shared" si="2"/>
        <v>11646576</v>
      </c>
      <c r="J9" s="44">
        <f t="shared" si="2"/>
        <v>7256000</v>
      </c>
      <c r="K9" s="45">
        <f t="shared" si="2"/>
        <v>9861057</v>
      </c>
      <c r="L9" s="44">
        <f t="shared" si="2"/>
        <v>0</v>
      </c>
      <c r="M9" s="45">
        <f t="shared" si="2"/>
        <v>12658860</v>
      </c>
      <c r="N9" s="44">
        <f t="shared" si="2"/>
        <v>0</v>
      </c>
      <c r="O9" s="45">
        <f t="shared" si="2"/>
        <v>0</v>
      </c>
      <c r="P9" s="44">
        <f t="shared" si="2"/>
        <v>14422000</v>
      </c>
      <c r="Q9" s="45">
        <f t="shared" si="2"/>
        <v>34166493</v>
      </c>
      <c r="R9" s="20">
        <f>IF(($J9       =0),0,((($L9       -$J9       )/$J9       )*100))</f>
        <v>-100</v>
      </c>
      <c r="S9" s="21">
        <f>IF(($K9       =0),0,((($M9       -$K9       )/$K9       )*100))</f>
        <v>28.372242448248702</v>
      </c>
      <c r="T9" s="20">
        <f>IF(($E9       =0),0,(($P9       /$E9       )*100))</f>
        <v>20.837427035774141</v>
      </c>
      <c r="U9" s="22">
        <f>IF(($E9       =0),0,(($Q9       /$E9       )*100))</f>
        <v>49.364984395769518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48155000</v>
      </c>
      <c r="C10" s="46">
        <v>-18221000</v>
      </c>
      <c r="D10" s="46"/>
      <c r="E10" s="46">
        <f t="shared" ref="E10:E41" si="4">$B10      +$C10      +$D10</f>
        <v>29934000</v>
      </c>
      <c r="F10" s="47">
        <v>29934000</v>
      </c>
      <c r="G10" s="48">
        <v>29934000</v>
      </c>
      <c r="H10" s="47">
        <v>2232000</v>
      </c>
      <c r="I10" s="48">
        <v>3539022</v>
      </c>
      <c r="J10" s="47">
        <v>2047000</v>
      </c>
      <c r="K10" s="48">
        <v>4350987</v>
      </c>
      <c r="L10" s="47"/>
      <c r="M10" s="48">
        <v>2662794</v>
      </c>
      <c r="N10" s="47"/>
      <c r="O10" s="48"/>
      <c r="P10" s="47">
        <f t="shared" ref="P10:P41" si="5">$H10      +$J10      +$L10      +$N10</f>
        <v>4279000</v>
      </c>
      <c r="Q10" s="48">
        <f t="shared" ref="Q10:Q41" si="6">$I10      +$K10      +$M10      +$O10</f>
        <v>10552803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-38.800230844173974</v>
      </c>
      <c r="T10" s="24">
        <f t="shared" ref="T10:T41" si="9">IF(($E10      =0),0,(($P10      /$E10      )*100))</f>
        <v>14.294781853410838</v>
      </c>
      <c r="U10" s="26">
        <f t="shared" ref="U10:U41" si="10">IF(($E10      =0),0,(($Q10      /$E10      )*100))</f>
        <v>35.253567849268393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27960000</v>
      </c>
      <c r="C13" s="46">
        <v>-4454000</v>
      </c>
      <c r="D13" s="46"/>
      <c r="E13" s="46">
        <f t="shared" si="4"/>
        <v>23506000</v>
      </c>
      <c r="F13" s="47">
        <v>23506000</v>
      </c>
      <c r="G13" s="48">
        <v>23506000</v>
      </c>
      <c r="H13" s="47">
        <v>4934000</v>
      </c>
      <c r="I13" s="48">
        <v>4934513</v>
      </c>
      <c r="J13" s="47"/>
      <c r="K13" s="48">
        <v>5510070</v>
      </c>
      <c r="L13" s="47"/>
      <c r="M13" s="48">
        <v>4037617</v>
      </c>
      <c r="N13" s="47"/>
      <c r="O13" s="48"/>
      <c r="P13" s="47">
        <f t="shared" si="5"/>
        <v>4934000</v>
      </c>
      <c r="Q13" s="48">
        <f t="shared" si="6"/>
        <v>14482200</v>
      </c>
      <c r="R13" s="24">
        <f t="shared" si="7"/>
        <v>0</v>
      </c>
      <c r="S13" s="25">
        <f t="shared" si="8"/>
        <v>-26.72294544352431</v>
      </c>
      <c r="T13" s="24">
        <f t="shared" si="9"/>
        <v>20.99038543350634</v>
      </c>
      <c r="U13" s="26">
        <f t="shared" si="10"/>
        <v>61.610652599336333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15772000</v>
      </c>
      <c r="C20" s="46"/>
      <c r="D20" s="46"/>
      <c r="E20" s="46">
        <f t="shared" si="4"/>
        <v>15772000</v>
      </c>
      <c r="F20" s="47">
        <v>15722000</v>
      </c>
      <c r="G20" s="48">
        <v>15722000</v>
      </c>
      <c r="H20" s="47"/>
      <c r="I20" s="48">
        <v>3173041</v>
      </c>
      <c r="J20" s="47">
        <v>5209000</v>
      </c>
      <c r="K20" s="48"/>
      <c r="L20" s="47"/>
      <c r="M20" s="48">
        <v>5958449</v>
      </c>
      <c r="N20" s="47"/>
      <c r="O20" s="48"/>
      <c r="P20" s="47">
        <f t="shared" si="5"/>
        <v>5209000</v>
      </c>
      <c r="Q20" s="48">
        <f t="shared" si="6"/>
        <v>9131490</v>
      </c>
      <c r="R20" s="24">
        <f t="shared" si="7"/>
        <v>-100</v>
      </c>
      <c r="S20" s="25">
        <f t="shared" si="8"/>
        <v>0</v>
      </c>
      <c r="T20" s="24">
        <f t="shared" si="9"/>
        <v>33.026883083946231</v>
      </c>
      <c r="U20" s="26">
        <f t="shared" si="10"/>
        <v>57.896842505706317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3281000</v>
      </c>
      <c r="C27" s="43">
        <f t="shared" si="11"/>
        <v>0</v>
      </c>
      <c r="D27" s="43">
        <f t="shared" si="11"/>
        <v>0</v>
      </c>
      <c r="E27" s="43">
        <f t="shared" si="11"/>
        <v>3281000</v>
      </c>
      <c r="F27" s="44">
        <f t="shared" si="11"/>
        <v>3281000</v>
      </c>
      <c r="G27" s="45">
        <f t="shared" si="11"/>
        <v>3281000</v>
      </c>
      <c r="H27" s="44">
        <f t="shared" si="11"/>
        <v>886000</v>
      </c>
      <c r="I27" s="45">
        <f t="shared" si="11"/>
        <v>1012329</v>
      </c>
      <c r="J27" s="44">
        <f t="shared" si="11"/>
        <v>1210000</v>
      </c>
      <c r="K27" s="45">
        <f t="shared" si="11"/>
        <v>1085032</v>
      </c>
      <c r="L27" s="44">
        <f t="shared" si="11"/>
        <v>625000</v>
      </c>
      <c r="M27" s="45">
        <f t="shared" si="11"/>
        <v>731053</v>
      </c>
      <c r="N27" s="44">
        <f t="shared" si="11"/>
        <v>0</v>
      </c>
      <c r="O27" s="45">
        <f t="shared" si="11"/>
        <v>0</v>
      </c>
      <c r="P27" s="44">
        <f t="shared" si="11"/>
        <v>2721000</v>
      </c>
      <c r="Q27" s="45">
        <f t="shared" si="11"/>
        <v>2828414</v>
      </c>
      <c r="R27" s="20">
        <f t="shared" si="7"/>
        <v>-48.347107438016529</v>
      </c>
      <c r="S27" s="21">
        <f t="shared" si="8"/>
        <v>-32.623830449240202</v>
      </c>
      <c r="T27" s="20">
        <f t="shared" si="9"/>
        <v>82.932032916793659</v>
      </c>
      <c r="U27" s="22">
        <f t="shared" si="10"/>
        <v>86.205851874428532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455000</v>
      </c>
      <c r="I30" s="48">
        <v>581171</v>
      </c>
      <c r="J30" s="47">
        <v>793000</v>
      </c>
      <c r="K30" s="48">
        <v>668032</v>
      </c>
      <c r="L30" s="47">
        <v>208000</v>
      </c>
      <c r="M30" s="48">
        <v>314053</v>
      </c>
      <c r="N30" s="47"/>
      <c r="O30" s="48"/>
      <c r="P30" s="47">
        <f t="shared" si="5"/>
        <v>1456000</v>
      </c>
      <c r="Q30" s="48">
        <f t="shared" si="6"/>
        <v>1563256</v>
      </c>
      <c r="R30" s="24">
        <f t="shared" si="7"/>
        <v>-73.770491803278688</v>
      </c>
      <c r="S30" s="25">
        <f t="shared" si="8"/>
        <v>-52.98832990036405</v>
      </c>
      <c r="T30" s="24">
        <f t="shared" si="9"/>
        <v>78.702702702702695</v>
      </c>
      <c r="U30" s="26">
        <f t="shared" si="10"/>
        <v>84.500324324324325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1431000</v>
      </c>
      <c r="C32" s="46"/>
      <c r="D32" s="46"/>
      <c r="E32" s="46">
        <f t="shared" si="4"/>
        <v>1431000</v>
      </c>
      <c r="F32" s="47">
        <v>1431000</v>
      </c>
      <c r="G32" s="48">
        <v>1431000</v>
      </c>
      <c r="H32" s="47">
        <v>431000</v>
      </c>
      <c r="I32" s="48">
        <v>431158</v>
      </c>
      <c r="J32" s="47">
        <v>417000</v>
      </c>
      <c r="K32" s="48">
        <v>417000</v>
      </c>
      <c r="L32" s="47">
        <v>417000</v>
      </c>
      <c r="M32" s="48">
        <v>417000</v>
      </c>
      <c r="N32" s="47"/>
      <c r="O32" s="48"/>
      <c r="P32" s="47">
        <f t="shared" si="5"/>
        <v>1265000</v>
      </c>
      <c r="Q32" s="48">
        <f t="shared" si="6"/>
        <v>1265158</v>
      </c>
      <c r="R32" s="24">
        <f t="shared" si="7"/>
        <v>0</v>
      </c>
      <c r="S32" s="25">
        <f t="shared" si="8"/>
        <v>0</v>
      </c>
      <c r="T32" s="24">
        <f t="shared" si="9"/>
        <v>88.399720475192183</v>
      </c>
      <c r="U32" s="26">
        <f t="shared" si="10"/>
        <v>88.410761705101322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47007000</v>
      </c>
      <c r="C42" s="52">
        <f t="shared" si="13"/>
        <v>6762000</v>
      </c>
      <c r="D42" s="52">
        <f t="shared" si="13"/>
        <v>0</v>
      </c>
      <c r="E42" s="52">
        <f t="shared" si="13"/>
        <v>53769000</v>
      </c>
      <c r="F42" s="53">
        <f t="shared" si="13"/>
        <v>53769000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47007000</v>
      </c>
      <c r="C43" s="43">
        <f t="shared" si="19"/>
        <v>6762000</v>
      </c>
      <c r="D43" s="43">
        <f t="shared" si="19"/>
        <v>0</v>
      </c>
      <c r="E43" s="43">
        <f t="shared" si="19"/>
        <v>53769000</v>
      </c>
      <c r="F43" s="44">
        <f t="shared" si="19"/>
        <v>53769000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47007000</v>
      </c>
      <c r="C45" s="46">
        <v>6762000</v>
      </c>
      <c r="D45" s="46"/>
      <c r="E45" s="46">
        <f t="shared" si="21"/>
        <v>53769000</v>
      </c>
      <c r="F45" s="47">
        <v>53769000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142175000</v>
      </c>
      <c r="C59" s="43">
        <f t="shared" si="26"/>
        <v>-15913000</v>
      </c>
      <c r="D59" s="43">
        <f t="shared" si="26"/>
        <v>0</v>
      </c>
      <c r="E59" s="43">
        <f t="shared" si="26"/>
        <v>126262000</v>
      </c>
      <c r="F59" s="44">
        <f t="shared" si="26"/>
        <v>126212000</v>
      </c>
      <c r="G59" s="45">
        <f t="shared" si="26"/>
        <v>72443000</v>
      </c>
      <c r="H59" s="44">
        <f t="shared" si="26"/>
        <v>8052000</v>
      </c>
      <c r="I59" s="45">
        <f t="shared" si="26"/>
        <v>12658905</v>
      </c>
      <c r="J59" s="44">
        <f t="shared" si="26"/>
        <v>8466000</v>
      </c>
      <c r="K59" s="45">
        <f t="shared" si="26"/>
        <v>10946089</v>
      </c>
      <c r="L59" s="44">
        <f t="shared" si="26"/>
        <v>625000</v>
      </c>
      <c r="M59" s="45">
        <f t="shared" si="26"/>
        <v>13389913</v>
      </c>
      <c r="N59" s="44">
        <f t="shared" si="26"/>
        <v>0</v>
      </c>
      <c r="O59" s="45">
        <f t="shared" si="26"/>
        <v>0</v>
      </c>
      <c r="P59" s="44">
        <f t="shared" si="26"/>
        <v>17143000</v>
      </c>
      <c r="Q59" s="45">
        <f t="shared" si="26"/>
        <v>36994907</v>
      </c>
      <c r="R59" s="20">
        <f t="shared" si="14"/>
        <v>-92.617528939286558</v>
      </c>
      <c r="S59" s="21">
        <f t="shared" si="15"/>
        <v>22.32600155178713</v>
      </c>
      <c r="T59" s="20">
        <f t="shared" si="16"/>
        <v>13.577323343523783</v>
      </c>
      <c r="U59" s="22">
        <f t="shared" si="17"/>
        <v>29.300111672553896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142175000</v>
      </c>
      <c r="C63" s="55">
        <f t="shared" si="30"/>
        <v>-15913000</v>
      </c>
      <c r="D63" s="55">
        <f t="shared" si="30"/>
        <v>0</v>
      </c>
      <c r="E63" s="55">
        <f t="shared" si="30"/>
        <v>126262000</v>
      </c>
      <c r="F63" s="56">
        <f t="shared" si="30"/>
        <v>126212000</v>
      </c>
      <c r="G63" s="57">
        <f t="shared" si="30"/>
        <v>72443000</v>
      </c>
      <c r="H63" s="56">
        <f t="shared" si="30"/>
        <v>8052000</v>
      </c>
      <c r="I63" s="57">
        <f t="shared" si="30"/>
        <v>12658905</v>
      </c>
      <c r="J63" s="56">
        <f t="shared" si="30"/>
        <v>8466000</v>
      </c>
      <c r="K63" s="57">
        <f t="shared" si="30"/>
        <v>10946089</v>
      </c>
      <c r="L63" s="56">
        <f t="shared" si="30"/>
        <v>625000</v>
      </c>
      <c r="M63" s="58">
        <f t="shared" si="30"/>
        <v>13389913</v>
      </c>
      <c r="N63" s="56">
        <f t="shared" si="30"/>
        <v>0</v>
      </c>
      <c r="O63" s="57">
        <f t="shared" si="30"/>
        <v>0</v>
      </c>
      <c r="P63" s="56">
        <f t="shared" si="30"/>
        <v>17143000</v>
      </c>
      <c r="Q63" s="57">
        <f t="shared" si="30"/>
        <v>36994907</v>
      </c>
      <c r="R63" s="38">
        <f t="shared" si="14"/>
        <v>-92.617528939286558</v>
      </c>
      <c r="S63" s="39">
        <f t="shared" si="15"/>
        <v>22.32600155178713</v>
      </c>
      <c r="T63" s="38">
        <f t="shared" si="16"/>
        <v>13.577323343523783</v>
      </c>
      <c r="U63" s="39">
        <f t="shared" si="17"/>
        <v>29.300111672553896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44380000</v>
      </c>
      <c r="C8" s="40">
        <f t="shared" si="0"/>
        <v>-1817000</v>
      </c>
      <c r="D8" s="40">
        <f t="shared" si="0"/>
        <v>0</v>
      </c>
      <c r="E8" s="40">
        <f t="shared" si="0"/>
        <v>42563000</v>
      </c>
      <c r="F8" s="41">
        <f t="shared" si="0"/>
        <v>42563000</v>
      </c>
      <c r="G8" s="42">
        <f t="shared" si="0"/>
        <v>42563000</v>
      </c>
      <c r="H8" s="41">
        <f t="shared" si="0"/>
        <v>5502000</v>
      </c>
      <c r="I8" s="42">
        <f t="shared" si="0"/>
        <v>4656171</v>
      </c>
      <c r="J8" s="41">
        <f t="shared" si="0"/>
        <v>5336000</v>
      </c>
      <c r="K8" s="42">
        <f t="shared" si="0"/>
        <v>6018126</v>
      </c>
      <c r="L8" s="41">
        <f t="shared" si="0"/>
        <v>4950000</v>
      </c>
      <c r="M8" s="42">
        <f t="shared" si="0"/>
        <v>6967511</v>
      </c>
      <c r="N8" s="41">
        <f t="shared" si="0"/>
        <v>0</v>
      </c>
      <c r="O8" s="42">
        <f t="shared" si="0"/>
        <v>0</v>
      </c>
      <c r="P8" s="41">
        <f t="shared" si="0"/>
        <v>15788000</v>
      </c>
      <c r="Q8" s="42">
        <f t="shared" si="0"/>
        <v>17641808</v>
      </c>
      <c r="R8" s="16">
        <f>IF(($J8       =0),0,((($L8       -$J8       )/$J8       )*100))</f>
        <v>-7.2338830584707647</v>
      </c>
      <c r="S8" s="17">
        <f>IF(($K8       =0),0,((($M8       -$K8       )/$K8       )*100))</f>
        <v>15.775425772075893</v>
      </c>
      <c r="T8" s="16">
        <f>IF(($E8       =0),0,(($P8       /$E8       )*100))</f>
        <v>37.093250005873642</v>
      </c>
      <c r="U8" s="18">
        <f>IF(($E8       =0),0,(($Q8       /$E8       )*100))</f>
        <v>41.448694875831123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41375000</v>
      </c>
      <c r="C9" s="43">
        <f t="shared" si="2"/>
        <v>-1817000</v>
      </c>
      <c r="D9" s="43">
        <f t="shared" si="2"/>
        <v>0</v>
      </c>
      <c r="E9" s="43">
        <f t="shared" si="2"/>
        <v>39558000</v>
      </c>
      <c r="F9" s="44">
        <f t="shared" si="2"/>
        <v>39558000</v>
      </c>
      <c r="G9" s="45">
        <f t="shared" si="2"/>
        <v>39558000</v>
      </c>
      <c r="H9" s="44">
        <f t="shared" si="2"/>
        <v>5049000</v>
      </c>
      <c r="I9" s="45">
        <f t="shared" si="2"/>
        <v>3641860</v>
      </c>
      <c r="J9" s="44">
        <f t="shared" si="2"/>
        <v>4110000</v>
      </c>
      <c r="K9" s="45">
        <f t="shared" si="2"/>
        <v>5173143</v>
      </c>
      <c r="L9" s="44">
        <f t="shared" si="2"/>
        <v>4560000</v>
      </c>
      <c r="M9" s="45">
        <f t="shared" si="2"/>
        <v>6139753</v>
      </c>
      <c r="N9" s="44">
        <f t="shared" si="2"/>
        <v>0</v>
      </c>
      <c r="O9" s="45">
        <f t="shared" si="2"/>
        <v>0</v>
      </c>
      <c r="P9" s="44">
        <f t="shared" si="2"/>
        <v>13719000</v>
      </c>
      <c r="Q9" s="45">
        <f t="shared" si="2"/>
        <v>14954756</v>
      </c>
      <c r="R9" s="20">
        <f>IF(($J9       =0),0,((($L9       -$J9       )/$J9       )*100))</f>
        <v>10.948905109489052</v>
      </c>
      <c r="S9" s="21">
        <f>IF(($K9       =0),0,((($M9       -$K9       )/$K9       )*100))</f>
        <v>18.685159099603471</v>
      </c>
      <c r="T9" s="20">
        <f>IF(($E9       =0),0,(($P9       /$E9       )*100))</f>
        <v>34.680721977855299</v>
      </c>
      <c r="U9" s="22">
        <f>IF(($E9       =0),0,(($Q9       /$E9       )*100))</f>
        <v>37.804631174477983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27173000</v>
      </c>
      <c r="C10" s="46">
        <v>-1817000</v>
      </c>
      <c r="D10" s="46"/>
      <c r="E10" s="46">
        <f t="shared" ref="E10:E41" si="4">$B10      +$C10      +$D10</f>
        <v>25356000</v>
      </c>
      <c r="F10" s="47">
        <v>25356000</v>
      </c>
      <c r="G10" s="48">
        <v>25356000</v>
      </c>
      <c r="H10" s="47">
        <v>5049000</v>
      </c>
      <c r="I10" s="48">
        <v>3001860</v>
      </c>
      <c r="J10" s="47">
        <v>3470000</v>
      </c>
      <c r="K10" s="48">
        <v>4998143</v>
      </c>
      <c r="L10" s="47">
        <v>4560000</v>
      </c>
      <c r="M10" s="48">
        <v>6296264</v>
      </c>
      <c r="N10" s="47"/>
      <c r="O10" s="48"/>
      <c r="P10" s="47">
        <f t="shared" ref="P10:P41" si="5">$H10      +$J10      +$L10      +$N10</f>
        <v>13079000</v>
      </c>
      <c r="Q10" s="48">
        <f t="shared" ref="Q10:Q41" si="6">$I10      +$K10      +$M10      +$O10</f>
        <v>14296267</v>
      </c>
      <c r="R10" s="24">
        <f t="shared" ref="R10:R41" si="7">IF(($J10      =0),0,((($L10      -$J10      )/$J10      )*100))</f>
        <v>31.412103746397698</v>
      </c>
      <c r="S10" s="25">
        <f t="shared" ref="S10:S41" si="8">IF(($K10      =0),0,((($M10      -$K10      )/$K10      )*100))</f>
        <v>25.972066025321805</v>
      </c>
      <c r="T10" s="24">
        <f t="shared" ref="T10:T41" si="9">IF(($E10      =0),0,(($P10      /$E10      )*100))</f>
        <v>51.581479728663822</v>
      </c>
      <c r="U10" s="26">
        <f t="shared" ref="U10:U41" si="10">IF(($E10      =0),0,(($Q10      /$E10      )*100))</f>
        <v>56.382185675974128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640000</v>
      </c>
      <c r="C13" s="46"/>
      <c r="D13" s="46"/>
      <c r="E13" s="46">
        <f t="shared" si="4"/>
        <v>640000</v>
      </c>
      <c r="F13" s="47">
        <v>640000</v>
      </c>
      <c r="G13" s="48">
        <v>640000</v>
      </c>
      <c r="H13" s="47"/>
      <c r="I13" s="48">
        <v>640000</v>
      </c>
      <c r="J13" s="47">
        <v>640000</v>
      </c>
      <c r="K13" s="48">
        <v>175000</v>
      </c>
      <c r="L13" s="47"/>
      <c r="M13" s="48">
        <v>-156511</v>
      </c>
      <c r="N13" s="47"/>
      <c r="O13" s="48"/>
      <c r="P13" s="47">
        <f t="shared" si="5"/>
        <v>640000</v>
      </c>
      <c r="Q13" s="48">
        <f t="shared" si="6"/>
        <v>658489</v>
      </c>
      <c r="R13" s="24">
        <f t="shared" si="7"/>
        <v>-100</v>
      </c>
      <c r="S13" s="25">
        <f t="shared" si="8"/>
        <v>-189.43485714285714</v>
      </c>
      <c r="T13" s="24">
        <f t="shared" si="9"/>
        <v>100</v>
      </c>
      <c r="U13" s="26">
        <f t="shared" si="10"/>
        <v>102.88890625000001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13562000</v>
      </c>
      <c r="C20" s="46"/>
      <c r="D20" s="46"/>
      <c r="E20" s="46">
        <f t="shared" si="4"/>
        <v>13562000</v>
      </c>
      <c r="F20" s="47">
        <v>13562000</v>
      </c>
      <c r="G20" s="48">
        <v>13562000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3005000</v>
      </c>
      <c r="C27" s="43">
        <f t="shared" si="11"/>
        <v>0</v>
      </c>
      <c r="D27" s="43">
        <f t="shared" si="11"/>
        <v>0</v>
      </c>
      <c r="E27" s="43">
        <f t="shared" si="11"/>
        <v>3005000</v>
      </c>
      <c r="F27" s="44">
        <f t="shared" si="11"/>
        <v>3005000</v>
      </c>
      <c r="G27" s="45">
        <f t="shared" si="11"/>
        <v>3005000</v>
      </c>
      <c r="H27" s="44">
        <f t="shared" si="11"/>
        <v>453000</v>
      </c>
      <c r="I27" s="45">
        <f t="shared" si="11"/>
        <v>1014311</v>
      </c>
      <c r="J27" s="44">
        <f t="shared" si="11"/>
        <v>1226000</v>
      </c>
      <c r="K27" s="45">
        <f t="shared" si="11"/>
        <v>844983</v>
      </c>
      <c r="L27" s="44">
        <f t="shared" si="11"/>
        <v>390000</v>
      </c>
      <c r="M27" s="45">
        <f t="shared" si="11"/>
        <v>827758</v>
      </c>
      <c r="N27" s="44">
        <f t="shared" si="11"/>
        <v>0</v>
      </c>
      <c r="O27" s="45">
        <f t="shared" si="11"/>
        <v>0</v>
      </c>
      <c r="P27" s="44">
        <f t="shared" si="11"/>
        <v>2069000</v>
      </c>
      <c r="Q27" s="45">
        <f t="shared" si="11"/>
        <v>2687052</v>
      </c>
      <c r="R27" s="20">
        <f t="shared" si="7"/>
        <v>-68.189233278955953</v>
      </c>
      <c r="S27" s="21">
        <f t="shared" si="8"/>
        <v>-2.0385025497554388</v>
      </c>
      <c r="T27" s="20">
        <f t="shared" si="9"/>
        <v>68.851913477537437</v>
      </c>
      <c r="U27" s="22">
        <f t="shared" si="10"/>
        <v>89.419367720465885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67000</v>
      </c>
      <c r="I30" s="48">
        <v>627936</v>
      </c>
      <c r="J30" s="47">
        <v>847000</v>
      </c>
      <c r="K30" s="48">
        <v>461507</v>
      </c>
      <c r="L30" s="47"/>
      <c r="M30" s="48">
        <v>442609</v>
      </c>
      <c r="N30" s="47"/>
      <c r="O30" s="48"/>
      <c r="P30" s="47">
        <f t="shared" si="5"/>
        <v>914000</v>
      </c>
      <c r="Q30" s="48">
        <f t="shared" si="6"/>
        <v>1532052</v>
      </c>
      <c r="R30" s="24">
        <f t="shared" si="7"/>
        <v>-100</v>
      </c>
      <c r="S30" s="25">
        <f t="shared" si="8"/>
        <v>-4.0948457986552746</v>
      </c>
      <c r="T30" s="24">
        <f t="shared" si="9"/>
        <v>49.405405405405403</v>
      </c>
      <c r="U30" s="26">
        <f t="shared" si="10"/>
        <v>82.813621621621621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1155000</v>
      </c>
      <c r="C32" s="46"/>
      <c r="D32" s="46"/>
      <c r="E32" s="46">
        <f t="shared" si="4"/>
        <v>1155000</v>
      </c>
      <c r="F32" s="47">
        <v>1155000</v>
      </c>
      <c r="G32" s="48">
        <v>1155000</v>
      </c>
      <c r="H32" s="47">
        <v>386000</v>
      </c>
      <c r="I32" s="48">
        <v>386375</v>
      </c>
      <c r="J32" s="47">
        <v>379000</v>
      </c>
      <c r="K32" s="48">
        <v>383476</v>
      </c>
      <c r="L32" s="47">
        <v>390000</v>
      </c>
      <c r="M32" s="48">
        <v>385149</v>
      </c>
      <c r="N32" s="47"/>
      <c r="O32" s="48"/>
      <c r="P32" s="47">
        <f t="shared" si="5"/>
        <v>1155000</v>
      </c>
      <c r="Q32" s="48">
        <f t="shared" si="6"/>
        <v>1155000</v>
      </c>
      <c r="R32" s="24">
        <f t="shared" si="7"/>
        <v>2.9023746701846966</v>
      </c>
      <c r="S32" s="25">
        <f t="shared" si="8"/>
        <v>0.4362724133974486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26322000</v>
      </c>
      <c r="C42" s="52">
        <f t="shared" si="13"/>
        <v>4609000</v>
      </c>
      <c r="D42" s="52">
        <f t="shared" si="13"/>
        <v>0</v>
      </c>
      <c r="E42" s="52">
        <f t="shared" si="13"/>
        <v>30931000</v>
      </c>
      <c r="F42" s="53">
        <f t="shared" si="13"/>
        <v>30931000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26322000</v>
      </c>
      <c r="C43" s="43">
        <f t="shared" si="19"/>
        <v>4609000</v>
      </c>
      <c r="D43" s="43">
        <f t="shared" si="19"/>
        <v>0</v>
      </c>
      <c r="E43" s="43">
        <f t="shared" si="19"/>
        <v>30931000</v>
      </c>
      <c r="F43" s="44">
        <f t="shared" si="19"/>
        <v>30931000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26322000</v>
      </c>
      <c r="C45" s="46">
        <v>4609000</v>
      </c>
      <c r="D45" s="46"/>
      <c r="E45" s="46">
        <f t="shared" si="21"/>
        <v>30931000</v>
      </c>
      <c r="F45" s="47">
        <v>30931000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70702000</v>
      </c>
      <c r="C59" s="43">
        <f t="shared" si="26"/>
        <v>2792000</v>
      </c>
      <c r="D59" s="43">
        <f t="shared" si="26"/>
        <v>0</v>
      </c>
      <c r="E59" s="43">
        <f t="shared" si="26"/>
        <v>73494000</v>
      </c>
      <c r="F59" s="44">
        <f t="shared" si="26"/>
        <v>73494000</v>
      </c>
      <c r="G59" s="45">
        <f t="shared" si="26"/>
        <v>42563000</v>
      </c>
      <c r="H59" s="44">
        <f t="shared" si="26"/>
        <v>5502000</v>
      </c>
      <c r="I59" s="45">
        <f t="shared" si="26"/>
        <v>4656171</v>
      </c>
      <c r="J59" s="44">
        <f t="shared" si="26"/>
        <v>5336000</v>
      </c>
      <c r="K59" s="45">
        <f t="shared" si="26"/>
        <v>6018126</v>
      </c>
      <c r="L59" s="44">
        <f t="shared" si="26"/>
        <v>4950000</v>
      </c>
      <c r="M59" s="45">
        <f t="shared" si="26"/>
        <v>6967511</v>
      </c>
      <c r="N59" s="44">
        <f t="shared" si="26"/>
        <v>0</v>
      </c>
      <c r="O59" s="45">
        <f t="shared" si="26"/>
        <v>0</v>
      </c>
      <c r="P59" s="44">
        <f t="shared" si="26"/>
        <v>15788000</v>
      </c>
      <c r="Q59" s="45">
        <f t="shared" si="26"/>
        <v>17641808</v>
      </c>
      <c r="R59" s="20">
        <f t="shared" si="14"/>
        <v>-7.2338830584707647</v>
      </c>
      <c r="S59" s="21">
        <f t="shared" si="15"/>
        <v>15.775425772075893</v>
      </c>
      <c r="T59" s="20">
        <f t="shared" si="16"/>
        <v>21.482025743598118</v>
      </c>
      <c r="U59" s="22">
        <f t="shared" si="17"/>
        <v>24.004419408387079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70702000</v>
      </c>
      <c r="C63" s="55">
        <f t="shared" si="30"/>
        <v>2792000</v>
      </c>
      <c r="D63" s="55">
        <f t="shared" si="30"/>
        <v>0</v>
      </c>
      <c r="E63" s="55">
        <f t="shared" si="30"/>
        <v>73494000</v>
      </c>
      <c r="F63" s="56">
        <f t="shared" si="30"/>
        <v>73494000</v>
      </c>
      <c r="G63" s="57">
        <f t="shared" si="30"/>
        <v>42563000</v>
      </c>
      <c r="H63" s="56">
        <f t="shared" si="30"/>
        <v>5502000</v>
      </c>
      <c r="I63" s="57">
        <f t="shared" si="30"/>
        <v>4656171</v>
      </c>
      <c r="J63" s="56">
        <f t="shared" si="30"/>
        <v>5336000</v>
      </c>
      <c r="K63" s="57">
        <f t="shared" si="30"/>
        <v>6018126</v>
      </c>
      <c r="L63" s="56">
        <f t="shared" si="30"/>
        <v>4950000</v>
      </c>
      <c r="M63" s="58">
        <f t="shared" si="30"/>
        <v>6967511</v>
      </c>
      <c r="N63" s="56">
        <f t="shared" si="30"/>
        <v>0</v>
      </c>
      <c r="O63" s="57">
        <f t="shared" si="30"/>
        <v>0</v>
      </c>
      <c r="P63" s="56">
        <f t="shared" si="30"/>
        <v>15788000</v>
      </c>
      <c r="Q63" s="57">
        <f t="shared" si="30"/>
        <v>17641808</v>
      </c>
      <c r="R63" s="38">
        <f t="shared" si="14"/>
        <v>-7.2338830584707647</v>
      </c>
      <c r="S63" s="39">
        <f t="shared" si="15"/>
        <v>15.775425772075893</v>
      </c>
      <c r="T63" s="38">
        <f t="shared" si="16"/>
        <v>21.482025743598118</v>
      </c>
      <c r="U63" s="39">
        <f t="shared" si="17"/>
        <v>24.004419408387079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197180000</v>
      </c>
      <c r="C8" s="40">
        <f t="shared" si="0"/>
        <v>5178000</v>
      </c>
      <c r="D8" s="40">
        <f t="shared" si="0"/>
        <v>0</v>
      </c>
      <c r="E8" s="40">
        <f t="shared" si="0"/>
        <v>202358000</v>
      </c>
      <c r="F8" s="41">
        <f t="shared" si="0"/>
        <v>202358000</v>
      </c>
      <c r="G8" s="42">
        <f t="shared" si="0"/>
        <v>202358000</v>
      </c>
      <c r="H8" s="41">
        <f t="shared" si="0"/>
        <v>32741000</v>
      </c>
      <c r="I8" s="42">
        <f t="shared" si="0"/>
        <v>0</v>
      </c>
      <c r="J8" s="41">
        <f t="shared" si="0"/>
        <v>59851000</v>
      </c>
      <c r="K8" s="42">
        <f t="shared" si="0"/>
        <v>104925675</v>
      </c>
      <c r="L8" s="41">
        <f t="shared" si="0"/>
        <v>28464000</v>
      </c>
      <c r="M8" s="42">
        <f t="shared" si="0"/>
        <v>25363494</v>
      </c>
      <c r="N8" s="41">
        <f t="shared" si="0"/>
        <v>0</v>
      </c>
      <c r="O8" s="42">
        <f t="shared" si="0"/>
        <v>0</v>
      </c>
      <c r="P8" s="41">
        <f t="shared" si="0"/>
        <v>121056000</v>
      </c>
      <c r="Q8" s="42">
        <f t="shared" si="0"/>
        <v>130289169</v>
      </c>
      <c r="R8" s="16">
        <f>IF(($J8       =0),0,((($L8       -$J8       )/$J8       )*100))</f>
        <v>-52.441897378489919</v>
      </c>
      <c r="S8" s="17">
        <f>IF(($K8       =0),0,((($M8       -$K8       )/$K8       )*100))</f>
        <v>-75.827180525643513</v>
      </c>
      <c r="T8" s="16">
        <f>IF(($E8       =0),0,(($P8       /$E8       )*100))</f>
        <v>59.822690479249651</v>
      </c>
      <c r="U8" s="18">
        <f>IF(($E8       =0),0,(($Q8       /$E8       )*100))</f>
        <v>64.385479694402989</v>
      </c>
      <c r="V8" s="41">
        <f t="shared" ref="V8:W8" si="1">+V9+V27</f>
        <v>1528000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190146000</v>
      </c>
      <c r="C9" s="43">
        <f t="shared" si="2"/>
        <v>5178000</v>
      </c>
      <c r="D9" s="43">
        <f t="shared" si="2"/>
        <v>0</v>
      </c>
      <c r="E9" s="43">
        <f t="shared" si="2"/>
        <v>195324000</v>
      </c>
      <c r="F9" s="44">
        <f t="shared" si="2"/>
        <v>195324000</v>
      </c>
      <c r="G9" s="45">
        <f t="shared" si="2"/>
        <v>195324000</v>
      </c>
      <c r="H9" s="44">
        <f t="shared" si="2"/>
        <v>30687000</v>
      </c>
      <c r="I9" s="45">
        <f t="shared" si="2"/>
        <v>0</v>
      </c>
      <c r="J9" s="44">
        <f t="shared" si="2"/>
        <v>58191000</v>
      </c>
      <c r="K9" s="45">
        <f t="shared" si="2"/>
        <v>101109160</v>
      </c>
      <c r="L9" s="44">
        <f t="shared" si="2"/>
        <v>27618000</v>
      </c>
      <c r="M9" s="45">
        <f t="shared" si="2"/>
        <v>25033449</v>
      </c>
      <c r="N9" s="44">
        <f t="shared" si="2"/>
        <v>0</v>
      </c>
      <c r="O9" s="45">
        <f t="shared" si="2"/>
        <v>0</v>
      </c>
      <c r="P9" s="44">
        <f t="shared" si="2"/>
        <v>116496000</v>
      </c>
      <c r="Q9" s="45">
        <f t="shared" si="2"/>
        <v>126142609</v>
      </c>
      <c r="R9" s="20">
        <f>IF(($J9       =0),0,((($L9       -$J9       )/$J9       )*100))</f>
        <v>-52.539052430788267</v>
      </c>
      <c r="S9" s="21">
        <f>IF(($K9       =0),0,((($M9       -$K9       )/$K9       )*100))</f>
        <v>-75.241166082281765</v>
      </c>
      <c r="T9" s="20">
        <f>IF(($E9       =0),0,(($P9       /$E9       )*100))</f>
        <v>59.642440253117904</v>
      </c>
      <c r="U9" s="22">
        <f>IF(($E9       =0),0,(($Q9       /$E9       )*100))</f>
        <v>64.581213266162891</v>
      </c>
      <c r="V9" s="44">
        <f t="shared" ref="V9:W9" si="3">SUM(V10:V26)</f>
        <v>1528000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327000</v>
      </c>
      <c r="W13" s="48"/>
    </row>
    <row r="14" spans="1:23" x14ac:dyDescent="0.2">
      <c r="A14" s="23" t="s">
        <v>40</v>
      </c>
      <c r="B14" s="46">
        <v>19000000</v>
      </c>
      <c r="C14" s="46">
        <v>5178000</v>
      </c>
      <c r="D14" s="46"/>
      <c r="E14" s="46">
        <f t="shared" si="4"/>
        <v>24178000</v>
      </c>
      <c r="F14" s="47">
        <v>24178000</v>
      </c>
      <c r="G14" s="48">
        <v>24178000</v>
      </c>
      <c r="H14" s="47">
        <v>8775000</v>
      </c>
      <c r="I14" s="48"/>
      <c r="J14" s="47">
        <v>5517000</v>
      </c>
      <c r="K14" s="48">
        <v>19003907</v>
      </c>
      <c r="L14" s="47">
        <v>9886000</v>
      </c>
      <c r="M14" s="48"/>
      <c r="N14" s="47"/>
      <c r="O14" s="48"/>
      <c r="P14" s="47">
        <f t="shared" si="5"/>
        <v>24178000</v>
      </c>
      <c r="Q14" s="48">
        <f t="shared" si="6"/>
        <v>19003907</v>
      </c>
      <c r="R14" s="24">
        <f t="shared" si="7"/>
        <v>79.191589632046401</v>
      </c>
      <c r="S14" s="25">
        <f t="shared" si="8"/>
        <v>-100</v>
      </c>
      <c r="T14" s="24">
        <f t="shared" si="9"/>
        <v>100</v>
      </c>
      <c r="U14" s="26">
        <f t="shared" si="10"/>
        <v>78.599995864008605</v>
      </c>
      <c r="V14" s="47">
        <v>1201000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82298000</v>
      </c>
      <c r="C20" s="46"/>
      <c r="D20" s="46"/>
      <c r="E20" s="46">
        <f t="shared" si="4"/>
        <v>82298000</v>
      </c>
      <c r="F20" s="47">
        <v>82298000</v>
      </c>
      <c r="G20" s="48">
        <v>82298000</v>
      </c>
      <c r="H20" s="47"/>
      <c r="I20" s="48"/>
      <c r="J20" s="47">
        <v>29139000</v>
      </c>
      <c r="K20" s="48">
        <v>40019967</v>
      </c>
      <c r="L20" s="47">
        <v>1575000</v>
      </c>
      <c r="M20" s="48">
        <v>13642761</v>
      </c>
      <c r="N20" s="47"/>
      <c r="O20" s="48"/>
      <c r="P20" s="47">
        <f t="shared" si="5"/>
        <v>30714000</v>
      </c>
      <c r="Q20" s="48">
        <f t="shared" si="6"/>
        <v>53662728</v>
      </c>
      <c r="R20" s="24">
        <f t="shared" si="7"/>
        <v>-94.59487285081849</v>
      </c>
      <c r="S20" s="25">
        <f t="shared" si="8"/>
        <v>-65.910114318684975</v>
      </c>
      <c r="T20" s="24">
        <f t="shared" si="9"/>
        <v>37.320469513232403</v>
      </c>
      <c r="U20" s="26">
        <f t="shared" si="10"/>
        <v>65.205385307054854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88848000</v>
      </c>
      <c r="C25" s="46"/>
      <c r="D25" s="46"/>
      <c r="E25" s="46">
        <f t="shared" si="4"/>
        <v>88848000</v>
      </c>
      <c r="F25" s="47">
        <v>88848000</v>
      </c>
      <c r="G25" s="48">
        <v>88848000</v>
      </c>
      <c r="H25" s="47">
        <v>21912000</v>
      </c>
      <c r="I25" s="48"/>
      <c r="J25" s="47">
        <v>23535000</v>
      </c>
      <c r="K25" s="48">
        <v>42085286</v>
      </c>
      <c r="L25" s="47">
        <v>16157000</v>
      </c>
      <c r="M25" s="48">
        <v>11390688</v>
      </c>
      <c r="N25" s="47"/>
      <c r="O25" s="48"/>
      <c r="P25" s="47">
        <f t="shared" si="5"/>
        <v>61604000</v>
      </c>
      <c r="Q25" s="48">
        <f t="shared" si="6"/>
        <v>53475974</v>
      </c>
      <c r="R25" s="24">
        <f t="shared" si="7"/>
        <v>-31.349054599532611</v>
      </c>
      <c r="S25" s="25">
        <f t="shared" si="8"/>
        <v>-72.934274463526279</v>
      </c>
      <c r="T25" s="24">
        <f t="shared" si="9"/>
        <v>69.336394741581131</v>
      </c>
      <c r="U25" s="26">
        <f t="shared" si="10"/>
        <v>60.18815730235908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7034000</v>
      </c>
      <c r="C27" s="43">
        <f t="shared" si="11"/>
        <v>0</v>
      </c>
      <c r="D27" s="43">
        <f t="shared" si="11"/>
        <v>0</v>
      </c>
      <c r="E27" s="43">
        <f t="shared" si="11"/>
        <v>7034000</v>
      </c>
      <c r="F27" s="44">
        <f t="shared" si="11"/>
        <v>7034000</v>
      </c>
      <c r="G27" s="45">
        <f t="shared" si="11"/>
        <v>7034000</v>
      </c>
      <c r="H27" s="44">
        <f t="shared" si="11"/>
        <v>2054000</v>
      </c>
      <c r="I27" s="45">
        <f t="shared" si="11"/>
        <v>0</v>
      </c>
      <c r="J27" s="44">
        <f t="shared" si="11"/>
        <v>1660000</v>
      </c>
      <c r="K27" s="45">
        <f t="shared" si="11"/>
        <v>3816515</v>
      </c>
      <c r="L27" s="44">
        <f t="shared" si="11"/>
        <v>846000</v>
      </c>
      <c r="M27" s="45">
        <f t="shared" si="11"/>
        <v>330045</v>
      </c>
      <c r="N27" s="44">
        <f t="shared" si="11"/>
        <v>0</v>
      </c>
      <c r="O27" s="45">
        <f t="shared" si="11"/>
        <v>0</v>
      </c>
      <c r="P27" s="44">
        <f t="shared" si="11"/>
        <v>4560000</v>
      </c>
      <c r="Q27" s="45">
        <f t="shared" si="11"/>
        <v>4146560</v>
      </c>
      <c r="R27" s="20">
        <f t="shared" si="7"/>
        <v>-49.036144578313248</v>
      </c>
      <c r="S27" s="21">
        <f t="shared" si="8"/>
        <v>-91.352189104457864</v>
      </c>
      <c r="T27" s="20">
        <f t="shared" si="9"/>
        <v>64.827978390673863</v>
      </c>
      <c r="U27" s="22">
        <f t="shared" si="10"/>
        <v>58.95024168325277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55000</v>
      </c>
      <c r="I30" s="48"/>
      <c r="J30" s="47">
        <v>100000</v>
      </c>
      <c r="K30" s="48">
        <v>257515</v>
      </c>
      <c r="L30" s="47">
        <v>153000</v>
      </c>
      <c r="M30" s="48">
        <v>116666</v>
      </c>
      <c r="N30" s="47"/>
      <c r="O30" s="48"/>
      <c r="P30" s="47">
        <f t="shared" si="5"/>
        <v>308000</v>
      </c>
      <c r="Q30" s="48">
        <f t="shared" si="6"/>
        <v>374181</v>
      </c>
      <c r="R30" s="24">
        <f t="shared" si="7"/>
        <v>53</v>
      </c>
      <c r="S30" s="25">
        <f t="shared" si="8"/>
        <v>-54.695454633710661</v>
      </c>
      <c r="T30" s="24">
        <f t="shared" si="9"/>
        <v>15.794871794871796</v>
      </c>
      <c r="U30" s="26">
        <f t="shared" si="10"/>
        <v>19.188769230769232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5084000</v>
      </c>
      <c r="C32" s="46"/>
      <c r="D32" s="46"/>
      <c r="E32" s="46">
        <f t="shared" si="4"/>
        <v>5084000</v>
      </c>
      <c r="F32" s="47">
        <v>5084000</v>
      </c>
      <c r="G32" s="48">
        <v>5084000</v>
      </c>
      <c r="H32" s="47">
        <v>1999000</v>
      </c>
      <c r="I32" s="48"/>
      <c r="J32" s="47">
        <v>1560000</v>
      </c>
      <c r="K32" s="48">
        <v>3559000</v>
      </c>
      <c r="L32" s="47">
        <v>693000</v>
      </c>
      <c r="M32" s="48">
        <v>213379</v>
      </c>
      <c r="N32" s="47"/>
      <c r="O32" s="48"/>
      <c r="P32" s="47">
        <f t="shared" si="5"/>
        <v>4252000</v>
      </c>
      <c r="Q32" s="48">
        <f t="shared" si="6"/>
        <v>3772379</v>
      </c>
      <c r="R32" s="24">
        <f t="shared" si="7"/>
        <v>-55.57692307692308</v>
      </c>
      <c r="S32" s="25">
        <f t="shared" si="8"/>
        <v>-94.004523742624329</v>
      </c>
      <c r="T32" s="24">
        <f t="shared" si="9"/>
        <v>83.634933123524775</v>
      </c>
      <c r="U32" s="26">
        <f t="shared" si="10"/>
        <v>74.201003147128247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37241000</v>
      </c>
      <c r="C42" s="52">
        <f t="shared" si="13"/>
        <v>8128000</v>
      </c>
      <c r="D42" s="52">
        <f t="shared" si="13"/>
        <v>0</v>
      </c>
      <c r="E42" s="52">
        <f t="shared" si="13"/>
        <v>45369000</v>
      </c>
      <c r="F42" s="53">
        <f t="shared" si="13"/>
        <v>45369000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37241000</v>
      </c>
      <c r="C43" s="43">
        <f t="shared" si="19"/>
        <v>8128000</v>
      </c>
      <c r="D43" s="43">
        <f t="shared" si="19"/>
        <v>0</v>
      </c>
      <c r="E43" s="43">
        <f t="shared" si="19"/>
        <v>45369000</v>
      </c>
      <c r="F43" s="44">
        <f t="shared" si="19"/>
        <v>45369000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35241000</v>
      </c>
      <c r="C45" s="46">
        <v>10128000</v>
      </c>
      <c r="D45" s="46"/>
      <c r="E45" s="46">
        <f t="shared" si="21"/>
        <v>45369000</v>
      </c>
      <c r="F45" s="47">
        <v>45369000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234421000</v>
      </c>
      <c r="C59" s="43">
        <f t="shared" si="26"/>
        <v>13306000</v>
      </c>
      <c r="D59" s="43">
        <f t="shared" si="26"/>
        <v>0</v>
      </c>
      <c r="E59" s="43">
        <f t="shared" si="26"/>
        <v>247727000</v>
      </c>
      <c r="F59" s="44">
        <f t="shared" si="26"/>
        <v>247727000</v>
      </c>
      <c r="G59" s="45">
        <f t="shared" si="26"/>
        <v>202358000</v>
      </c>
      <c r="H59" s="44">
        <f t="shared" si="26"/>
        <v>32741000</v>
      </c>
      <c r="I59" s="45">
        <f t="shared" si="26"/>
        <v>0</v>
      </c>
      <c r="J59" s="44">
        <f t="shared" si="26"/>
        <v>59851000</v>
      </c>
      <c r="K59" s="45">
        <f t="shared" si="26"/>
        <v>104925675</v>
      </c>
      <c r="L59" s="44">
        <f t="shared" si="26"/>
        <v>28464000</v>
      </c>
      <c r="M59" s="45">
        <f t="shared" si="26"/>
        <v>25363494</v>
      </c>
      <c r="N59" s="44">
        <f t="shared" si="26"/>
        <v>0</v>
      </c>
      <c r="O59" s="45">
        <f t="shared" si="26"/>
        <v>0</v>
      </c>
      <c r="P59" s="44">
        <f t="shared" si="26"/>
        <v>121056000</v>
      </c>
      <c r="Q59" s="45">
        <f t="shared" si="26"/>
        <v>130289169</v>
      </c>
      <c r="R59" s="20">
        <f t="shared" si="14"/>
        <v>-52.441897378489919</v>
      </c>
      <c r="S59" s="21">
        <f t="shared" si="15"/>
        <v>-75.827180525643513</v>
      </c>
      <c r="T59" s="20">
        <f t="shared" si="16"/>
        <v>48.866696000032292</v>
      </c>
      <c r="U59" s="22">
        <f t="shared" si="17"/>
        <v>52.593850892312908</v>
      </c>
      <c r="V59" s="44">
        <f t="shared" ref="V59:W59" si="27">+V8+V42</f>
        <v>1528000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234421000</v>
      </c>
      <c r="C63" s="55">
        <f t="shared" si="30"/>
        <v>13306000</v>
      </c>
      <c r="D63" s="55">
        <f t="shared" si="30"/>
        <v>0</v>
      </c>
      <c r="E63" s="55">
        <f t="shared" si="30"/>
        <v>247727000</v>
      </c>
      <c r="F63" s="56">
        <f t="shared" si="30"/>
        <v>247727000</v>
      </c>
      <c r="G63" s="57">
        <f t="shared" si="30"/>
        <v>202358000</v>
      </c>
      <c r="H63" s="56">
        <f t="shared" si="30"/>
        <v>32741000</v>
      </c>
      <c r="I63" s="57">
        <f t="shared" si="30"/>
        <v>0</v>
      </c>
      <c r="J63" s="56">
        <f t="shared" si="30"/>
        <v>59851000</v>
      </c>
      <c r="K63" s="57">
        <f t="shared" si="30"/>
        <v>104925675</v>
      </c>
      <c r="L63" s="56">
        <f t="shared" si="30"/>
        <v>28464000</v>
      </c>
      <c r="M63" s="58">
        <f t="shared" si="30"/>
        <v>25363494</v>
      </c>
      <c r="N63" s="56">
        <f t="shared" si="30"/>
        <v>0</v>
      </c>
      <c r="O63" s="57">
        <f t="shared" si="30"/>
        <v>0</v>
      </c>
      <c r="P63" s="56">
        <f t="shared" si="30"/>
        <v>121056000</v>
      </c>
      <c r="Q63" s="57">
        <f t="shared" si="30"/>
        <v>130289169</v>
      </c>
      <c r="R63" s="38">
        <f t="shared" si="14"/>
        <v>-52.441897378489919</v>
      </c>
      <c r="S63" s="39">
        <f t="shared" si="15"/>
        <v>-75.827180525643513</v>
      </c>
      <c r="T63" s="38">
        <f t="shared" si="16"/>
        <v>48.866696000032292</v>
      </c>
      <c r="U63" s="39">
        <f t="shared" si="17"/>
        <v>52.593850892312908</v>
      </c>
      <c r="V63" s="56">
        <f>+V59+V60</f>
        <v>1528000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4629000</v>
      </c>
      <c r="C8" s="40">
        <f t="shared" si="0"/>
        <v>22937000</v>
      </c>
      <c r="D8" s="40">
        <f t="shared" si="0"/>
        <v>0</v>
      </c>
      <c r="E8" s="40">
        <f t="shared" si="0"/>
        <v>27566000</v>
      </c>
      <c r="F8" s="41">
        <f t="shared" si="0"/>
        <v>27566000</v>
      </c>
      <c r="G8" s="42">
        <f t="shared" si="0"/>
        <v>27566000</v>
      </c>
      <c r="H8" s="41">
        <f t="shared" si="0"/>
        <v>602000</v>
      </c>
      <c r="I8" s="42">
        <f t="shared" si="0"/>
        <v>613954</v>
      </c>
      <c r="J8" s="41">
        <f t="shared" si="0"/>
        <v>1178000</v>
      </c>
      <c r="K8" s="42">
        <f t="shared" si="0"/>
        <v>1590812</v>
      </c>
      <c r="L8" s="41">
        <f t="shared" si="0"/>
        <v>4838000</v>
      </c>
      <c r="M8" s="42">
        <f t="shared" si="0"/>
        <v>1562439</v>
      </c>
      <c r="N8" s="41">
        <f t="shared" si="0"/>
        <v>0</v>
      </c>
      <c r="O8" s="42">
        <f t="shared" si="0"/>
        <v>0</v>
      </c>
      <c r="P8" s="41">
        <f t="shared" si="0"/>
        <v>6618000</v>
      </c>
      <c r="Q8" s="42">
        <f t="shared" si="0"/>
        <v>3767205</v>
      </c>
      <c r="R8" s="16">
        <f>IF(($J8       =0),0,((($L8       -$J8       )/$J8       )*100))</f>
        <v>310.69609507640064</v>
      </c>
      <c r="S8" s="17">
        <f>IF(($K8       =0),0,((($M8       -$K8       )/$K8       )*100))</f>
        <v>-1.7835545620727027</v>
      </c>
      <c r="T8" s="16">
        <f>IF(($E8       =0),0,(($P8       /$E8       )*100))</f>
        <v>24.007835739679315</v>
      </c>
      <c r="U8" s="18">
        <f>IF(($E8       =0),0,(($Q8       /$E8       )*100))</f>
        <v>13.666128564173258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2451000</v>
      </c>
      <c r="C9" s="43">
        <f t="shared" si="2"/>
        <v>22687000</v>
      </c>
      <c r="D9" s="43">
        <f t="shared" si="2"/>
        <v>0</v>
      </c>
      <c r="E9" s="43">
        <f t="shared" si="2"/>
        <v>25138000</v>
      </c>
      <c r="F9" s="44">
        <f t="shared" si="2"/>
        <v>25138000</v>
      </c>
      <c r="G9" s="45">
        <f t="shared" si="2"/>
        <v>25138000</v>
      </c>
      <c r="H9" s="44">
        <f t="shared" si="2"/>
        <v>280000</v>
      </c>
      <c r="I9" s="45">
        <f t="shared" si="2"/>
        <v>0</v>
      </c>
      <c r="J9" s="44">
        <f t="shared" si="2"/>
        <v>534000</v>
      </c>
      <c r="K9" s="45">
        <f t="shared" si="2"/>
        <v>813792</v>
      </c>
      <c r="L9" s="44">
        <f t="shared" si="2"/>
        <v>4782000</v>
      </c>
      <c r="M9" s="45">
        <f t="shared" si="2"/>
        <v>368941</v>
      </c>
      <c r="N9" s="44">
        <f t="shared" si="2"/>
        <v>0</v>
      </c>
      <c r="O9" s="45">
        <f t="shared" si="2"/>
        <v>0</v>
      </c>
      <c r="P9" s="44">
        <f t="shared" si="2"/>
        <v>5596000</v>
      </c>
      <c r="Q9" s="45">
        <f t="shared" si="2"/>
        <v>1182733</v>
      </c>
      <c r="R9" s="20">
        <f>IF(($J9       =0),0,((($L9       -$J9       )/$J9       )*100))</f>
        <v>795.50561797752812</v>
      </c>
      <c r="S9" s="21">
        <f>IF(($K9       =0),0,((($M9       -$K9       )/$K9       )*100))</f>
        <v>-54.663968188431447</v>
      </c>
      <c r="T9" s="20">
        <f>IF(($E9       =0),0,(($P9       /$E9       )*100))</f>
        <v>22.261118625188956</v>
      </c>
      <c r="U9" s="22">
        <f>IF(($E9       =0),0,(($Q9       /$E9       )*100))</f>
        <v>4.704960617391996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>
        <v>22687000</v>
      </c>
      <c r="D10" s="46"/>
      <c r="E10" s="46">
        <f t="shared" ref="E10:E41" si="4">$B10      +$C10      +$D10</f>
        <v>22687000</v>
      </c>
      <c r="F10" s="47">
        <v>22687000</v>
      </c>
      <c r="G10" s="48">
        <v>22687000</v>
      </c>
      <c r="H10" s="47"/>
      <c r="I10" s="48"/>
      <c r="J10" s="47"/>
      <c r="K10" s="48"/>
      <c r="L10" s="47">
        <v>4280000</v>
      </c>
      <c r="M10" s="48"/>
      <c r="N10" s="47"/>
      <c r="O10" s="48"/>
      <c r="P10" s="47">
        <f t="shared" ref="P10:P41" si="5">$H10      +$J10      +$L10      +$N10</f>
        <v>4280000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18.865429541146913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2451000</v>
      </c>
      <c r="C16" s="46"/>
      <c r="D16" s="46"/>
      <c r="E16" s="46">
        <f t="shared" si="4"/>
        <v>2451000</v>
      </c>
      <c r="F16" s="47">
        <v>2451000</v>
      </c>
      <c r="G16" s="48">
        <v>2451000</v>
      </c>
      <c r="H16" s="47">
        <v>280000</v>
      </c>
      <c r="I16" s="48"/>
      <c r="J16" s="47">
        <v>534000</v>
      </c>
      <c r="K16" s="48">
        <v>813792</v>
      </c>
      <c r="L16" s="47">
        <v>502000</v>
      </c>
      <c r="M16" s="48">
        <v>368941</v>
      </c>
      <c r="N16" s="47"/>
      <c r="O16" s="48"/>
      <c r="P16" s="47">
        <f t="shared" si="5"/>
        <v>1316000</v>
      </c>
      <c r="Q16" s="48">
        <f t="shared" si="6"/>
        <v>1182733</v>
      </c>
      <c r="R16" s="24">
        <f t="shared" si="7"/>
        <v>-5.9925093632958806</v>
      </c>
      <c r="S16" s="25">
        <f t="shared" si="8"/>
        <v>-54.663968188431447</v>
      </c>
      <c r="T16" s="24">
        <f t="shared" si="9"/>
        <v>53.692370461036312</v>
      </c>
      <c r="U16" s="26">
        <f t="shared" si="10"/>
        <v>48.255120359037129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2178000</v>
      </c>
      <c r="C27" s="43">
        <f t="shared" si="11"/>
        <v>250000</v>
      </c>
      <c r="D27" s="43">
        <f t="shared" si="11"/>
        <v>0</v>
      </c>
      <c r="E27" s="43">
        <f t="shared" si="11"/>
        <v>2428000</v>
      </c>
      <c r="F27" s="44">
        <f t="shared" si="11"/>
        <v>2428000</v>
      </c>
      <c r="G27" s="45">
        <f t="shared" si="11"/>
        <v>2428000</v>
      </c>
      <c r="H27" s="44">
        <f t="shared" si="11"/>
        <v>322000</v>
      </c>
      <c r="I27" s="45">
        <f t="shared" si="11"/>
        <v>613954</v>
      </c>
      <c r="J27" s="44">
        <f t="shared" si="11"/>
        <v>644000</v>
      </c>
      <c r="K27" s="45">
        <f t="shared" si="11"/>
        <v>777020</v>
      </c>
      <c r="L27" s="44">
        <f t="shared" si="11"/>
        <v>56000</v>
      </c>
      <c r="M27" s="45">
        <f t="shared" si="11"/>
        <v>1193498</v>
      </c>
      <c r="N27" s="44">
        <f t="shared" si="11"/>
        <v>0</v>
      </c>
      <c r="O27" s="45">
        <f t="shared" si="11"/>
        <v>0</v>
      </c>
      <c r="P27" s="44">
        <f t="shared" si="11"/>
        <v>1022000</v>
      </c>
      <c r="Q27" s="45">
        <f t="shared" si="11"/>
        <v>2584472</v>
      </c>
      <c r="R27" s="20">
        <f t="shared" si="7"/>
        <v>-91.304347826086953</v>
      </c>
      <c r="S27" s="21">
        <f t="shared" si="8"/>
        <v>53.599392551028288</v>
      </c>
      <c r="T27" s="20">
        <f t="shared" si="9"/>
        <v>42.092257001647447</v>
      </c>
      <c r="U27" s="22">
        <f t="shared" si="10"/>
        <v>106.44448105436572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140000</v>
      </c>
      <c r="I30" s="48">
        <v>239892</v>
      </c>
      <c r="J30" s="47"/>
      <c r="K30" s="48">
        <v>5597</v>
      </c>
      <c r="L30" s="47"/>
      <c r="M30" s="48">
        <v>493549</v>
      </c>
      <c r="N30" s="47"/>
      <c r="O30" s="48"/>
      <c r="P30" s="47">
        <f t="shared" si="5"/>
        <v>140000</v>
      </c>
      <c r="Q30" s="48">
        <f t="shared" si="6"/>
        <v>739038</v>
      </c>
      <c r="R30" s="24">
        <f t="shared" si="7"/>
        <v>0</v>
      </c>
      <c r="S30" s="25">
        <f t="shared" si="8"/>
        <v>8718.0989815972844</v>
      </c>
      <c r="T30" s="24">
        <f t="shared" si="9"/>
        <v>14.000000000000002</v>
      </c>
      <c r="U30" s="26">
        <f t="shared" si="10"/>
        <v>73.903800000000004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1178000</v>
      </c>
      <c r="C32" s="46">
        <v>250000</v>
      </c>
      <c r="D32" s="46"/>
      <c r="E32" s="46">
        <f t="shared" si="4"/>
        <v>1428000</v>
      </c>
      <c r="F32" s="47">
        <v>1428000</v>
      </c>
      <c r="G32" s="48">
        <v>1428000</v>
      </c>
      <c r="H32" s="47">
        <v>182000</v>
      </c>
      <c r="I32" s="48">
        <v>374062</v>
      </c>
      <c r="J32" s="47">
        <v>644000</v>
      </c>
      <c r="K32" s="48">
        <v>771423</v>
      </c>
      <c r="L32" s="47">
        <v>56000</v>
      </c>
      <c r="M32" s="48">
        <v>699949</v>
      </c>
      <c r="N32" s="47"/>
      <c r="O32" s="48"/>
      <c r="P32" s="47">
        <f t="shared" si="5"/>
        <v>882000</v>
      </c>
      <c r="Q32" s="48">
        <f t="shared" si="6"/>
        <v>1845434</v>
      </c>
      <c r="R32" s="24">
        <f t="shared" si="7"/>
        <v>-91.304347826086953</v>
      </c>
      <c r="S32" s="25">
        <f t="shared" si="8"/>
        <v>-9.2652150635902739</v>
      </c>
      <c r="T32" s="24">
        <f t="shared" si="9"/>
        <v>61.764705882352942</v>
      </c>
      <c r="U32" s="26">
        <f t="shared" si="10"/>
        <v>129.23207282913165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3113000</v>
      </c>
      <c r="C42" s="52">
        <f t="shared" si="13"/>
        <v>0</v>
      </c>
      <c r="D42" s="52">
        <f t="shared" si="13"/>
        <v>0</v>
      </c>
      <c r="E42" s="52">
        <f t="shared" si="13"/>
        <v>3113000</v>
      </c>
      <c r="F42" s="53">
        <f t="shared" si="13"/>
        <v>3113000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3113000</v>
      </c>
      <c r="C54" s="43">
        <f t="shared" si="24"/>
        <v>0</v>
      </c>
      <c r="D54" s="43">
        <f t="shared" si="24"/>
        <v>0</v>
      </c>
      <c r="E54" s="43">
        <f t="shared" si="24"/>
        <v>3113000</v>
      </c>
      <c r="F54" s="44">
        <f t="shared" si="24"/>
        <v>3113000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3113000</v>
      </c>
      <c r="C57" s="46"/>
      <c r="D57" s="46"/>
      <c r="E57" s="46">
        <f t="shared" si="21"/>
        <v>3113000</v>
      </c>
      <c r="F57" s="47">
        <v>3113000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7742000</v>
      </c>
      <c r="C59" s="43">
        <f t="shared" si="26"/>
        <v>22937000</v>
      </c>
      <c r="D59" s="43">
        <f t="shared" si="26"/>
        <v>0</v>
      </c>
      <c r="E59" s="43">
        <f t="shared" si="26"/>
        <v>30679000</v>
      </c>
      <c r="F59" s="44">
        <f t="shared" si="26"/>
        <v>30679000</v>
      </c>
      <c r="G59" s="45">
        <f t="shared" si="26"/>
        <v>27566000</v>
      </c>
      <c r="H59" s="44">
        <f t="shared" si="26"/>
        <v>602000</v>
      </c>
      <c r="I59" s="45">
        <f t="shared" si="26"/>
        <v>613954</v>
      </c>
      <c r="J59" s="44">
        <f t="shared" si="26"/>
        <v>1178000</v>
      </c>
      <c r="K59" s="45">
        <f t="shared" si="26"/>
        <v>1590812</v>
      </c>
      <c r="L59" s="44">
        <f t="shared" si="26"/>
        <v>4838000</v>
      </c>
      <c r="M59" s="45">
        <f t="shared" si="26"/>
        <v>1562439</v>
      </c>
      <c r="N59" s="44">
        <f t="shared" si="26"/>
        <v>0</v>
      </c>
      <c r="O59" s="45">
        <f t="shared" si="26"/>
        <v>0</v>
      </c>
      <c r="P59" s="44">
        <f t="shared" si="26"/>
        <v>6618000</v>
      </c>
      <c r="Q59" s="45">
        <f t="shared" si="26"/>
        <v>3767205</v>
      </c>
      <c r="R59" s="20">
        <f t="shared" si="14"/>
        <v>310.69609507640064</v>
      </c>
      <c r="S59" s="21">
        <f t="shared" si="15"/>
        <v>-1.7835545620727027</v>
      </c>
      <c r="T59" s="20">
        <f t="shared" si="16"/>
        <v>21.571759183806513</v>
      </c>
      <c r="U59" s="22">
        <f t="shared" si="17"/>
        <v>12.279425665764855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7742000</v>
      </c>
      <c r="C63" s="55">
        <f t="shared" si="30"/>
        <v>22937000</v>
      </c>
      <c r="D63" s="55">
        <f t="shared" si="30"/>
        <v>0</v>
      </c>
      <c r="E63" s="55">
        <f t="shared" si="30"/>
        <v>30679000</v>
      </c>
      <c r="F63" s="56">
        <f t="shared" si="30"/>
        <v>30679000</v>
      </c>
      <c r="G63" s="57">
        <f t="shared" si="30"/>
        <v>27566000</v>
      </c>
      <c r="H63" s="56">
        <f t="shared" si="30"/>
        <v>602000</v>
      </c>
      <c r="I63" s="57">
        <f t="shared" si="30"/>
        <v>613954</v>
      </c>
      <c r="J63" s="56">
        <f t="shared" si="30"/>
        <v>1178000</v>
      </c>
      <c r="K63" s="57">
        <f t="shared" si="30"/>
        <v>1590812</v>
      </c>
      <c r="L63" s="56">
        <f t="shared" si="30"/>
        <v>4838000</v>
      </c>
      <c r="M63" s="58">
        <f t="shared" si="30"/>
        <v>1562439</v>
      </c>
      <c r="N63" s="56">
        <f t="shared" si="30"/>
        <v>0</v>
      </c>
      <c r="O63" s="57">
        <f t="shared" si="30"/>
        <v>0</v>
      </c>
      <c r="P63" s="56">
        <f t="shared" si="30"/>
        <v>6618000</v>
      </c>
      <c r="Q63" s="57">
        <f t="shared" si="30"/>
        <v>3767205</v>
      </c>
      <c r="R63" s="38">
        <f t="shared" si="14"/>
        <v>310.69609507640064</v>
      </c>
      <c r="S63" s="39">
        <f t="shared" si="15"/>
        <v>-1.7835545620727027</v>
      </c>
      <c r="T63" s="38">
        <f t="shared" si="16"/>
        <v>21.571759183806513</v>
      </c>
      <c r="U63" s="39">
        <f t="shared" si="17"/>
        <v>12.279425665764855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37378000</v>
      </c>
      <c r="C8" s="40">
        <f t="shared" si="0"/>
        <v>663000</v>
      </c>
      <c r="D8" s="40">
        <f t="shared" si="0"/>
        <v>0</v>
      </c>
      <c r="E8" s="40">
        <f t="shared" si="0"/>
        <v>38041000</v>
      </c>
      <c r="F8" s="41">
        <f t="shared" si="0"/>
        <v>38041000</v>
      </c>
      <c r="G8" s="42">
        <f t="shared" si="0"/>
        <v>38041000</v>
      </c>
      <c r="H8" s="41">
        <f t="shared" si="0"/>
        <v>14044000</v>
      </c>
      <c r="I8" s="42">
        <f t="shared" si="0"/>
        <v>15668188</v>
      </c>
      <c r="J8" s="41">
        <f t="shared" si="0"/>
        <v>11112000</v>
      </c>
      <c r="K8" s="42">
        <f t="shared" si="0"/>
        <v>15894489</v>
      </c>
      <c r="L8" s="41">
        <f t="shared" si="0"/>
        <v>1099000</v>
      </c>
      <c r="M8" s="42">
        <f t="shared" si="0"/>
        <v>2242635</v>
      </c>
      <c r="N8" s="41">
        <f t="shared" si="0"/>
        <v>0</v>
      </c>
      <c r="O8" s="42">
        <f t="shared" si="0"/>
        <v>0</v>
      </c>
      <c r="P8" s="41">
        <f t="shared" si="0"/>
        <v>26255000</v>
      </c>
      <c r="Q8" s="42">
        <f t="shared" si="0"/>
        <v>33805312</v>
      </c>
      <c r="R8" s="16">
        <f>IF(($J8       =0),0,((($L8       -$J8       )/$J8       )*100))</f>
        <v>-90.109791216702661</v>
      </c>
      <c r="S8" s="17">
        <f>IF(($K8       =0),0,((($M8       -$K8       )/$K8       )*100))</f>
        <v>-85.890486948023309</v>
      </c>
      <c r="T8" s="16">
        <f>IF(($E8       =0),0,(($P8       /$E8       )*100))</f>
        <v>69.017638863331669</v>
      </c>
      <c r="U8" s="18">
        <f>IF(($E8       =0),0,(($Q8       /$E8       )*100))</f>
        <v>88.865466207512938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32314000</v>
      </c>
      <c r="C9" s="43">
        <f t="shared" si="2"/>
        <v>839000</v>
      </c>
      <c r="D9" s="43">
        <f t="shared" si="2"/>
        <v>0</v>
      </c>
      <c r="E9" s="43">
        <f t="shared" si="2"/>
        <v>33153000</v>
      </c>
      <c r="F9" s="44">
        <f t="shared" si="2"/>
        <v>33153000</v>
      </c>
      <c r="G9" s="45">
        <f t="shared" si="2"/>
        <v>33153000</v>
      </c>
      <c r="H9" s="44">
        <f t="shared" si="2"/>
        <v>12683000</v>
      </c>
      <c r="I9" s="45">
        <f t="shared" si="2"/>
        <v>13735856</v>
      </c>
      <c r="J9" s="44">
        <f t="shared" si="2"/>
        <v>9917000</v>
      </c>
      <c r="K9" s="45">
        <f t="shared" si="2"/>
        <v>14260433</v>
      </c>
      <c r="L9" s="44">
        <f t="shared" si="2"/>
        <v>138000</v>
      </c>
      <c r="M9" s="45">
        <f t="shared" si="2"/>
        <v>1834559</v>
      </c>
      <c r="N9" s="44">
        <f t="shared" si="2"/>
        <v>0</v>
      </c>
      <c r="O9" s="45">
        <f t="shared" si="2"/>
        <v>0</v>
      </c>
      <c r="P9" s="44">
        <f t="shared" si="2"/>
        <v>22738000</v>
      </c>
      <c r="Q9" s="45">
        <f t="shared" si="2"/>
        <v>29830848</v>
      </c>
      <c r="R9" s="20">
        <f>IF(($J9       =0),0,((($L9       -$J9       )/$J9       )*100))</f>
        <v>-98.608450136129875</v>
      </c>
      <c r="S9" s="21">
        <f>IF(($K9       =0),0,((($M9       -$K9       )/$K9       )*100))</f>
        <v>-87.135320505345106</v>
      </c>
      <c r="T9" s="20">
        <f>IF(($E9       =0),0,(($P9       /$E9       )*100))</f>
        <v>68.585045093958314</v>
      </c>
      <c r="U9" s="22">
        <f>IF(($E9       =0),0,(($Q9       /$E9       )*100))</f>
        <v>89.979332187132385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32314000</v>
      </c>
      <c r="C10" s="46">
        <v>839000</v>
      </c>
      <c r="D10" s="46"/>
      <c r="E10" s="46">
        <f t="shared" ref="E10:E41" si="4">$B10      +$C10      +$D10</f>
        <v>33153000</v>
      </c>
      <c r="F10" s="47">
        <v>33153000</v>
      </c>
      <c r="G10" s="48">
        <v>33153000</v>
      </c>
      <c r="H10" s="47">
        <v>12683000</v>
      </c>
      <c r="I10" s="48">
        <v>13735856</v>
      </c>
      <c r="J10" s="47">
        <v>9917000</v>
      </c>
      <c r="K10" s="48">
        <v>14260433</v>
      </c>
      <c r="L10" s="47">
        <v>138000</v>
      </c>
      <c r="M10" s="48">
        <v>1834559</v>
      </c>
      <c r="N10" s="47"/>
      <c r="O10" s="48"/>
      <c r="P10" s="47">
        <f t="shared" ref="P10:P41" si="5">$H10      +$J10      +$L10      +$N10</f>
        <v>22738000</v>
      </c>
      <c r="Q10" s="48">
        <f t="shared" ref="Q10:Q41" si="6">$I10      +$K10      +$M10      +$O10</f>
        <v>29830848</v>
      </c>
      <c r="R10" s="24">
        <f t="shared" ref="R10:R41" si="7">IF(($J10      =0),0,((($L10      -$J10      )/$J10      )*100))</f>
        <v>-98.608450136129875</v>
      </c>
      <c r="S10" s="25">
        <f t="shared" ref="S10:S41" si="8">IF(($K10      =0),0,((($M10      -$K10      )/$K10      )*100))</f>
        <v>-87.135320505345106</v>
      </c>
      <c r="T10" s="24">
        <f t="shared" ref="T10:T41" si="9">IF(($E10      =0),0,(($P10      /$E10      )*100))</f>
        <v>68.585045093958314</v>
      </c>
      <c r="U10" s="26">
        <f t="shared" ref="U10:U41" si="10">IF(($E10      =0),0,(($Q10      /$E10      )*100))</f>
        <v>89.979332187132385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5064000</v>
      </c>
      <c r="C27" s="43">
        <f t="shared" si="11"/>
        <v>-176000</v>
      </c>
      <c r="D27" s="43">
        <f t="shared" si="11"/>
        <v>0</v>
      </c>
      <c r="E27" s="43">
        <f t="shared" si="11"/>
        <v>4888000</v>
      </c>
      <c r="F27" s="44">
        <f t="shared" si="11"/>
        <v>4888000</v>
      </c>
      <c r="G27" s="45">
        <f t="shared" si="11"/>
        <v>4888000</v>
      </c>
      <c r="H27" s="44">
        <f t="shared" si="11"/>
        <v>1361000</v>
      </c>
      <c r="I27" s="45">
        <f t="shared" si="11"/>
        <v>1932332</v>
      </c>
      <c r="J27" s="44">
        <f t="shared" si="11"/>
        <v>1195000</v>
      </c>
      <c r="K27" s="45">
        <f t="shared" si="11"/>
        <v>1634056</v>
      </c>
      <c r="L27" s="44">
        <f t="shared" si="11"/>
        <v>961000</v>
      </c>
      <c r="M27" s="45">
        <f t="shared" si="11"/>
        <v>408076</v>
      </c>
      <c r="N27" s="44">
        <f t="shared" si="11"/>
        <v>0</v>
      </c>
      <c r="O27" s="45">
        <f t="shared" si="11"/>
        <v>0</v>
      </c>
      <c r="P27" s="44">
        <f t="shared" si="11"/>
        <v>3517000</v>
      </c>
      <c r="Q27" s="45">
        <f t="shared" si="11"/>
        <v>3974464</v>
      </c>
      <c r="R27" s="20">
        <f t="shared" si="7"/>
        <v>-19.581589958158997</v>
      </c>
      <c r="S27" s="21">
        <f t="shared" si="8"/>
        <v>-75.026804466921575</v>
      </c>
      <c r="T27" s="20">
        <f t="shared" si="9"/>
        <v>71.951718494271688</v>
      </c>
      <c r="U27" s="22">
        <f t="shared" si="10"/>
        <v>81.310638297872345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544000</v>
      </c>
      <c r="I30" s="48">
        <v>603537</v>
      </c>
      <c r="J30" s="47">
        <v>255000</v>
      </c>
      <c r="K30" s="48">
        <v>249590</v>
      </c>
      <c r="L30" s="47"/>
      <c r="M30" s="48">
        <v>153339</v>
      </c>
      <c r="N30" s="47"/>
      <c r="O30" s="48"/>
      <c r="P30" s="47">
        <f t="shared" si="5"/>
        <v>799000</v>
      </c>
      <c r="Q30" s="48">
        <f t="shared" si="6"/>
        <v>1006466</v>
      </c>
      <c r="R30" s="24">
        <f t="shared" si="7"/>
        <v>-100</v>
      </c>
      <c r="S30" s="25">
        <f t="shared" si="8"/>
        <v>-38.563644376777916</v>
      </c>
      <c r="T30" s="24">
        <f t="shared" si="9"/>
        <v>41.614583333333336</v>
      </c>
      <c r="U30" s="26">
        <f t="shared" si="10"/>
        <v>52.420104166666668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3144000</v>
      </c>
      <c r="C32" s="46">
        <v>-176000</v>
      </c>
      <c r="D32" s="46"/>
      <c r="E32" s="46">
        <f t="shared" si="4"/>
        <v>2968000</v>
      </c>
      <c r="F32" s="47">
        <v>2968000</v>
      </c>
      <c r="G32" s="48">
        <v>2968000</v>
      </c>
      <c r="H32" s="47">
        <v>817000</v>
      </c>
      <c r="I32" s="48">
        <v>1328795</v>
      </c>
      <c r="J32" s="47">
        <v>940000</v>
      </c>
      <c r="K32" s="48">
        <v>1384466</v>
      </c>
      <c r="L32" s="47">
        <v>961000</v>
      </c>
      <c r="M32" s="48">
        <v>254737</v>
      </c>
      <c r="N32" s="47"/>
      <c r="O32" s="48"/>
      <c r="P32" s="47">
        <f t="shared" si="5"/>
        <v>2718000</v>
      </c>
      <c r="Q32" s="48">
        <f t="shared" si="6"/>
        <v>2967998</v>
      </c>
      <c r="R32" s="24">
        <f t="shared" si="7"/>
        <v>2.2340425531914896</v>
      </c>
      <c r="S32" s="25">
        <f t="shared" si="8"/>
        <v>-81.600342659191341</v>
      </c>
      <c r="T32" s="24">
        <f t="shared" si="9"/>
        <v>91.576819407008088</v>
      </c>
      <c r="U32" s="26">
        <f t="shared" si="10"/>
        <v>99.999932614555249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37378000</v>
      </c>
      <c r="C59" s="43">
        <f t="shared" si="26"/>
        <v>663000</v>
      </c>
      <c r="D59" s="43">
        <f t="shared" si="26"/>
        <v>0</v>
      </c>
      <c r="E59" s="43">
        <f t="shared" si="26"/>
        <v>38041000</v>
      </c>
      <c r="F59" s="44">
        <f t="shared" si="26"/>
        <v>38041000</v>
      </c>
      <c r="G59" s="45">
        <f t="shared" si="26"/>
        <v>38041000</v>
      </c>
      <c r="H59" s="44">
        <f t="shared" si="26"/>
        <v>14044000</v>
      </c>
      <c r="I59" s="45">
        <f t="shared" si="26"/>
        <v>15668188</v>
      </c>
      <c r="J59" s="44">
        <f t="shared" si="26"/>
        <v>11112000</v>
      </c>
      <c r="K59" s="45">
        <f t="shared" si="26"/>
        <v>15894489</v>
      </c>
      <c r="L59" s="44">
        <f t="shared" si="26"/>
        <v>1099000</v>
      </c>
      <c r="M59" s="45">
        <f t="shared" si="26"/>
        <v>2242635</v>
      </c>
      <c r="N59" s="44">
        <f t="shared" si="26"/>
        <v>0</v>
      </c>
      <c r="O59" s="45">
        <f t="shared" si="26"/>
        <v>0</v>
      </c>
      <c r="P59" s="44">
        <f t="shared" si="26"/>
        <v>26255000</v>
      </c>
      <c r="Q59" s="45">
        <f t="shared" si="26"/>
        <v>33805312</v>
      </c>
      <c r="R59" s="20">
        <f t="shared" si="14"/>
        <v>-90.109791216702661</v>
      </c>
      <c r="S59" s="21">
        <f t="shared" si="15"/>
        <v>-85.890486948023309</v>
      </c>
      <c r="T59" s="20">
        <f t="shared" si="16"/>
        <v>69.017638863331669</v>
      </c>
      <c r="U59" s="22">
        <f t="shared" si="17"/>
        <v>88.865466207512938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37378000</v>
      </c>
      <c r="C63" s="55">
        <f t="shared" si="30"/>
        <v>663000</v>
      </c>
      <c r="D63" s="55">
        <f t="shared" si="30"/>
        <v>0</v>
      </c>
      <c r="E63" s="55">
        <f t="shared" si="30"/>
        <v>38041000</v>
      </c>
      <c r="F63" s="56">
        <f t="shared" si="30"/>
        <v>38041000</v>
      </c>
      <c r="G63" s="57">
        <f t="shared" si="30"/>
        <v>38041000</v>
      </c>
      <c r="H63" s="56">
        <f t="shared" si="30"/>
        <v>14044000</v>
      </c>
      <c r="I63" s="57">
        <f t="shared" si="30"/>
        <v>15668188</v>
      </c>
      <c r="J63" s="56">
        <f t="shared" si="30"/>
        <v>11112000</v>
      </c>
      <c r="K63" s="57">
        <f t="shared" si="30"/>
        <v>15894489</v>
      </c>
      <c r="L63" s="56">
        <f t="shared" si="30"/>
        <v>1099000</v>
      </c>
      <c r="M63" s="58">
        <f t="shared" si="30"/>
        <v>2242635</v>
      </c>
      <c r="N63" s="56">
        <f t="shared" si="30"/>
        <v>0</v>
      </c>
      <c r="O63" s="57">
        <f t="shared" si="30"/>
        <v>0</v>
      </c>
      <c r="P63" s="56">
        <f t="shared" si="30"/>
        <v>26255000</v>
      </c>
      <c r="Q63" s="57">
        <f t="shared" si="30"/>
        <v>33805312</v>
      </c>
      <c r="R63" s="38">
        <f t="shared" si="14"/>
        <v>-90.109791216702661</v>
      </c>
      <c r="S63" s="39">
        <f t="shared" si="15"/>
        <v>-85.890486948023309</v>
      </c>
      <c r="T63" s="38">
        <f t="shared" si="16"/>
        <v>69.017638863331669</v>
      </c>
      <c r="U63" s="39">
        <f t="shared" si="17"/>
        <v>88.865466207512938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56335000</v>
      </c>
      <c r="C8" s="40">
        <f t="shared" si="0"/>
        <v>3495000</v>
      </c>
      <c r="D8" s="40">
        <f t="shared" si="0"/>
        <v>0</v>
      </c>
      <c r="E8" s="40">
        <f t="shared" si="0"/>
        <v>59830000</v>
      </c>
      <c r="F8" s="41">
        <f t="shared" si="0"/>
        <v>59830000</v>
      </c>
      <c r="G8" s="42">
        <f t="shared" si="0"/>
        <v>59830000</v>
      </c>
      <c r="H8" s="41">
        <f t="shared" si="0"/>
        <v>8541000</v>
      </c>
      <c r="I8" s="42">
        <f t="shared" si="0"/>
        <v>8686708</v>
      </c>
      <c r="J8" s="41">
        <f t="shared" si="0"/>
        <v>5385000</v>
      </c>
      <c r="K8" s="42">
        <f t="shared" si="0"/>
        <v>8222385</v>
      </c>
      <c r="L8" s="41">
        <f t="shared" si="0"/>
        <v>18496000</v>
      </c>
      <c r="M8" s="42">
        <f t="shared" si="0"/>
        <v>15414600</v>
      </c>
      <c r="N8" s="41">
        <f t="shared" si="0"/>
        <v>0</v>
      </c>
      <c r="O8" s="42">
        <f t="shared" si="0"/>
        <v>0</v>
      </c>
      <c r="P8" s="41">
        <f t="shared" si="0"/>
        <v>32422000</v>
      </c>
      <c r="Q8" s="42">
        <f t="shared" si="0"/>
        <v>32323693</v>
      </c>
      <c r="R8" s="16">
        <f>IF(($J8       =0),0,((($L8       -$J8       )/$J8       )*100))</f>
        <v>243.47260909935008</v>
      </c>
      <c r="S8" s="17">
        <f>IF(($K8       =0),0,((($M8       -$K8       )/$K8       )*100))</f>
        <v>87.4711534427055</v>
      </c>
      <c r="T8" s="16">
        <f>IF(($E8       =0),0,(($P8       /$E8       )*100))</f>
        <v>54.190205582483706</v>
      </c>
      <c r="U8" s="18">
        <f>IF(($E8       =0),0,(($Q8       /$E8       )*100))</f>
        <v>54.025895035935143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48286000</v>
      </c>
      <c r="C9" s="43">
        <f t="shared" si="2"/>
        <v>3625000</v>
      </c>
      <c r="D9" s="43">
        <f t="shared" si="2"/>
        <v>0</v>
      </c>
      <c r="E9" s="43">
        <f t="shared" si="2"/>
        <v>51911000</v>
      </c>
      <c r="F9" s="44">
        <f t="shared" si="2"/>
        <v>51911000</v>
      </c>
      <c r="G9" s="45">
        <f t="shared" si="2"/>
        <v>51911000</v>
      </c>
      <c r="H9" s="44">
        <f t="shared" si="2"/>
        <v>7719000</v>
      </c>
      <c r="I9" s="45">
        <f t="shared" si="2"/>
        <v>7865713</v>
      </c>
      <c r="J9" s="44">
        <f t="shared" si="2"/>
        <v>3105000</v>
      </c>
      <c r="K9" s="45">
        <f t="shared" si="2"/>
        <v>6013533</v>
      </c>
      <c r="L9" s="44">
        <f t="shared" si="2"/>
        <v>15359000</v>
      </c>
      <c r="M9" s="45">
        <f t="shared" si="2"/>
        <v>12345643</v>
      </c>
      <c r="N9" s="44">
        <f t="shared" si="2"/>
        <v>0</v>
      </c>
      <c r="O9" s="45">
        <f t="shared" si="2"/>
        <v>0</v>
      </c>
      <c r="P9" s="44">
        <f t="shared" si="2"/>
        <v>26183000</v>
      </c>
      <c r="Q9" s="45">
        <f t="shared" si="2"/>
        <v>26224889</v>
      </c>
      <c r="R9" s="20">
        <f>IF(($J9       =0),0,((($L9       -$J9       )/$J9       )*100))</f>
        <v>394.65378421900164</v>
      </c>
      <c r="S9" s="21">
        <f>IF(($K9       =0),0,((($M9       -$K9       )/$K9       )*100))</f>
        <v>105.29766777699565</v>
      </c>
      <c r="T9" s="20">
        <f>IF(($E9       =0),0,(($P9       /$E9       )*100))</f>
        <v>50.438250081870898</v>
      </c>
      <c r="U9" s="22">
        <f>IF(($E9       =0),0,(($Q9       /$E9       )*100))</f>
        <v>50.518943961780735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26810000</v>
      </c>
      <c r="C10" s="46">
        <v>-1793000</v>
      </c>
      <c r="D10" s="46"/>
      <c r="E10" s="46">
        <f t="shared" ref="E10:E41" si="4">$B10      +$C10      +$D10</f>
        <v>25017000</v>
      </c>
      <c r="F10" s="47">
        <v>25017000</v>
      </c>
      <c r="G10" s="48">
        <v>25017000</v>
      </c>
      <c r="H10" s="47">
        <v>7719000</v>
      </c>
      <c r="I10" s="48">
        <v>7865713</v>
      </c>
      <c r="J10" s="47">
        <v>105000</v>
      </c>
      <c r="K10" s="48">
        <v>3013533</v>
      </c>
      <c r="L10" s="47">
        <v>8073000</v>
      </c>
      <c r="M10" s="48">
        <v>7759568</v>
      </c>
      <c r="N10" s="47"/>
      <c r="O10" s="48"/>
      <c r="P10" s="47">
        <f t="shared" ref="P10:P41" si="5">$H10      +$J10      +$L10      +$N10</f>
        <v>15897000</v>
      </c>
      <c r="Q10" s="48">
        <f t="shared" ref="Q10:Q41" si="6">$I10      +$K10      +$M10      +$O10</f>
        <v>18638814</v>
      </c>
      <c r="R10" s="24">
        <f t="shared" ref="R10:R41" si="7">IF(($J10      =0),0,((($L10      -$J10      )/$J10      )*100))</f>
        <v>7588.5714285714284</v>
      </c>
      <c r="S10" s="25">
        <f t="shared" ref="S10:S41" si="8">IF(($K10      =0),0,((($M10      -$K10      )/$K10      )*100))</f>
        <v>157.4907260016731</v>
      </c>
      <c r="T10" s="24">
        <f t="shared" ref="T10:T41" si="9">IF(($E10      =0),0,(($P10      /$E10      )*100))</f>
        <v>63.544789543110682</v>
      </c>
      <c r="U10" s="26">
        <f t="shared" ref="U10:U41" si="10">IF(($E10      =0),0,(($Q10      /$E10      )*100))</f>
        <v>74.504592876843745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21476000</v>
      </c>
      <c r="C13" s="46">
        <v>-2000000</v>
      </c>
      <c r="D13" s="46"/>
      <c r="E13" s="46">
        <f t="shared" si="4"/>
        <v>19476000</v>
      </c>
      <c r="F13" s="47">
        <v>19476000</v>
      </c>
      <c r="G13" s="48">
        <v>19476000</v>
      </c>
      <c r="H13" s="47"/>
      <c r="I13" s="48"/>
      <c r="J13" s="47">
        <v>3000000</v>
      </c>
      <c r="K13" s="48">
        <v>3000000</v>
      </c>
      <c r="L13" s="47">
        <v>7286000</v>
      </c>
      <c r="M13" s="48">
        <v>4586075</v>
      </c>
      <c r="N13" s="47"/>
      <c r="O13" s="48"/>
      <c r="P13" s="47">
        <f t="shared" si="5"/>
        <v>10286000</v>
      </c>
      <c r="Q13" s="48">
        <f t="shared" si="6"/>
        <v>7586075</v>
      </c>
      <c r="R13" s="24">
        <f t="shared" si="7"/>
        <v>142.86666666666667</v>
      </c>
      <c r="S13" s="25">
        <f t="shared" si="8"/>
        <v>52.869166666666665</v>
      </c>
      <c r="T13" s="24">
        <f t="shared" si="9"/>
        <v>52.813719449578969</v>
      </c>
      <c r="U13" s="26">
        <f t="shared" si="10"/>
        <v>38.950888272745942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7418000</v>
      </c>
      <c r="D20" s="46"/>
      <c r="E20" s="46">
        <f t="shared" si="4"/>
        <v>7418000</v>
      </c>
      <c r="F20" s="47">
        <v>7418000</v>
      </c>
      <c r="G20" s="48">
        <v>7418000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8049000</v>
      </c>
      <c r="C27" s="43">
        <f t="shared" si="11"/>
        <v>-130000</v>
      </c>
      <c r="D27" s="43">
        <f t="shared" si="11"/>
        <v>0</v>
      </c>
      <c r="E27" s="43">
        <f t="shared" si="11"/>
        <v>7919000</v>
      </c>
      <c r="F27" s="44">
        <f t="shared" si="11"/>
        <v>7919000</v>
      </c>
      <c r="G27" s="45">
        <f t="shared" si="11"/>
        <v>7919000</v>
      </c>
      <c r="H27" s="44">
        <f t="shared" si="11"/>
        <v>822000</v>
      </c>
      <c r="I27" s="45">
        <f t="shared" si="11"/>
        <v>820995</v>
      </c>
      <c r="J27" s="44">
        <f t="shared" si="11"/>
        <v>2280000</v>
      </c>
      <c r="K27" s="45">
        <f t="shared" si="11"/>
        <v>2208852</v>
      </c>
      <c r="L27" s="44">
        <f t="shared" si="11"/>
        <v>3137000</v>
      </c>
      <c r="M27" s="45">
        <f t="shared" si="11"/>
        <v>3068957</v>
      </c>
      <c r="N27" s="44">
        <f t="shared" si="11"/>
        <v>0</v>
      </c>
      <c r="O27" s="45">
        <f t="shared" si="11"/>
        <v>0</v>
      </c>
      <c r="P27" s="44">
        <f t="shared" si="11"/>
        <v>6239000</v>
      </c>
      <c r="Q27" s="45">
        <f t="shared" si="11"/>
        <v>6098804</v>
      </c>
      <c r="R27" s="20">
        <f t="shared" si="7"/>
        <v>37.587719298245617</v>
      </c>
      <c r="S27" s="21">
        <f t="shared" si="8"/>
        <v>38.939005420010034</v>
      </c>
      <c r="T27" s="20">
        <f t="shared" si="9"/>
        <v>78.785200151534283</v>
      </c>
      <c r="U27" s="22">
        <f t="shared" si="10"/>
        <v>77.01482510417982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221000</v>
      </c>
      <c r="I30" s="48">
        <v>220611</v>
      </c>
      <c r="J30" s="47">
        <v>416000</v>
      </c>
      <c r="K30" s="48">
        <v>416269</v>
      </c>
      <c r="L30" s="47">
        <v>139000</v>
      </c>
      <c r="M30" s="48">
        <v>139925</v>
      </c>
      <c r="N30" s="47"/>
      <c r="O30" s="48"/>
      <c r="P30" s="47">
        <f t="shared" si="5"/>
        <v>776000</v>
      </c>
      <c r="Q30" s="48">
        <f t="shared" si="6"/>
        <v>776805</v>
      </c>
      <c r="R30" s="24">
        <f t="shared" si="7"/>
        <v>-66.586538461538453</v>
      </c>
      <c r="S30" s="25">
        <f t="shared" si="8"/>
        <v>-66.385918720827149</v>
      </c>
      <c r="T30" s="24">
        <f t="shared" si="9"/>
        <v>45.116279069767437</v>
      </c>
      <c r="U30" s="26">
        <f t="shared" si="10"/>
        <v>45.16308139534884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2329000</v>
      </c>
      <c r="C32" s="46">
        <v>-130000</v>
      </c>
      <c r="D32" s="46"/>
      <c r="E32" s="46">
        <f t="shared" si="4"/>
        <v>2199000</v>
      </c>
      <c r="F32" s="47">
        <v>2199000</v>
      </c>
      <c r="G32" s="48">
        <v>2199000</v>
      </c>
      <c r="H32" s="47">
        <v>601000</v>
      </c>
      <c r="I32" s="48">
        <v>600384</v>
      </c>
      <c r="J32" s="47">
        <v>821000</v>
      </c>
      <c r="K32" s="48">
        <v>814384</v>
      </c>
      <c r="L32" s="47">
        <v>777000</v>
      </c>
      <c r="M32" s="48">
        <v>1014602</v>
      </c>
      <c r="N32" s="47"/>
      <c r="O32" s="48"/>
      <c r="P32" s="47">
        <f t="shared" si="5"/>
        <v>2199000</v>
      </c>
      <c r="Q32" s="48">
        <f t="shared" si="6"/>
        <v>2429370</v>
      </c>
      <c r="R32" s="24">
        <f t="shared" si="7"/>
        <v>-5.3593179049939099</v>
      </c>
      <c r="S32" s="25">
        <f t="shared" si="8"/>
        <v>24.585207960863674</v>
      </c>
      <c r="T32" s="24">
        <f t="shared" si="9"/>
        <v>100</v>
      </c>
      <c r="U32" s="26">
        <f t="shared" si="10"/>
        <v>110.47612551159618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1043000</v>
      </c>
      <c r="K35" s="48">
        <v>978199</v>
      </c>
      <c r="L35" s="47">
        <v>2221000</v>
      </c>
      <c r="M35" s="48">
        <v>1914430</v>
      </c>
      <c r="N35" s="47"/>
      <c r="O35" s="48"/>
      <c r="P35" s="47">
        <f t="shared" si="5"/>
        <v>3264000</v>
      </c>
      <c r="Q35" s="48">
        <f t="shared" si="6"/>
        <v>2892629</v>
      </c>
      <c r="R35" s="24">
        <f t="shared" si="7"/>
        <v>112.94343240651965</v>
      </c>
      <c r="S35" s="25">
        <f t="shared" si="8"/>
        <v>95.709666438015176</v>
      </c>
      <c r="T35" s="24">
        <f t="shared" si="9"/>
        <v>81.599999999999994</v>
      </c>
      <c r="U35" s="26">
        <f t="shared" si="10"/>
        <v>72.315725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953000</v>
      </c>
      <c r="C42" s="52">
        <f t="shared" si="13"/>
        <v>-953000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953000</v>
      </c>
      <c r="C43" s="43">
        <f t="shared" si="19"/>
        <v>-953000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953000</v>
      </c>
      <c r="C45" s="46">
        <v>-953000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57288000</v>
      </c>
      <c r="C59" s="43">
        <f t="shared" si="26"/>
        <v>2542000</v>
      </c>
      <c r="D59" s="43">
        <f t="shared" si="26"/>
        <v>0</v>
      </c>
      <c r="E59" s="43">
        <f t="shared" si="26"/>
        <v>59830000</v>
      </c>
      <c r="F59" s="44">
        <f t="shared" si="26"/>
        <v>59830000</v>
      </c>
      <c r="G59" s="45">
        <f t="shared" si="26"/>
        <v>59830000</v>
      </c>
      <c r="H59" s="44">
        <f t="shared" si="26"/>
        <v>8541000</v>
      </c>
      <c r="I59" s="45">
        <f t="shared" si="26"/>
        <v>8686708</v>
      </c>
      <c r="J59" s="44">
        <f t="shared" si="26"/>
        <v>5385000</v>
      </c>
      <c r="K59" s="45">
        <f t="shared" si="26"/>
        <v>8222385</v>
      </c>
      <c r="L59" s="44">
        <f t="shared" si="26"/>
        <v>18496000</v>
      </c>
      <c r="M59" s="45">
        <f t="shared" si="26"/>
        <v>15414600</v>
      </c>
      <c r="N59" s="44">
        <f t="shared" si="26"/>
        <v>0</v>
      </c>
      <c r="O59" s="45">
        <f t="shared" si="26"/>
        <v>0</v>
      </c>
      <c r="P59" s="44">
        <f t="shared" si="26"/>
        <v>32422000</v>
      </c>
      <c r="Q59" s="45">
        <f t="shared" si="26"/>
        <v>32323693</v>
      </c>
      <c r="R59" s="20">
        <f t="shared" si="14"/>
        <v>243.47260909935008</v>
      </c>
      <c r="S59" s="21">
        <f t="shared" si="15"/>
        <v>87.4711534427055</v>
      </c>
      <c r="T59" s="20">
        <f t="shared" si="16"/>
        <v>54.190205582483706</v>
      </c>
      <c r="U59" s="22">
        <f t="shared" si="17"/>
        <v>54.025895035935143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57288000</v>
      </c>
      <c r="C63" s="55">
        <f t="shared" si="30"/>
        <v>2542000</v>
      </c>
      <c r="D63" s="55">
        <f t="shared" si="30"/>
        <v>0</v>
      </c>
      <c r="E63" s="55">
        <f t="shared" si="30"/>
        <v>59830000</v>
      </c>
      <c r="F63" s="56">
        <f t="shared" si="30"/>
        <v>59830000</v>
      </c>
      <c r="G63" s="57">
        <f t="shared" si="30"/>
        <v>59830000</v>
      </c>
      <c r="H63" s="56">
        <f t="shared" si="30"/>
        <v>8541000</v>
      </c>
      <c r="I63" s="57">
        <f t="shared" si="30"/>
        <v>8686708</v>
      </c>
      <c r="J63" s="56">
        <f t="shared" si="30"/>
        <v>5385000</v>
      </c>
      <c r="K63" s="57">
        <f t="shared" si="30"/>
        <v>8222385</v>
      </c>
      <c r="L63" s="56">
        <f t="shared" si="30"/>
        <v>18496000</v>
      </c>
      <c r="M63" s="58">
        <f t="shared" si="30"/>
        <v>15414600</v>
      </c>
      <c r="N63" s="56">
        <f t="shared" si="30"/>
        <v>0</v>
      </c>
      <c r="O63" s="57">
        <f t="shared" si="30"/>
        <v>0</v>
      </c>
      <c r="P63" s="56">
        <f t="shared" si="30"/>
        <v>32422000</v>
      </c>
      <c r="Q63" s="57">
        <f t="shared" si="30"/>
        <v>32323693</v>
      </c>
      <c r="R63" s="38">
        <f t="shared" si="14"/>
        <v>243.47260909935008</v>
      </c>
      <c r="S63" s="39">
        <f t="shared" si="15"/>
        <v>87.4711534427055</v>
      </c>
      <c r="T63" s="38">
        <f t="shared" si="16"/>
        <v>54.190205582483706</v>
      </c>
      <c r="U63" s="39">
        <f t="shared" si="17"/>
        <v>54.025895035935143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68408000</v>
      </c>
      <c r="C8" s="40">
        <f t="shared" si="0"/>
        <v>-311000</v>
      </c>
      <c r="D8" s="40">
        <f t="shared" si="0"/>
        <v>0</v>
      </c>
      <c r="E8" s="40">
        <f t="shared" si="0"/>
        <v>68097000</v>
      </c>
      <c r="F8" s="41">
        <f t="shared" si="0"/>
        <v>68097000</v>
      </c>
      <c r="G8" s="42">
        <f t="shared" si="0"/>
        <v>68097000</v>
      </c>
      <c r="H8" s="41">
        <f t="shared" si="0"/>
        <v>5824000</v>
      </c>
      <c r="I8" s="42">
        <f t="shared" si="0"/>
        <v>7632890</v>
      </c>
      <c r="J8" s="41">
        <f t="shared" si="0"/>
        <v>14099000</v>
      </c>
      <c r="K8" s="42">
        <f t="shared" si="0"/>
        <v>21575300</v>
      </c>
      <c r="L8" s="41">
        <f t="shared" si="0"/>
        <v>22254000</v>
      </c>
      <c r="M8" s="42">
        <f t="shared" si="0"/>
        <v>8274498</v>
      </c>
      <c r="N8" s="41">
        <f t="shared" si="0"/>
        <v>0</v>
      </c>
      <c r="O8" s="42">
        <f t="shared" si="0"/>
        <v>0</v>
      </c>
      <c r="P8" s="41">
        <f t="shared" si="0"/>
        <v>42177000</v>
      </c>
      <c r="Q8" s="42">
        <f t="shared" si="0"/>
        <v>37482688</v>
      </c>
      <c r="R8" s="16">
        <f>IF(($J8       =0),0,((($L8       -$J8       )/$J8       )*100))</f>
        <v>57.840981629902835</v>
      </c>
      <c r="S8" s="17">
        <f>IF(($K8       =0),0,((($M8       -$K8       )/$K8       )*100))</f>
        <v>-61.648282990271284</v>
      </c>
      <c r="T8" s="16">
        <f>IF(($E8       =0),0,(($P8       /$E8       )*100))</f>
        <v>61.936649191594341</v>
      </c>
      <c r="U8" s="18">
        <f>IF(($E8       =0),0,(($Q8       /$E8       )*100))</f>
        <v>55.043082661497564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64193000</v>
      </c>
      <c r="C9" s="43">
        <f t="shared" si="2"/>
        <v>-10311000</v>
      </c>
      <c r="D9" s="43">
        <f t="shared" si="2"/>
        <v>0</v>
      </c>
      <c r="E9" s="43">
        <f t="shared" si="2"/>
        <v>53882000</v>
      </c>
      <c r="F9" s="44">
        <f t="shared" si="2"/>
        <v>53882000</v>
      </c>
      <c r="G9" s="45">
        <f t="shared" si="2"/>
        <v>53882000</v>
      </c>
      <c r="H9" s="44">
        <f t="shared" si="2"/>
        <v>5460000</v>
      </c>
      <c r="I9" s="45">
        <f t="shared" si="2"/>
        <v>5088133</v>
      </c>
      <c r="J9" s="44">
        <f t="shared" si="2"/>
        <v>13766000</v>
      </c>
      <c r="K9" s="45">
        <f t="shared" si="2"/>
        <v>21113297</v>
      </c>
      <c r="L9" s="44">
        <f t="shared" si="2"/>
        <v>19425000</v>
      </c>
      <c r="M9" s="45">
        <f t="shared" si="2"/>
        <v>7680888</v>
      </c>
      <c r="N9" s="44">
        <f t="shared" si="2"/>
        <v>0</v>
      </c>
      <c r="O9" s="45">
        <f t="shared" si="2"/>
        <v>0</v>
      </c>
      <c r="P9" s="44">
        <f t="shared" si="2"/>
        <v>38651000</v>
      </c>
      <c r="Q9" s="45">
        <f t="shared" si="2"/>
        <v>33882318</v>
      </c>
      <c r="R9" s="20">
        <f>IF(($J9       =0),0,((($L9       -$J9       )/$J9       )*100))</f>
        <v>41.108528258027022</v>
      </c>
      <c r="S9" s="21">
        <f>IF(($K9       =0),0,((($M9       -$K9       )/$K9       )*100))</f>
        <v>-63.620613114095825</v>
      </c>
      <c r="T9" s="20">
        <f>IF(($E9       =0),0,(($P9       /$E9       )*100))</f>
        <v>71.732675104858771</v>
      </c>
      <c r="U9" s="22">
        <f>IF(($E9       =0),0,(($Q9       /$E9       )*100))</f>
        <v>62.882443116439624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21501000</v>
      </c>
      <c r="C10" s="46">
        <v>-1438000</v>
      </c>
      <c r="D10" s="46"/>
      <c r="E10" s="46">
        <f t="shared" ref="E10:E41" si="4">$B10      +$C10      +$D10</f>
        <v>20063000</v>
      </c>
      <c r="F10" s="47">
        <v>20063000</v>
      </c>
      <c r="G10" s="48">
        <v>20063000</v>
      </c>
      <c r="H10" s="47">
        <v>1329000</v>
      </c>
      <c r="I10" s="48">
        <v>1142916</v>
      </c>
      <c r="J10" s="47">
        <v>6799000</v>
      </c>
      <c r="K10" s="48">
        <v>9335121</v>
      </c>
      <c r="L10" s="47">
        <v>4841000</v>
      </c>
      <c r="M10" s="48">
        <v>3242867</v>
      </c>
      <c r="N10" s="47"/>
      <c r="O10" s="48"/>
      <c r="P10" s="47">
        <f t="shared" ref="P10:P41" si="5">$H10      +$J10      +$L10      +$N10</f>
        <v>12969000</v>
      </c>
      <c r="Q10" s="48">
        <f t="shared" ref="Q10:Q41" si="6">$I10      +$K10      +$M10      +$O10</f>
        <v>13720904</v>
      </c>
      <c r="R10" s="24">
        <f t="shared" ref="R10:R41" si="7">IF(($J10      =0),0,((($L10      -$J10      )/$J10      )*100))</f>
        <v>-28.798352698926312</v>
      </c>
      <c r="S10" s="25">
        <f t="shared" ref="S10:S41" si="8">IF(($K10      =0),0,((($M10      -$K10      )/$K10      )*100))</f>
        <v>-65.261650063239671</v>
      </c>
      <c r="T10" s="24">
        <f t="shared" ref="T10:T41" si="9">IF(($E10      =0),0,(($P10      /$E10      )*100))</f>
        <v>64.641379654089619</v>
      </c>
      <c r="U10" s="26">
        <f t="shared" ref="U10:U41" si="10">IF(($E10      =0),0,(($Q10      /$E10      )*100))</f>
        <v>68.389094352788717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42692000</v>
      </c>
      <c r="C13" s="46">
        <v>-8873000</v>
      </c>
      <c r="D13" s="46"/>
      <c r="E13" s="46">
        <f t="shared" si="4"/>
        <v>33819000</v>
      </c>
      <c r="F13" s="47">
        <v>33819000</v>
      </c>
      <c r="G13" s="48">
        <v>33819000</v>
      </c>
      <c r="H13" s="47">
        <v>4131000</v>
      </c>
      <c r="I13" s="48">
        <v>3945217</v>
      </c>
      <c r="J13" s="47">
        <v>6967000</v>
      </c>
      <c r="K13" s="48">
        <v>11778176</v>
      </c>
      <c r="L13" s="47">
        <v>14584000</v>
      </c>
      <c r="M13" s="48">
        <v>4438021</v>
      </c>
      <c r="N13" s="47"/>
      <c r="O13" s="48"/>
      <c r="P13" s="47">
        <f t="shared" si="5"/>
        <v>25682000</v>
      </c>
      <c r="Q13" s="48">
        <f t="shared" si="6"/>
        <v>20161414</v>
      </c>
      <c r="R13" s="24">
        <f t="shared" si="7"/>
        <v>109.32969714367732</v>
      </c>
      <c r="S13" s="25">
        <f t="shared" si="8"/>
        <v>-62.319963634437116</v>
      </c>
      <c r="T13" s="24">
        <f t="shared" si="9"/>
        <v>75.93956060202845</v>
      </c>
      <c r="U13" s="26">
        <f t="shared" si="10"/>
        <v>59.61564209468051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4215000</v>
      </c>
      <c r="C27" s="43">
        <f t="shared" si="11"/>
        <v>10000000</v>
      </c>
      <c r="D27" s="43">
        <f t="shared" si="11"/>
        <v>0</v>
      </c>
      <c r="E27" s="43">
        <f t="shared" si="11"/>
        <v>14215000</v>
      </c>
      <c r="F27" s="44">
        <f t="shared" si="11"/>
        <v>14215000</v>
      </c>
      <c r="G27" s="45">
        <f t="shared" si="11"/>
        <v>14215000</v>
      </c>
      <c r="H27" s="44">
        <f t="shared" si="11"/>
        <v>364000</v>
      </c>
      <c r="I27" s="45">
        <f t="shared" si="11"/>
        <v>2544757</v>
      </c>
      <c r="J27" s="44">
        <f t="shared" si="11"/>
        <v>333000</v>
      </c>
      <c r="K27" s="45">
        <f t="shared" si="11"/>
        <v>462003</v>
      </c>
      <c r="L27" s="44">
        <f t="shared" si="11"/>
        <v>2829000</v>
      </c>
      <c r="M27" s="45">
        <f t="shared" si="11"/>
        <v>593610</v>
      </c>
      <c r="N27" s="44">
        <f t="shared" si="11"/>
        <v>0</v>
      </c>
      <c r="O27" s="45">
        <f t="shared" si="11"/>
        <v>0</v>
      </c>
      <c r="P27" s="44">
        <f t="shared" si="11"/>
        <v>3526000</v>
      </c>
      <c r="Q27" s="45">
        <f t="shared" si="11"/>
        <v>3600370</v>
      </c>
      <c r="R27" s="20">
        <f t="shared" si="7"/>
        <v>749.54954954954951</v>
      </c>
      <c r="S27" s="21">
        <f t="shared" si="8"/>
        <v>28.486178661177526</v>
      </c>
      <c r="T27" s="20">
        <f t="shared" si="9"/>
        <v>24.8047836792121</v>
      </c>
      <c r="U27" s="22">
        <f t="shared" si="10"/>
        <v>25.327963418923673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2181254</v>
      </c>
      <c r="J30" s="47"/>
      <c r="K30" s="48">
        <v>128285</v>
      </c>
      <c r="L30" s="47">
        <v>2311000</v>
      </c>
      <c r="M30" s="48">
        <v>128593</v>
      </c>
      <c r="N30" s="47"/>
      <c r="O30" s="48"/>
      <c r="P30" s="47">
        <f t="shared" si="5"/>
        <v>2311000</v>
      </c>
      <c r="Q30" s="48">
        <f t="shared" si="6"/>
        <v>2438132</v>
      </c>
      <c r="R30" s="24">
        <f t="shared" si="7"/>
        <v>0</v>
      </c>
      <c r="S30" s="25">
        <f t="shared" si="8"/>
        <v>0.24009042366605607</v>
      </c>
      <c r="T30" s="24">
        <f t="shared" si="9"/>
        <v>77.033333333333331</v>
      </c>
      <c r="U30" s="26">
        <f t="shared" si="10"/>
        <v>81.27106666666667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1215000</v>
      </c>
      <c r="C32" s="46"/>
      <c r="D32" s="46"/>
      <c r="E32" s="46">
        <f t="shared" si="4"/>
        <v>1215000</v>
      </c>
      <c r="F32" s="47">
        <v>1215000</v>
      </c>
      <c r="G32" s="48">
        <v>1215000</v>
      </c>
      <c r="H32" s="47">
        <v>364000</v>
      </c>
      <c r="I32" s="48">
        <v>363503</v>
      </c>
      <c r="J32" s="47">
        <v>333000</v>
      </c>
      <c r="K32" s="48">
        <v>333718</v>
      </c>
      <c r="L32" s="47">
        <v>518000</v>
      </c>
      <c r="M32" s="48">
        <v>465017</v>
      </c>
      <c r="N32" s="47"/>
      <c r="O32" s="48"/>
      <c r="P32" s="47">
        <f t="shared" si="5"/>
        <v>1215000</v>
      </c>
      <c r="Q32" s="48">
        <f t="shared" si="6"/>
        <v>1162238</v>
      </c>
      <c r="R32" s="24">
        <f t="shared" si="7"/>
        <v>55.555555555555557</v>
      </c>
      <c r="S32" s="25">
        <f t="shared" si="8"/>
        <v>39.344296681629402</v>
      </c>
      <c r="T32" s="24">
        <f t="shared" si="9"/>
        <v>100</v>
      </c>
      <c r="U32" s="26">
        <f t="shared" si="10"/>
        <v>95.657448559670783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10000000</v>
      </c>
      <c r="D36" s="46"/>
      <c r="E36" s="46">
        <f t="shared" si="4"/>
        <v>10000000</v>
      </c>
      <c r="F36" s="47">
        <v>10000000</v>
      </c>
      <c r="G36" s="48">
        <v>10000000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68408000</v>
      </c>
      <c r="C59" s="43">
        <f t="shared" si="26"/>
        <v>-311000</v>
      </c>
      <c r="D59" s="43">
        <f t="shared" si="26"/>
        <v>0</v>
      </c>
      <c r="E59" s="43">
        <f t="shared" si="26"/>
        <v>68097000</v>
      </c>
      <c r="F59" s="44">
        <f t="shared" si="26"/>
        <v>68097000</v>
      </c>
      <c r="G59" s="45">
        <f t="shared" si="26"/>
        <v>68097000</v>
      </c>
      <c r="H59" s="44">
        <f t="shared" si="26"/>
        <v>5824000</v>
      </c>
      <c r="I59" s="45">
        <f t="shared" si="26"/>
        <v>7632890</v>
      </c>
      <c r="J59" s="44">
        <f t="shared" si="26"/>
        <v>14099000</v>
      </c>
      <c r="K59" s="45">
        <f t="shared" si="26"/>
        <v>21575300</v>
      </c>
      <c r="L59" s="44">
        <f t="shared" si="26"/>
        <v>22254000</v>
      </c>
      <c r="M59" s="45">
        <f t="shared" si="26"/>
        <v>8274498</v>
      </c>
      <c r="N59" s="44">
        <f t="shared" si="26"/>
        <v>0</v>
      </c>
      <c r="O59" s="45">
        <f t="shared" si="26"/>
        <v>0</v>
      </c>
      <c r="P59" s="44">
        <f t="shared" si="26"/>
        <v>42177000</v>
      </c>
      <c r="Q59" s="45">
        <f t="shared" si="26"/>
        <v>37482688</v>
      </c>
      <c r="R59" s="20">
        <f t="shared" si="14"/>
        <v>57.840981629902835</v>
      </c>
      <c r="S59" s="21">
        <f t="shared" si="15"/>
        <v>-61.648282990271284</v>
      </c>
      <c r="T59" s="20">
        <f t="shared" si="16"/>
        <v>61.936649191594341</v>
      </c>
      <c r="U59" s="22">
        <f t="shared" si="17"/>
        <v>55.043082661497564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68408000</v>
      </c>
      <c r="C63" s="55">
        <f t="shared" si="30"/>
        <v>-311000</v>
      </c>
      <c r="D63" s="55">
        <f t="shared" si="30"/>
        <v>0</v>
      </c>
      <c r="E63" s="55">
        <f t="shared" si="30"/>
        <v>68097000</v>
      </c>
      <c r="F63" s="56">
        <f t="shared" si="30"/>
        <v>68097000</v>
      </c>
      <c r="G63" s="57">
        <f t="shared" si="30"/>
        <v>68097000</v>
      </c>
      <c r="H63" s="56">
        <f t="shared" si="30"/>
        <v>5824000</v>
      </c>
      <c r="I63" s="57">
        <f t="shared" si="30"/>
        <v>7632890</v>
      </c>
      <c r="J63" s="56">
        <f t="shared" si="30"/>
        <v>14099000</v>
      </c>
      <c r="K63" s="57">
        <f t="shared" si="30"/>
        <v>21575300</v>
      </c>
      <c r="L63" s="56">
        <f t="shared" si="30"/>
        <v>22254000</v>
      </c>
      <c r="M63" s="58">
        <f t="shared" si="30"/>
        <v>8274498</v>
      </c>
      <c r="N63" s="56">
        <f t="shared" si="30"/>
        <v>0</v>
      </c>
      <c r="O63" s="57">
        <f t="shared" si="30"/>
        <v>0</v>
      </c>
      <c r="P63" s="56">
        <f t="shared" si="30"/>
        <v>42177000</v>
      </c>
      <c r="Q63" s="57">
        <f t="shared" si="30"/>
        <v>37482688</v>
      </c>
      <c r="R63" s="38">
        <f t="shared" si="14"/>
        <v>57.840981629902835</v>
      </c>
      <c r="S63" s="39">
        <f t="shared" si="15"/>
        <v>-61.648282990271284</v>
      </c>
      <c r="T63" s="38">
        <f t="shared" si="16"/>
        <v>61.936649191594341</v>
      </c>
      <c r="U63" s="39">
        <f t="shared" si="17"/>
        <v>55.043082661497564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199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16868000</v>
      </c>
      <c r="C8" s="40">
        <f t="shared" si="0"/>
        <v>45951000</v>
      </c>
      <c r="D8" s="40">
        <f t="shared" si="0"/>
        <v>0</v>
      </c>
      <c r="E8" s="40">
        <f t="shared" si="0"/>
        <v>62819000</v>
      </c>
      <c r="F8" s="41">
        <f t="shared" si="0"/>
        <v>62819000</v>
      </c>
      <c r="G8" s="42">
        <f t="shared" si="0"/>
        <v>62819000</v>
      </c>
      <c r="H8" s="41">
        <f t="shared" si="0"/>
        <v>8017000</v>
      </c>
      <c r="I8" s="42">
        <f t="shared" si="0"/>
        <v>2546235</v>
      </c>
      <c r="J8" s="41">
        <f t="shared" si="0"/>
        <v>1082000</v>
      </c>
      <c r="K8" s="42">
        <f t="shared" si="0"/>
        <v>3464871</v>
      </c>
      <c r="L8" s="41">
        <f t="shared" si="0"/>
        <v>489000</v>
      </c>
      <c r="M8" s="42">
        <f t="shared" si="0"/>
        <v>8435060</v>
      </c>
      <c r="N8" s="41">
        <f t="shared" si="0"/>
        <v>0</v>
      </c>
      <c r="O8" s="42">
        <f t="shared" si="0"/>
        <v>0</v>
      </c>
      <c r="P8" s="41">
        <f t="shared" si="0"/>
        <v>9588000</v>
      </c>
      <c r="Q8" s="42">
        <f t="shared" si="0"/>
        <v>14446166</v>
      </c>
      <c r="R8" s="16">
        <f>IF(($J8       =0),0,((($L8       -$J8       )/$J8       )*100))</f>
        <v>-54.80591497227357</v>
      </c>
      <c r="S8" s="17">
        <f>IF(($K8       =0),0,((($M8       -$K8       )/$K8       )*100))</f>
        <v>143.44513836157248</v>
      </c>
      <c r="T8" s="16">
        <f>IF(($E8       =0),0,(($P8       /$E8       )*100))</f>
        <v>15.262898167751796</v>
      </c>
      <c r="U8" s="18">
        <f>IF(($E8       =0),0,(($Q8       /$E8       )*100))</f>
        <v>22.996491507346501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13123000</v>
      </c>
      <c r="C9" s="43">
        <f t="shared" si="2"/>
        <v>45751000</v>
      </c>
      <c r="D9" s="43">
        <f t="shared" si="2"/>
        <v>0</v>
      </c>
      <c r="E9" s="43">
        <f t="shared" si="2"/>
        <v>58874000</v>
      </c>
      <c r="F9" s="44">
        <f t="shared" si="2"/>
        <v>58874000</v>
      </c>
      <c r="G9" s="45">
        <f t="shared" si="2"/>
        <v>58874000</v>
      </c>
      <c r="H9" s="44">
        <f t="shared" si="2"/>
        <v>5211000</v>
      </c>
      <c r="I9" s="45">
        <f t="shared" si="2"/>
        <v>3121466</v>
      </c>
      <c r="J9" s="44">
        <f t="shared" si="2"/>
        <v>588000</v>
      </c>
      <c r="K9" s="45">
        <f t="shared" si="2"/>
        <v>3760679</v>
      </c>
      <c r="L9" s="44">
        <f t="shared" si="2"/>
        <v>489000</v>
      </c>
      <c r="M9" s="45">
        <f t="shared" si="2"/>
        <v>3095716</v>
      </c>
      <c r="N9" s="44">
        <f t="shared" si="2"/>
        <v>0</v>
      </c>
      <c r="O9" s="45">
        <f t="shared" si="2"/>
        <v>0</v>
      </c>
      <c r="P9" s="44">
        <f t="shared" si="2"/>
        <v>6288000</v>
      </c>
      <c r="Q9" s="45">
        <f t="shared" si="2"/>
        <v>9977861</v>
      </c>
      <c r="R9" s="20">
        <f>IF(($J9       =0),0,((($L9       -$J9       )/$J9       )*100))</f>
        <v>-16.836734693877549</v>
      </c>
      <c r="S9" s="21">
        <f>IF(($K9       =0),0,((($M9       -$K9       )/$K9       )*100))</f>
        <v>-17.681993065613948</v>
      </c>
      <c r="T9" s="20">
        <f>IF(($E9       =0),0,(($P9       /$E9       )*100))</f>
        <v>10.680436185752624</v>
      </c>
      <c r="U9" s="22">
        <f>IF(($E9       =0),0,(($Q9       /$E9       )*100))</f>
        <v>16.94782246832218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13123000</v>
      </c>
      <c r="C10" s="46">
        <v>-878000</v>
      </c>
      <c r="D10" s="46"/>
      <c r="E10" s="46">
        <f t="shared" ref="E10:E41" si="4">$B10      +$C10      +$D10</f>
        <v>12245000</v>
      </c>
      <c r="F10" s="47">
        <v>12245000</v>
      </c>
      <c r="G10" s="48">
        <v>12245000</v>
      </c>
      <c r="H10" s="47">
        <v>5211000</v>
      </c>
      <c r="I10" s="48">
        <v>3121466</v>
      </c>
      <c r="J10" s="47">
        <v>588000</v>
      </c>
      <c r="K10" s="48">
        <v>3760679</v>
      </c>
      <c r="L10" s="47">
        <v>489000</v>
      </c>
      <c r="M10" s="48">
        <v>3095716</v>
      </c>
      <c r="N10" s="47"/>
      <c r="O10" s="48"/>
      <c r="P10" s="47">
        <f t="shared" ref="P10:P41" si="5">$H10      +$J10      +$L10      +$N10</f>
        <v>6288000</v>
      </c>
      <c r="Q10" s="48">
        <f t="shared" ref="Q10:Q41" si="6">$I10      +$K10      +$M10      +$O10</f>
        <v>9977861</v>
      </c>
      <c r="R10" s="24">
        <f t="shared" ref="R10:R41" si="7">IF(($J10      =0),0,((($L10      -$J10      )/$J10      )*100))</f>
        <v>-16.836734693877549</v>
      </c>
      <c r="S10" s="25">
        <f t="shared" ref="S10:S41" si="8">IF(($K10      =0),0,((($M10      -$K10      )/$K10      )*100))</f>
        <v>-17.681993065613948</v>
      </c>
      <c r="T10" s="24">
        <f t="shared" ref="T10:T41" si="9">IF(($E10      =0),0,(($P10      /$E10      )*100))</f>
        <v>51.351572070232741</v>
      </c>
      <c r="U10" s="26">
        <f t="shared" ref="U10:U41" si="10">IF(($E10      =0),0,(($Q10      /$E10      )*100))</f>
        <v>81.485185790118422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46629000</v>
      </c>
      <c r="D20" s="46"/>
      <c r="E20" s="46">
        <f t="shared" si="4"/>
        <v>46629000</v>
      </c>
      <c r="F20" s="47">
        <v>46629000</v>
      </c>
      <c r="G20" s="48">
        <v>46629000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3745000</v>
      </c>
      <c r="C27" s="43">
        <f t="shared" si="11"/>
        <v>200000</v>
      </c>
      <c r="D27" s="43">
        <f t="shared" si="11"/>
        <v>0</v>
      </c>
      <c r="E27" s="43">
        <f t="shared" si="11"/>
        <v>3945000</v>
      </c>
      <c r="F27" s="44">
        <f t="shared" si="11"/>
        <v>3945000</v>
      </c>
      <c r="G27" s="45">
        <f t="shared" si="11"/>
        <v>3945000</v>
      </c>
      <c r="H27" s="44">
        <f t="shared" si="11"/>
        <v>2806000</v>
      </c>
      <c r="I27" s="45">
        <f t="shared" si="11"/>
        <v>-575231</v>
      </c>
      <c r="J27" s="44">
        <f t="shared" si="11"/>
        <v>494000</v>
      </c>
      <c r="K27" s="45">
        <f t="shared" si="11"/>
        <v>-295808</v>
      </c>
      <c r="L27" s="44">
        <f t="shared" si="11"/>
        <v>0</v>
      </c>
      <c r="M27" s="45">
        <f t="shared" si="11"/>
        <v>5339344</v>
      </c>
      <c r="N27" s="44">
        <f t="shared" si="11"/>
        <v>0</v>
      </c>
      <c r="O27" s="45">
        <f t="shared" si="11"/>
        <v>0</v>
      </c>
      <c r="P27" s="44">
        <f t="shared" si="11"/>
        <v>3300000</v>
      </c>
      <c r="Q27" s="45">
        <f t="shared" si="11"/>
        <v>4468305</v>
      </c>
      <c r="R27" s="20">
        <f t="shared" si="7"/>
        <v>-100</v>
      </c>
      <c r="S27" s="21">
        <f t="shared" si="8"/>
        <v>-1905.0032453483341</v>
      </c>
      <c r="T27" s="20">
        <f t="shared" si="9"/>
        <v>83.650190114068451</v>
      </c>
      <c r="U27" s="22">
        <f t="shared" si="10"/>
        <v>113.26501901140685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2067000</v>
      </c>
      <c r="I30" s="48">
        <v>-307148</v>
      </c>
      <c r="J30" s="47">
        <v>291000</v>
      </c>
      <c r="K30" s="48">
        <v>-30625</v>
      </c>
      <c r="L30" s="47"/>
      <c r="M30" s="48">
        <v>2737773</v>
      </c>
      <c r="N30" s="47"/>
      <c r="O30" s="48"/>
      <c r="P30" s="47">
        <f t="shared" si="5"/>
        <v>2358000</v>
      </c>
      <c r="Q30" s="48">
        <f t="shared" si="6"/>
        <v>2400000</v>
      </c>
      <c r="R30" s="24">
        <f t="shared" si="7"/>
        <v>-100</v>
      </c>
      <c r="S30" s="25">
        <f t="shared" si="8"/>
        <v>-9039.6669387755101</v>
      </c>
      <c r="T30" s="24">
        <f t="shared" si="9"/>
        <v>98.25</v>
      </c>
      <c r="U30" s="26">
        <f t="shared" si="10"/>
        <v>100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1345000</v>
      </c>
      <c r="C32" s="46">
        <v>200000</v>
      </c>
      <c r="D32" s="46"/>
      <c r="E32" s="46">
        <f t="shared" si="4"/>
        <v>1545000</v>
      </c>
      <c r="F32" s="47">
        <v>1545000</v>
      </c>
      <c r="G32" s="48">
        <v>1545000</v>
      </c>
      <c r="H32" s="47">
        <v>739000</v>
      </c>
      <c r="I32" s="48">
        <v>-268083</v>
      </c>
      <c r="J32" s="47">
        <v>203000</v>
      </c>
      <c r="K32" s="48">
        <v>-265183</v>
      </c>
      <c r="L32" s="47"/>
      <c r="M32" s="48">
        <v>2601571</v>
      </c>
      <c r="N32" s="47"/>
      <c r="O32" s="48"/>
      <c r="P32" s="47">
        <f t="shared" si="5"/>
        <v>942000</v>
      </c>
      <c r="Q32" s="48">
        <f t="shared" si="6"/>
        <v>2068305</v>
      </c>
      <c r="R32" s="24">
        <f t="shared" si="7"/>
        <v>-100</v>
      </c>
      <c r="S32" s="25">
        <f t="shared" si="8"/>
        <v>-1081.0474276254513</v>
      </c>
      <c r="T32" s="24">
        <f t="shared" si="9"/>
        <v>60.970873786407765</v>
      </c>
      <c r="U32" s="26">
        <f t="shared" si="10"/>
        <v>133.87087378640777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1209000</v>
      </c>
      <c r="C42" s="52">
        <f t="shared" si="13"/>
        <v>1000</v>
      </c>
      <c r="D42" s="52">
        <f t="shared" si="13"/>
        <v>0</v>
      </c>
      <c r="E42" s="52">
        <f t="shared" si="13"/>
        <v>1210000</v>
      </c>
      <c r="F42" s="53">
        <f t="shared" si="13"/>
        <v>1210000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1209000</v>
      </c>
      <c r="C43" s="43">
        <f t="shared" si="19"/>
        <v>1000</v>
      </c>
      <c r="D43" s="43">
        <f t="shared" si="19"/>
        <v>0</v>
      </c>
      <c r="E43" s="43">
        <f t="shared" si="19"/>
        <v>1210000</v>
      </c>
      <c r="F43" s="44">
        <f t="shared" si="19"/>
        <v>1210000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1209000</v>
      </c>
      <c r="C45" s="46">
        <v>1000</v>
      </c>
      <c r="D45" s="46"/>
      <c r="E45" s="46">
        <f t="shared" si="21"/>
        <v>1210000</v>
      </c>
      <c r="F45" s="47">
        <v>1210000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18077000</v>
      </c>
      <c r="C59" s="43">
        <f t="shared" si="26"/>
        <v>45952000</v>
      </c>
      <c r="D59" s="43">
        <f t="shared" si="26"/>
        <v>0</v>
      </c>
      <c r="E59" s="43">
        <f t="shared" si="26"/>
        <v>64029000</v>
      </c>
      <c r="F59" s="44">
        <f t="shared" si="26"/>
        <v>64029000</v>
      </c>
      <c r="G59" s="45">
        <f t="shared" si="26"/>
        <v>62819000</v>
      </c>
      <c r="H59" s="44">
        <f t="shared" si="26"/>
        <v>8017000</v>
      </c>
      <c r="I59" s="45">
        <f t="shared" si="26"/>
        <v>2546235</v>
      </c>
      <c r="J59" s="44">
        <f t="shared" si="26"/>
        <v>1082000</v>
      </c>
      <c r="K59" s="45">
        <f t="shared" si="26"/>
        <v>3464871</v>
      </c>
      <c r="L59" s="44">
        <f t="shared" si="26"/>
        <v>489000</v>
      </c>
      <c r="M59" s="45">
        <f t="shared" si="26"/>
        <v>8435060</v>
      </c>
      <c r="N59" s="44">
        <f t="shared" si="26"/>
        <v>0</v>
      </c>
      <c r="O59" s="45">
        <f t="shared" si="26"/>
        <v>0</v>
      </c>
      <c r="P59" s="44">
        <f t="shared" si="26"/>
        <v>9588000</v>
      </c>
      <c r="Q59" s="45">
        <f t="shared" si="26"/>
        <v>14446166</v>
      </c>
      <c r="R59" s="20">
        <f t="shared" si="14"/>
        <v>-54.80591497227357</v>
      </c>
      <c r="S59" s="21">
        <f t="shared" si="15"/>
        <v>143.44513836157248</v>
      </c>
      <c r="T59" s="20">
        <f t="shared" si="16"/>
        <v>14.974464695684766</v>
      </c>
      <c r="U59" s="22">
        <f t="shared" si="17"/>
        <v>22.561911009074013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18077000</v>
      </c>
      <c r="C63" s="55">
        <f t="shared" si="30"/>
        <v>45952000</v>
      </c>
      <c r="D63" s="55">
        <f t="shared" si="30"/>
        <v>0</v>
      </c>
      <c r="E63" s="55">
        <f t="shared" si="30"/>
        <v>64029000</v>
      </c>
      <c r="F63" s="56">
        <f t="shared" si="30"/>
        <v>64029000</v>
      </c>
      <c r="G63" s="57">
        <f t="shared" si="30"/>
        <v>62819000</v>
      </c>
      <c r="H63" s="56">
        <f t="shared" si="30"/>
        <v>8017000</v>
      </c>
      <c r="I63" s="57">
        <f t="shared" si="30"/>
        <v>2546235</v>
      </c>
      <c r="J63" s="56">
        <f t="shared" si="30"/>
        <v>1082000</v>
      </c>
      <c r="K63" s="57">
        <f t="shared" si="30"/>
        <v>3464871</v>
      </c>
      <c r="L63" s="56">
        <f t="shared" si="30"/>
        <v>489000</v>
      </c>
      <c r="M63" s="58">
        <f t="shared" si="30"/>
        <v>8435060</v>
      </c>
      <c r="N63" s="56">
        <f t="shared" si="30"/>
        <v>0</v>
      </c>
      <c r="O63" s="57">
        <f t="shared" si="30"/>
        <v>0</v>
      </c>
      <c r="P63" s="56">
        <f t="shared" si="30"/>
        <v>9588000</v>
      </c>
      <c r="Q63" s="57">
        <f t="shared" si="30"/>
        <v>14446166</v>
      </c>
      <c r="R63" s="38">
        <f t="shared" si="14"/>
        <v>-54.80591497227357</v>
      </c>
      <c r="S63" s="39">
        <f t="shared" si="15"/>
        <v>143.44513836157248</v>
      </c>
      <c r="T63" s="38">
        <f t="shared" si="16"/>
        <v>14.974464695684766</v>
      </c>
      <c r="U63" s="39">
        <f t="shared" si="17"/>
        <v>22.561911009074013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348294000</v>
      </c>
      <c r="C8" s="40">
        <f t="shared" si="0"/>
        <v>9538000</v>
      </c>
      <c r="D8" s="40">
        <f t="shared" si="0"/>
        <v>0</v>
      </c>
      <c r="E8" s="40">
        <f t="shared" si="0"/>
        <v>357832000</v>
      </c>
      <c r="F8" s="41">
        <f t="shared" si="0"/>
        <v>357832000</v>
      </c>
      <c r="G8" s="42">
        <f t="shared" si="0"/>
        <v>357832000</v>
      </c>
      <c r="H8" s="41">
        <f t="shared" si="0"/>
        <v>60443000</v>
      </c>
      <c r="I8" s="42">
        <f t="shared" si="0"/>
        <v>72915186</v>
      </c>
      <c r="J8" s="41">
        <f t="shared" si="0"/>
        <v>109974000</v>
      </c>
      <c r="K8" s="42">
        <f t="shared" si="0"/>
        <v>113803990</v>
      </c>
      <c r="L8" s="41">
        <f t="shared" si="0"/>
        <v>32463000</v>
      </c>
      <c r="M8" s="42">
        <f t="shared" si="0"/>
        <v>23277814</v>
      </c>
      <c r="N8" s="41">
        <f t="shared" si="0"/>
        <v>0</v>
      </c>
      <c r="O8" s="42">
        <f t="shared" si="0"/>
        <v>0</v>
      </c>
      <c r="P8" s="41">
        <f t="shared" si="0"/>
        <v>202880000</v>
      </c>
      <c r="Q8" s="42">
        <f t="shared" si="0"/>
        <v>209996990</v>
      </c>
      <c r="R8" s="16">
        <f>IF(($J8       =0),0,((($L8       -$J8       )/$J8       )*100))</f>
        <v>-70.481204648371431</v>
      </c>
      <c r="S8" s="17">
        <f>IF(($K8       =0),0,((($M8       -$K8       )/$K8       )*100))</f>
        <v>-79.545696069180011</v>
      </c>
      <c r="T8" s="16">
        <f>IF(($E8       =0),0,(($P8       /$E8       )*100))</f>
        <v>56.696997473674791</v>
      </c>
      <c r="U8" s="18">
        <f>IF(($E8       =0),0,(($Q8       /$E8       )*100))</f>
        <v>58.685916854836904</v>
      </c>
      <c r="V8" s="41">
        <f t="shared" ref="V8:W8" si="1">+V9+V27</f>
        <v>1774000</v>
      </c>
      <c r="W8" s="42">
        <f t="shared" si="1"/>
        <v>152000</v>
      </c>
    </row>
    <row r="9" spans="1:23" x14ac:dyDescent="0.2">
      <c r="A9" s="19" t="s">
        <v>35</v>
      </c>
      <c r="B9" s="43">
        <f t="shared" ref="B9:Q9" si="2">SUM(B10:B26)</f>
        <v>336365000</v>
      </c>
      <c r="C9" s="43">
        <f t="shared" si="2"/>
        <v>9816000</v>
      </c>
      <c r="D9" s="43">
        <f t="shared" si="2"/>
        <v>0</v>
      </c>
      <c r="E9" s="43">
        <f t="shared" si="2"/>
        <v>346181000</v>
      </c>
      <c r="F9" s="44">
        <f t="shared" si="2"/>
        <v>346181000</v>
      </c>
      <c r="G9" s="45">
        <f t="shared" si="2"/>
        <v>346181000</v>
      </c>
      <c r="H9" s="44">
        <f t="shared" si="2"/>
        <v>59902000</v>
      </c>
      <c r="I9" s="45">
        <f t="shared" si="2"/>
        <v>70429724</v>
      </c>
      <c r="J9" s="44">
        <f t="shared" si="2"/>
        <v>103893000</v>
      </c>
      <c r="K9" s="45">
        <f t="shared" si="2"/>
        <v>109588833</v>
      </c>
      <c r="L9" s="44">
        <f t="shared" si="2"/>
        <v>31358000</v>
      </c>
      <c r="M9" s="45">
        <f t="shared" si="2"/>
        <v>21970346</v>
      </c>
      <c r="N9" s="44">
        <f t="shared" si="2"/>
        <v>0</v>
      </c>
      <c r="O9" s="45">
        <f t="shared" si="2"/>
        <v>0</v>
      </c>
      <c r="P9" s="44">
        <f t="shared" si="2"/>
        <v>195153000</v>
      </c>
      <c r="Q9" s="45">
        <f t="shared" si="2"/>
        <v>201988903</v>
      </c>
      <c r="R9" s="20">
        <f>IF(($J9       =0),0,((($L9       -$J9       )/$J9       )*100))</f>
        <v>-69.817023283570606</v>
      </c>
      <c r="S9" s="21">
        <f>IF(($K9       =0),0,((($M9       -$K9       )/$K9       )*100))</f>
        <v>-79.952021206394264</v>
      </c>
      <c r="T9" s="20">
        <f>IF(($E9       =0),0,(($P9       /$E9       )*100))</f>
        <v>56.373111175945532</v>
      </c>
      <c r="U9" s="22">
        <f>IF(($E9       =0),0,(($Q9       /$E9       )*100))</f>
        <v>58.347772696941767</v>
      </c>
      <c r="V9" s="44">
        <f t="shared" ref="V9:W9" si="3">SUM(V10:V26)</f>
        <v>1774000</v>
      </c>
      <c r="W9" s="45">
        <f t="shared" si="3"/>
        <v>152000</v>
      </c>
    </row>
    <row r="10" spans="1:23" x14ac:dyDescent="0.2">
      <c r="A10" s="23" t="s">
        <v>36</v>
      </c>
      <c r="B10" s="46">
        <v>245759000</v>
      </c>
      <c r="C10" s="46">
        <v>-16437000</v>
      </c>
      <c r="D10" s="46"/>
      <c r="E10" s="46">
        <f t="shared" ref="E10:E41" si="4">$B10      +$C10      +$D10</f>
        <v>229322000</v>
      </c>
      <c r="F10" s="47">
        <v>229322000</v>
      </c>
      <c r="G10" s="48">
        <v>229322000</v>
      </c>
      <c r="H10" s="47">
        <v>52899000</v>
      </c>
      <c r="I10" s="48">
        <v>63197256</v>
      </c>
      <c r="J10" s="47">
        <v>77348000</v>
      </c>
      <c r="K10" s="48">
        <v>89577086</v>
      </c>
      <c r="L10" s="47">
        <v>23596000</v>
      </c>
      <c r="M10" s="48">
        <v>7554107</v>
      </c>
      <c r="N10" s="47"/>
      <c r="O10" s="48"/>
      <c r="P10" s="47">
        <f t="shared" ref="P10:P41" si="5">$H10      +$J10      +$L10      +$N10</f>
        <v>153843000</v>
      </c>
      <c r="Q10" s="48">
        <f t="shared" ref="Q10:Q41" si="6">$I10      +$K10      +$M10      +$O10</f>
        <v>160328449</v>
      </c>
      <c r="R10" s="24">
        <f t="shared" ref="R10:R41" si="7">IF(($J10      =0),0,((($L10      -$J10      )/$J10      )*100))</f>
        <v>-69.493716708900038</v>
      </c>
      <c r="S10" s="25">
        <f t="shared" ref="S10:S41" si="8">IF(($K10      =0),0,((($M10      -$K10      )/$K10      )*100))</f>
        <v>-91.566920361754129</v>
      </c>
      <c r="T10" s="24">
        <f t="shared" ref="T10:T41" si="9">IF(($E10      =0),0,(($P10      /$E10      )*100))</f>
        <v>67.086018785812087</v>
      </c>
      <c r="U10" s="26">
        <f t="shared" ref="U10:U41" si="10">IF(($E10      =0),0,(($Q10      /$E10      )*100))</f>
        <v>69.914115959218918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7000000</v>
      </c>
      <c r="C13" s="46">
        <v>3500000</v>
      </c>
      <c r="D13" s="46"/>
      <c r="E13" s="46">
        <f t="shared" si="4"/>
        <v>10500000</v>
      </c>
      <c r="F13" s="47">
        <v>10500000</v>
      </c>
      <c r="G13" s="48">
        <v>10500000</v>
      </c>
      <c r="H13" s="47"/>
      <c r="I13" s="48">
        <v>2574861</v>
      </c>
      <c r="J13" s="47">
        <v>6225000</v>
      </c>
      <c r="K13" s="48">
        <v>4005559</v>
      </c>
      <c r="L13" s="47">
        <v>569000</v>
      </c>
      <c r="M13" s="48">
        <v>571209</v>
      </c>
      <c r="N13" s="47"/>
      <c r="O13" s="48"/>
      <c r="P13" s="47">
        <f t="shared" si="5"/>
        <v>6794000</v>
      </c>
      <c r="Q13" s="48">
        <f t="shared" si="6"/>
        <v>7151629</v>
      </c>
      <c r="R13" s="24">
        <f t="shared" si="7"/>
        <v>-90.859437751004009</v>
      </c>
      <c r="S13" s="25">
        <f t="shared" si="8"/>
        <v>-85.739593400072238</v>
      </c>
      <c r="T13" s="24">
        <f t="shared" si="9"/>
        <v>64.704761904761909</v>
      </c>
      <c r="U13" s="26">
        <f t="shared" si="10"/>
        <v>68.110752380952377</v>
      </c>
      <c r="V13" s="47">
        <v>1774000</v>
      </c>
      <c r="W13" s="48">
        <v>152000</v>
      </c>
    </row>
    <row r="14" spans="1:23" x14ac:dyDescent="0.2">
      <c r="A14" s="23" t="s">
        <v>40</v>
      </c>
      <c r="B14" s="46">
        <v>33606000</v>
      </c>
      <c r="C14" s="46">
        <v>-20506000</v>
      </c>
      <c r="D14" s="46"/>
      <c r="E14" s="46">
        <f t="shared" si="4"/>
        <v>13100000</v>
      </c>
      <c r="F14" s="47">
        <v>13100000</v>
      </c>
      <c r="G14" s="48">
        <v>13100000</v>
      </c>
      <c r="H14" s="47">
        <v>2237000</v>
      </c>
      <c r="I14" s="48"/>
      <c r="J14" s="47"/>
      <c r="K14" s="48"/>
      <c r="L14" s="47">
        <v>1599000</v>
      </c>
      <c r="M14" s="48">
        <v>3937191</v>
      </c>
      <c r="N14" s="47"/>
      <c r="O14" s="48"/>
      <c r="P14" s="47">
        <f t="shared" si="5"/>
        <v>3836000</v>
      </c>
      <c r="Q14" s="48">
        <f t="shared" si="6"/>
        <v>3937191</v>
      </c>
      <c r="R14" s="24">
        <f t="shared" si="7"/>
        <v>0</v>
      </c>
      <c r="S14" s="25">
        <f t="shared" si="8"/>
        <v>0</v>
      </c>
      <c r="T14" s="24">
        <f t="shared" si="9"/>
        <v>29.282442748091604</v>
      </c>
      <c r="U14" s="26">
        <f t="shared" si="10"/>
        <v>30.054893129770992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39600000</v>
      </c>
      <c r="D20" s="46"/>
      <c r="E20" s="46">
        <f t="shared" si="4"/>
        <v>39600000</v>
      </c>
      <c r="F20" s="47">
        <v>39600000</v>
      </c>
      <c r="G20" s="48">
        <v>39600000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50000000</v>
      </c>
      <c r="C23" s="46">
        <v>3659000</v>
      </c>
      <c r="D23" s="46"/>
      <c r="E23" s="46">
        <f t="shared" si="4"/>
        <v>53659000</v>
      </c>
      <c r="F23" s="47">
        <v>53659000</v>
      </c>
      <c r="G23" s="48">
        <v>53659000</v>
      </c>
      <c r="H23" s="47">
        <v>4766000</v>
      </c>
      <c r="I23" s="48">
        <v>4657607</v>
      </c>
      <c r="J23" s="47">
        <v>20320000</v>
      </c>
      <c r="K23" s="48">
        <v>16006188</v>
      </c>
      <c r="L23" s="47">
        <v>5594000</v>
      </c>
      <c r="M23" s="48">
        <v>9907839</v>
      </c>
      <c r="N23" s="47"/>
      <c r="O23" s="48"/>
      <c r="P23" s="47">
        <f t="shared" si="5"/>
        <v>30680000</v>
      </c>
      <c r="Q23" s="48">
        <f t="shared" si="6"/>
        <v>30571634</v>
      </c>
      <c r="R23" s="24">
        <f t="shared" si="7"/>
        <v>-72.470472440944874</v>
      </c>
      <c r="S23" s="25">
        <f t="shared" si="8"/>
        <v>-38.099946095847429</v>
      </c>
      <c r="T23" s="24">
        <f t="shared" si="9"/>
        <v>57.175869844760427</v>
      </c>
      <c r="U23" s="26">
        <f t="shared" si="10"/>
        <v>56.973916770718802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11929000</v>
      </c>
      <c r="C27" s="43">
        <f t="shared" si="11"/>
        <v>-278000</v>
      </c>
      <c r="D27" s="43">
        <f t="shared" si="11"/>
        <v>0</v>
      </c>
      <c r="E27" s="43">
        <f t="shared" si="11"/>
        <v>11651000</v>
      </c>
      <c r="F27" s="44">
        <f t="shared" si="11"/>
        <v>11651000</v>
      </c>
      <c r="G27" s="45">
        <f t="shared" si="11"/>
        <v>11651000</v>
      </c>
      <c r="H27" s="44">
        <f t="shared" si="11"/>
        <v>541000</v>
      </c>
      <c r="I27" s="45">
        <f t="shared" si="11"/>
        <v>2485462</v>
      </c>
      <c r="J27" s="44">
        <f t="shared" si="11"/>
        <v>6081000</v>
      </c>
      <c r="K27" s="45">
        <f t="shared" si="11"/>
        <v>4215157</v>
      </c>
      <c r="L27" s="44">
        <f t="shared" si="11"/>
        <v>1105000</v>
      </c>
      <c r="M27" s="45">
        <f t="shared" si="11"/>
        <v>1307468</v>
      </c>
      <c r="N27" s="44">
        <f t="shared" si="11"/>
        <v>0</v>
      </c>
      <c r="O27" s="45">
        <f t="shared" si="11"/>
        <v>0</v>
      </c>
      <c r="P27" s="44">
        <f t="shared" si="11"/>
        <v>7727000</v>
      </c>
      <c r="Q27" s="45">
        <f t="shared" si="11"/>
        <v>8008087</v>
      </c>
      <c r="R27" s="20">
        <f t="shared" si="7"/>
        <v>-81.828646604176953</v>
      </c>
      <c r="S27" s="21">
        <f t="shared" si="8"/>
        <v>-68.981748485287739</v>
      </c>
      <c r="T27" s="20">
        <f t="shared" si="9"/>
        <v>66.320487511801559</v>
      </c>
      <c r="U27" s="22">
        <f t="shared" si="10"/>
        <v>68.733044373873483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413000</v>
      </c>
      <c r="I30" s="48">
        <v>413099</v>
      </c>
      <c r="J30" s="47">
        <v>341000</v>
      </c>
      <c r="K30" s="48">
        <v>417362</v>
      </c>
      <c r="L30" s="47">
        <v>191000</v>
      </c>
      <c r="M30" s="48">
        <v>285890</v>
      </c>
      <c r="N30" s="47"/>
      <c r="O30" s="48"/>
      <c r="P30" s="47">
        <f t="shared" si="5"/>
        <v>945000</v>
      </c>
      <c r="Q30" s="48">
        <f t="shared" si="6"/>
        <v>1116351</v>
      </c>
      <c r="R30" s="24">
        <f t="shared" si="7"/>
        <v>-43.988269794721404</v>
      </c>
      <c r="S30" s="25">
        <f t="shared" si="8"/>
        <v>-31.500711612461124</v>
      </c>
      <c r="T30" s="24">
        <f t="shared" si="9"/>
        <v>48.46153846153846</v>
      </c>
      <c r="U30" s="26">
        <f t="shared" si="10"/>
        <v>57.248769230769227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4979000</v>
      </c>
      <c r="C32" s="46">
        <v>-278000</v>
      </c>
      <c r="D32" s="46"/>
      <c r="E32" s="46">
        <f t="shared" si="4"/>
        <v>4701000</v>
      </c>
      <c r="F32" s="47">
        <v>4701000</v>
      </c>
      <c r="G32" s="48">
        <v>4701000</v>
      </c>
      <c r="H32" s="47">
        <v>128000</v>
      </c>
      <c r="I32" s="48">
        <v>127812</v>
      </c>
      <c r="J32" s="47">
        <v>2507000</v>
      </c>
      <c r="K32" s="48">
        <v>2507890</v>
      </c>
      <c r="L32" s="47">
        <v>914000</v>
      </c>
      <c r="M32" s="48">
        <v>913322</v>
      </c>
      <c r="N32" s="47"/>
      <c r="O32" s="48"/>
      <c r="P32" s="47">
        <f t="shared" si="5"/>
        <v>3549000</v>
      </c>
      <c r="Q32" s="48">
        <f t="shared" si="6"/>
        <v>3549024</v>
      </c>
      <c r="R32" s="24">
        <f t="shared" si="7"/>
        <v>-63.542082169924207</v>
      </c>
      <c r="S32" s="25">
        <f t="shared" si="8"/>
        <v>-63.582055034311715</v>
      </c>
      <c r="T32" s="24">
        <f t="shared" si="9"/>
        <v>75.494575622208032</v>
      </c>
      <c r="U32" s="26">
        <f t="shared" si="10"/>
        <v>75.495086151882575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1944551</v>
      </c>
      <c r="J35" s="47">
        <v>3233000</v>
      </c>
      <c r="K35" s="48">
        <v>1289905</v>
      </c>
      <c r="L35" s="47"/>
      <c r="M35" s="48">
        <v>108256</v>
      </c>
      <c r="N35" s="47"/>
      <c r="O35" s="48"/>
      <c r="P35" s="47">
        <f t="shared" si="5"/>
        <v>3233000</v>
      </c>
      <c r="Q35" s="48">
        <f t="shared" si="6"/>
        <v>3342712</v>
      </c>
      <c r="R35" s="24">
        <f t="shared" si="7"/>
        <v>-100</v>
      </c>
      <c r="S35" s="25">
        <f t="shared" si="8"/>
        <v>-91.607443959051253</v>
      </c>
      <c r="T35" s="24">
        <f t="shared" si="9"/>
        <v>64.66</v>
      </c>
      <c r="U35" s="26">
        <f t="shared" si="10"/>
        <v>66.854240000000004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98172000</v>
      </c>
      <c r="C42" s="52">
        <f t="shared" si="13"/>
        <v>-29779000</v>
      </c>
      <c r="D42" s="52">
        <f t="shared" si="13"/>
        <v>0</v>
      </c>
      <c r="E42" s="52">
        <f t="shared" si="13"/>
        <v>68393000</v>
      </c>
      <c r="F42" s="53">
        <f t="shared" si="13"/>
        <v>68393000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98172000</v>
      </c>
      <c r="C43" s="43">
        <f t="shared" si="19"/>
        <v>-29779000</v>
      </c>
      <c r="D43" s="43">
        <f t="shared" si="19"/>
        <v>0</v>
      </c>
      <c r="E43" s="43">
        <f t="shared" si="19"/>
        <v>68393000</v>
      </c>
      <c r="F43" s="44">
        <f t="shared" si="19"/>
        <v>68393000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96172000</v>
      </c>
      <c r="C45" s="46">
        <v>-28072000</v>
      </c>
      <c r="D45" s="46"/>
      <c r="E45" s="46">
        <f t="shared" si="21"/>
        <v>68100000</v>
      </c>
      <c r="F45" s="47">
        <v>68100000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-1707000</v>
      </c>
      <c r="D46" s="46"/>
      <c r="E46" s="46">
        <f t="shared" si="21"/>
        <v>293000</v>
      </c>
      <c r="F46" s="47">
        <v>293000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446466000</v>
      </c>
      <c r="C59" s="43">
        <f t="shared" si="26"/>
        <v>-20241000</v>
      </c>
      <c r="D59" s="43">
        <f t="shared" si="26"/>
        <v>0</v>
      </c>
      <c r="E59" s="43">
        <f t="shared" si="26"/>
        <v>426225000</v>
      </c>
      <c r="F59" s="44">
        <f t="shared" si="26"/>
        <v>426225000</v>
      </c>
      <c r="G59" s="45">
        <f t="shared" si="26"/>
        <v>357832000</v>
      </c>
      <c r="H59" s="44">
        <f t="shared" si="26"/>
        <v>60443000</v>
      </c>
      <c r="I59" s="45">
        <f t="shared" si="26"/>
        <v>72915186</v>
      </c>
      <c r="J59" s="44">
        <f t="shared" si="26"/>
        <v>109974000</v>
      </c>
      <c r="K59" s="45">
        <f t="shared" si="26"/>
        <v>113803990</v>
      </c>
      <c r="L59" s="44">
        <f t="shared" si="26"/>
        <v>32463000</v>
      </c>
      <c r="M59" s="45">
        <f t="shared" si="26"/>
        <v>23277814</v>
      </c>
      <c r="N59" s="44">
        <f t="shared" si="26"/>
        <v>0</v>
      </c>
      <c r="O59" s="45">
        <f t="shared" si="26"/>
        <v>0</v>
      </c>
      <c r="P59" s="44">
        <f t="shared" si="26"/>
        <v>202880000</v>
      </c>
      <c r="Q59" s="45">
        <f t="shared" si="26"/>
        <v>209996990</v>
      </c>
      <c r="R59" s="20">
        <f t="shared" si="14"/>
        <v>-70.481204648371431</v>
      </c>
      <c r="S59" s="21">
        <f t="shared" si="15"/>
        <v>-79.545696069180011</v>
      </c>
      <c r="T59" s="20">
        <f t="shared" si="16"/>
        <v>47.599272684614938</v>
      </c>
      <c r="U59" s="22">
        <f t="shared" si="17"/>
        <v>49.269045691829433</v>
      </c>
      <c r="V59" s="44">
        <f t="shared" ref="V59:W59" si="27">+V8+V42</f>
        <v>1774000</v>
      </c>
      <c r="W59" s="45">
        <f t="shared" si="27"/>
        <v>152000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446466000</v>
      </c>
      <c r="C63" s="55">
        <f t="shared" si="30"/>
        <v>-20241000</v>
      </c>
      <c r="D63" s="55">
        <f t="shared" si="30"/>
        <v>0</v>
      </c>
      <c r="E63" s="55">
        <f t="shared" si="30"/>
        <v>426225000</v>
      </c>
      <c r="F63" s="56">
        <f t="shared" si="30"/>
        <v>426225000</v>
      </c>
      <c r="G63" s="57">
        <f t="shared" si="30"/>
        <v>357832000</v>
      </c>
      <c r="H63" s="56">
        <f t="shared" si="30"/>
        <v>60443000</v>
      </c>
      <c r="I63" s="57">
        <f t="shared" si="30"/>
        <v>72915186</v>
      </c>
      <c r="J63" s="56">
        <f t="shared" si="30"/>
        <v>109974000</v>
      </c>
      <c r="K63" s="57">
        <f t="shared" si="30"/>
        <v>113803990</v>
      </c>
      <c r="L63" s="56">
        <f t="shared" si="30"/>
        <v>32463000</v>
      </c>
      <c r="M63" s="58">
        <f t="shared" si="30"/>
        <v>23277814</v>
      </c>
      <c r="N63" s="56">
        <f t="shared" si="30"/>
        <v>0</v>
      </c>
      <c r="O63" s="57">
        <f t="shared" si="30"/>
        <v>0</v>
      </c>
      <c r="P63" s="56">
        <f t="shared" si="30"/>
        <v>202880000</v>
      </c>
      <c r="Q63" s="57">
        <f t="shared" si="30"/>
        <v>209996990</v>
      </c>
      <c r="R63" s="38">
        <f t="shared" si="14"/>
        <v>-70.481204648371431</v>
      </c>
      <c r="S63" s="39">
        <f t="shared" si="15"/>
        <v>-79.545696069180011</v>
      </c>
      <c r="T63" s="38">
        <f t="shared" si="16"/>
        <v>47.599272684614938</v>
      </c>
      <c r="U63" s="39">
        <f t="shared" si="17"/>
        <v>49.269045691829433</v>
      </c>
      <c r="V63" s="56">
        <f>+V59+V60</f>
        <v>1774000</v>
      </c>
      <c r="W63" s="57">
        <f>+W59+W60</f>
        <v>152000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45403000</v>
      </c>
      <c r="C8" s="40">
        <f t="shared" si="0"/>
        <v>6270000</v>
      </c>
      <c r="D8" s="40">
        <f t="shared" si="0"/>
        <v>0</v>
      </c>
      <c r="E8" s="40">
        <f t="shared" si="0"/>
        <v>51673000</v>
      </c>
      <c r="F8" s="41">
        <f t="shared" si="0"/>
        <v>51673000</v>
      </c>
      <c r="G8" s="42">
        <f t="shared" si="0"/>
        <v>51673000</v>
      </c>
      <c r="H8" s="41">
        <f t="shared" si="0"/>
        <v>23914000</v>
      </c>
      <c r="I8" s="42">
        <f t="shared" si="0"/>
        <v>20077368</v>
      </c>
      <c r="J8" s="41">
        <f t="shared" si="0"/>
        <v>9179000</v>
      </c>
      <c r="K8" s="42">
        <f t="shared" si="0"/>
        <v>7824527</v>
      </c>
      <c r="L8" s="41">
        <f t="shared" si="0"/>
        <v>3649000</v>
      </c>
      <c r="M8" s="42">
        <f t="shared" si="0"/>
        <v>9965647</v>
      </c>
      <c r="N8" s="41">
        <f t="shared" si="0"/>
        <v>0</v>
      </c>
      <c r="O8" s="42">
        <f t="shared" si="0"/>
        <v>0</v>
      </c>
      <c r="P8" s="41">
        <f t="shared" si="0"/>
        <v>36742000</v>
      </c>
      <c r="Q8" s="42">
        <f t="shared" si="0"/>
        <v>37867542</v>
      </c>
      <c r="R8" s="16">
        <f>IF(($J8       =0),0,((($L8       -$J8       )/$J8       )*100))</f>
        <v>-60.246214184551697</v>
      </c>
      <c r="S8" s="17">
        <f>IF(($K8       =0),0,((($M8       -$K8       )/$K8       )*100))</f>
        <v>27.36421000272604</v>
      </c>
      <c r="T8" s="16">
        <f>IF(($E8       =0),0,(($P8       /$E8       )*100))</f>
        <v>71.104832310878024</v>
      </c>
      <c r="U8" s="18">
        <f>IF(($E8       =0),0,(($Q8       /$E8       )*100))</f>
        <v>73.283033692644125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40947000</v>
      </c>
      <c r="C9" s="43">
        <f t="shared" si="2"/>
        <v>6270000</v>
      </c>
      <c r="D9" s="43">
        <f t="shared" si="2"/>
        <v>0</v>
      </c>
      <c r="E9" s="43">
        <f t="shared" si="2"/>
        <v>47217000</v>
      </c>
      <c r="F9" s="44">
        <f t="shared" si="2"/>
        <v>47217000</v>
      </c>
      <c r="G9" s="45">
        <f t="shared" si="2"/>
        <v>47217000</v>
      </c>
      <c r="H9" s="44">
        <f t="shared" si="2"/>
        <v>22444000</v>
      </c>
      <c r="I9" s="45">
        <f t="shared" si="2"/>
        <v>22333853</v>
      </c>
      <c r="J9" s="44">
        <f t="shared" si="2"/>
        <v>7422000</v>
      </c>
      <c r="K9" s="45">
        <f t="shared" si="2"/>
        <v>6067252</v>
      </c>
      <c r="L9" s="44">
        <f t="shared" si="2"/>
        <v>2858000</v>
      </c>
      <c r="M9" s="45">
        <f t="shared" si="2"/>
        <v>6466437</v>
      </c>
      <c r="N9" s="44">
        <f t="shared" si="2"/>
        <v>0</v>
      </c>
      <c r="O9" s="45">
        <f t="shared" si="2"/>
        <v>0</v>
      </c>
      <c r="P9" s="44">
        <f t="shared" si="2"/>
        <v>32724000</v>
      </c>
      <c r="Q9" s="45">
        <f t="shared" si="2"/>
        <v>34867542</v>
      </c>
      <c r="R9" s="20">
        <f>IF(($J9       =0),0,((($L9       -$J9       )/$J9       )*100))</f>
        <v>-61.492859067636751</v>
      </c>
      <c r="S9" s="21">
        <f>IF(($K9       =0),0,((($M9       -$K9       )/$K9       )*100))</f>
        <v>6.5793377298322202</v>
      </c>
      <c r="T9" s="20">
        <f>IF(($E9       =0),0,(($P9       /$E9       )*100))</f>
        <v>69.305546731050256</v>
      </c>
      <c r="U9" s="22">
        <f>IF(($E9       =0),0,(($Q9       /$E9       )*100))</f>
        <v>73.84531418768664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18392000</v>
      </c>
      <c r="C10" s="46">
        <v>-1230000</v>
      </c>
      <c r="D10" s="46"/>
      <c r="E10" s="46">
        <f t="shared" ref="E10:E41" si="4">$B10      +$C10      +$D10</f>
        <v>17162000</v>
      </c>
      <c r="F10" s="47">
        <v>17162000</v>
      </c>
      <c r="G10" s="48">
        <v>17162000</v>
      </c>
      <c r="H10" s="47">
        <v>2043000</v>
      </c>
      <c r="I10" s="48">
        <v>4441518</v>
      </c>
      <c r="J10" s="47">
        <v>6330000</v>
      </c>
      <c r="K10" s="48">
        <v>4214845</v>
      </c>
      <c r="L10" s="47">
        <v>2858000</v>
      </c>
      <c r="M10" s="48">
        <v>5442182</v>
      </c>
      <c r="N10" s="47"/>
      <c r="O10" s="48"/>
      <c r="P10" s="47">
        <f t="shared" ref="P10:P41" si="5">$H10      +$J10      +$L10      +$N10</f>
        <v>11231000</v>
      </c>
      <c r="Q10" s="48">
        <f t="shared" ref="Q10:Q41" si="6">$I10      +$K10      +$M10      +$O10</f>
        <v>14098545</v>
      </c>
      <c r="R10" s="24">
        <f t="shared" ref="R10:R41" si="7">IF(($J10      =0),0,((($L10      -$J10      )/$J10      )*100))</f>
        <v>-54.849921011058456</v>
      </c>
      <c r="S10" s="25">
        <f t="shared" ref="S10:S41" si="8">IF(($K10      =0),0,((($M10      -$K10      )/$K10      )*100))</f>
        <v>29.119386359403489</v>
      </c>
      <c r="T10" s="24">
        <f t="shared" ref="T10:T41" si="9">IF(($E10      =0),0,(($P10      /$E10      )*100))</f>
        <v>65.441090781960142</v>
      </c>
      <c r="U10" s="26">
        <f t="shared" ref="U10:U41" si="10">IF(($E10      =0),0,(($Q10      /$E10      )*100))</f>
        <v>82.149778580585007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22555000</v>
      </c>
      <c r="C13" s="46">
        <v>7500000</v>
      </c>
      <c r="D13" s="46"/>
      <c r="E13" s="46">
        <f t="shared" si="4"/>
        <v>30055000</v>
      </c>
      <c r="F13" s="47">
        <v>30055000</v>
      </c>
      <c r="G13" s="48">
        <v>30055000</v>
      </c>
      <c r="H13" s="47">
        <v>20401000</v>
      </c>
      <c r="I13" s="48">
        <v>17892335</v>
      </c>
      <c r="J13" s="47">
        <v>1092000</v>
      </c>
      <c r="K13" s="48">
        <v>1852407</v>
      </c>
      <c r="L13" s="47"/>
      <c r="M13" s="48">
        <v>1024255</v>
      </c>
      <c r="N13" s="47"/>
      <c r="O13" s="48"/>
      <c r="P13" s="47">
        <f t="shared" si="5"/>
        <v>21493000</v>
      </c>
      <c r="Q13" s="48">
        <f t="shared" si="6"/>
        <v>20768997</v>
      </c>
      <c r="R13" s="24">
        <f t="shared" si="7"/>
        <v>-100</v>
      </c>
      <c r="S13" s="25">
        <f t="shared" si="8"/>
        <v>-44.706805793759145</v>
      </c>
      <c r="T13" s="24">
        <f t="shared" si="9"/>
        <v>71.512227582764936</v>
      </c>
      <c r="U13" s="26">
        <f t="shared" si="10"/>
        <v>69.103300615538174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4456000</v>
      </c>
      <c r="C27" s="43">
        <f t="shared" si="11"/>
        <v>0</v>
      </c>
      <c r="D27" s="43">
        <f t="shared" si="11"/>
        <v>0</v>
      </c>
      <c r="E27" s="43">
        <f t="shared" si="11"/>
        <v>4456000</v>
      </c>
      <c r="F27" s="44">
        <f t="shared" si="11"/>
        <v>4456000</v>
      </c>
      <c r="G27" s="45">
        <f t="shared" si="11"/>
        <v>4456000</v>
      </c>
      <c r="H27" s="44">
        <f t="shared" si="11"/>
        <v>1470000</v>
      </c>
      <c r="I27" s="45">
        <f t="shared" si="11"/>
        <v>-2256485</v>
      </c>
      <c r="J27" s="44">
        <f t="shared" si="11"/>
        <v>1757000</v>
      </c>
      <c r="K27" s="45">
        <f t="shared" si="11"/>
        <v>1757275</v>
      </c>
      <c r="L27" s="44">
        <f t="shared" si="11"/>
        <v>791000</v>
      </c>
      <c r="M27" s="45">
        <f t="shared" si="11"/>
        <v>3499210</v>
      </c>
      <c r="N27" s="44">
        <f t="shared" si="11"/>
        <v>0</v>
      </c>
      <c r="O27" s="45">
        <f t="shared" si="11"/>
        <v>0</v>
      </c>
      <c r="P27" s="44">
        <f t="shared" si="11"/>
        <v>4018000</v>
      </c>
      <c r="Q27" s="45">
        <f t="shared" si="11"/>
        <v>3000000</v>
      </c>
      <c r="R27" s="20">
        <f t="shared" si="7"/>
        <v>-54.980079681274894</v>
      </c>
      <c r="S27" s="21">
        <f t="shared" si="8"/>
        <v>99.127057518032174</v>
      </c>
      <c r="T27" s="20">
        <f t="shared" si="9"/>
        <v>90.170556552962296</v>
      </c>
      <c r="U27" s="22">
        <f t="shared" si="10"/>
        <v>67.3249551166966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451000</v>
      </c>
      <c r="I30" s="48">
        <v>-2256485</v>
      </c>
      <c r="J30" s="47">
        <v>1757000</v>
      </c>
      <c r="K30" s="48">
        <v>1757275</v>
      </c>
      <c r="L30" s="47">
        <v>791000</v>
      </c>
      <c r="M30" s="48">
        <v>3499210</v>
      </c>
      <c r="N30" s="47"/>
      <c r="O30" s="48"/>
      <c r="P30" s="47">
        <f t="shared" si="5"/>
        <v>2999000</v>
      </c>
      <c r="Q30" s="48">
        <f t="shared" si="6"/>
        <v>3000000</v>
      </c>
      <c r="R30" s="24">
        <f t="shared" si="7"/>
        <v>-54.980079681274894</v>
      </c>
      <c r="S30" s="25">
        <f t="shared" si="8"/>
        <v>99.127057518032174</v>
      </c>
      <c r="T30" s="24">
        <f t="shared" si="9"/>
        <v>99.966666666666669</v>
      </c>
      <c r="U30" s="26">
        <f t="shared" si="10"/>
        <v>100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1456000</v>
      </c>
      <c r="C32" s="46"/>
      <c r="D32" s="46"/>
      <c r="E32" s="46">
        <f t="shared" si="4"/>
        <v>1456000</v>
      </c>
      <c r="F32" s="47">
        <v>1456000</v>
      </c>
      <c r="G32" s="48">
        <v>1456000</v>
      </c>
      <c r="H32" s="47">
        <v>1019000</v>
      </c>
      <c r="I32" s="48"/>
      <c r="J32" s="47"/>
      <c r="K32" s="48"/>
      <c r="L32" s="47"/>
      <c r="M32" s="48"/>
      <c r="N32" s="47"/>
      <c r="O32" s="48"/>
      <c r="P32" s="47">
        <f t="shared" si="5"/>
        <v>1019000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69.986263736263737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476000</v>
      </c>
      <c r="C42" s="52">
        <f t="shared" si="13"/>
        <v>-476000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476000</v>
      </c>
      <c r="C43" s="43">
        <f t="shared" si="19"/>
        <v>-476000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476000</v>
      </c>
      <c r="C45" s="46">
        <v>-476000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45879000</v>
      </c>
      <c r="C59" s="43">
        <f t="shared" si="26"/>
        <v>5794000</v>
      </c>
      <c r="D59" s="43">
        <f t="shared" si="26"/>
        <v>0</v>
      </c>
      <c r="E59" s="43">
        <f t="shared" si="26"/>
        <v>51673000</v>
      </c>
      <c r="F59" s="44">
        <f t="shared" si="26"/>
        <v>51673000</v>
      </c>
      <c r="G59" s="45">
        <f t="shared" si="26"/>
        <v>51673000</v>
      </c>
      <c r="H59" s="44">
        <f t="shared" si="26"/>
        <v>23914000</v>
      </c>
      <c r="I59" s="45">
        <f t="shared" si="26"/>
        <v>20077368</v>
      </c>
      <c r="J59" s="44">
        <f t="shared" si="26"/>
        <v>9179000</v>
      </c>
      <c r="K59" s="45">
        <f t="shared" si="26"/>
        <v>7824527</v>
      </c>
      <c r="L59" s="44">
        <f t="shared" si="26"/>
        <v>3649000</v>
      </c>
      <c r="M59" s="45">
        <f t="shared" si="26"/>
        <v>9965647</v>
      </c>
      <c r="N59" s="44">
        <f t="shared" si="26"/>
        <v>0</v>
      </c>
      <c r="O59" s="45">
        <f t="shared" si="26"/>
        <v>0</v>
      </c>
      <c r="P59" s="44">
        <f t="shared" si="26"/>
        <v>36742000</v>
      </c>
      <c r="Q59" s="45">
        <f t="shared" si="26"/>
        <v>37867542</v>
      </c>
      <c r="R59" s="20">
        <f t="shared" si="14"/>
        <v>-60.246214184551697</v>
      </c>
      <c r="S59" s="21">
        <f t="shared" si="15"/>
        <v>27.36421000272604</v>
      </c>
      <c r="T59" s="20">
        <f t="shared" si="16"/>
        <v>71.104832310878024</v>
      </c>
      <c r="U59" s="22">
        <f t="shared" si="17"/>
        <v>73.283033692644125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45879000</v>
      </c>
      <c r="C63" s="55">
        <f t="shared" si="30"/>
        <v>5794000</v>
      </c>
      <c r="D63" s="55">
        <f t="shared" si="30"/>
        <v>0</v>
      </c>
      <c r="E63" s="55">
        <f t="shared" si="30"/>
        <v>51673000</v>
      </c>
      <c r="F63" s="56">
        <f t="shared" si="30"/>
        <v>51673000</v>
      </c>
      <c r="G63" s="57">
        <f t="shared" si="30"/>
        <v>51673000</v>
      </c>
      <c r="H63" s="56">
        <f t="shared" si="30"/>
        <v>23914000</v>
      </c>
      <c r="I63" s="57">
        <f t="shared" si="30"/>
        <v>20077368</v>
      </c>
      <c r="J63" s="56">
        <f t="shared" si="30"/>
        <v>9179000</v>
      </c>
      <c r="K63" s="57">
        <f t="shared" si="30"/>
        <v>7824527</v>
      </c>
      <c r="L63" s="56">
        <f t="shared" si="30"/>
        <v>3649000</v>
      </c>
      <c r="M63" s="58">
        <f t="shared" si="30"/>
        <v>9965647</v>
      </c>
      <c r="N63" s="56">
        <f t="shared" si="30"/>
        <v>0</v>
      </c>
      <c r="O63" s="57">
        <f t="shared" si="30"/>
        <v>0</v>
      </c>
      <c r="P63" s="56">
        <f t="shared" si="30"/>
        <v>36742000</v>
      </c>
      <c r="Q63" s="57">
        <f t="shared" si="30"/>
        <v>37867542</v>
      </c>
      <c r="R63" s="38">
        <f t="shared" si="14"/>
        <v>-60.246214184551697</v>
      </c>
      <c r="S63" s="39">
        <f t="shared" si="15"/>
        <v>27.36421000272604</v>
      </c>
      <c r="T63" s="38">
        <f t="shared" si="16"/>
        <v>71.104832310878024</v>
      </c>
      <c r="U63" s="39">
        <f t="shared" si="17"/>
        <v>73.283033692644125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34247000</v>
      </c>
      <c r="C8" s="40">
        <f t="shared" si="0"/>
        <v>-841000</v>
      </c>
      <c r="D8" s="40">
        <f t="shared" si="0"/>
        <v>0</v>
      </c>
      <c r="E8" s="40">
        <f t="shared" si="0"/>
        <v>33406000</v>
      </c>
      <c r="F8" s="41">
        <f t="shared" si="0"/>
        <v>33406000</v>
      </c>
      <c r="G8" s="42">
        <f t="shared" si="0"/>
        <v>33406000</v>
      </c>
      <c r="H8" s="41">
        <f t="shared" si="0"/>
        <v>6452000</v>
      </c>
      <c r="I8" s="42">
        <f t="shared" si="0"/>
        <v>10512455</v>
      </c>
      <c r="J8" s="41">
        <f t="shared" si="0"/>
        <v>12321000</v>
      </c>
      <c r="K8" s="42">
        <f t="shared" si="0"/>
        <v>9739943</v>
      </c>
      <c r="L8" s="41">
        <f t="shared" si="0"/>
        <v>9241000</v>
      </c>
      <c r="M8" s="42">
        <f t="shared" si="0"/>
        <v>3887824</v>
      </c>
      <c r="N8" s="41">
        <f t="shared" si="0"/>
        <v>0</v>
      </c>
      <c r="O8" s="42">
        <f t="shared" si="0"/>
        <v>0</v>
      </c>
      <c r="P8" s="41">
        <f t="shared" si="0"/>
        <v>28014000</v>
      </c>
      <c r="Q8" s="42">
        <f t="shared" si="0"/>
        <v>24140222</v>
      </c>
      <c r="R8" s="16">
        <f>IF(($J8       =0),0,((($L8       -$J8       )/$J8       )*100))</f>
        <v>-24.99797094391689</v>
      </c>
      <c r="S8" s="17">
        <f>IF(($K8       =0),0,((($M8       -$K8       )/$K8       )*100))</f>
        <v>-60.083708908768763</v>
      </c>
      <c r="T8" s="16">
        <f>IF(($E8       =0),0,(($P8       /$E8       )*100))</f>
        <v>83.859186972400167</v>
      </c>
      <c r="U8" s="18">
        <f>IF(($E8       =0),0,(($Q8       /$E8       )*100))</f>
        <v>72.263132371430288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31172000</v>
      </c>
      <c r="C9" s="43">
        <f t="shared" si="2"/>
        <v>-841000</v>
      </c>
      <c r="D9" s="43">
        <f t="shared" si="2"/>
        <v>0</v>
      </c>
      <c r="E9" s="43">
        <f t="shared" si="2"/>
        <v>30331000</v>
      </c>
      <c r="F9" s="44">
        <f t="shared" si="2"/>
        <v>30331000</v>
      </c>
      <c r="G9" s="45">
        <f t="shared" si="2"/>
        <v>30331000</v>
      </c>
      <c r="H9" s="44">
        <f t="shared" si="2"/>
        <v>5454000</v>
      </c>
      <c r="I9" s="45">
        <f t="shared" si="2"/>
        <v>9368723</v>
      </c>
      <c r="J9" s="44">
        <f t="shared" si="2"/>
        <v>11631000</v>
      </c>
      <c r="K9" s="45">
        <f t="shared" si="2"/>
        <v>8963320</v>
      </c>
      <c r="L9" s="44">
        <f t="shared" si="2"/>
        <v>8425000</v>
      </c>
      <c r="M9" s="45">
        <f t="shared" si="2"/>
        <v>3035502</v>
      </c>
      <c r="N9" s="44">
        <f t="shared" si="2"/>
        <v>0</v>
      </c>
      <c r="O9" s="45">
        <f t="shared" si="2"/>
        <v>0</v>
      </c>
      <c r="P9" s="44">
        <f t="shared" si="2"/>
        <v>25510000</v>
      </c>
      <c r="Q9" s="45">
        <f t="shared" si="2"/>
        <v>21367545</v>
      </c>
      <c r="R9" s="20">
        <f>IF(($J9       =0),0,((($L9       -$J9       )/$J9       )*100))</f>
        <v>-27.564267904737338</v>
      </c>
      <c r="S9" s="21">
        <f>IF(($K9       =0),0,((($M9       -$K9       )/$K9       )*100))</f>
        <v>-66.134177960844866</v>
      </c>
      <c r="T9" s="20">
        <f>IF(($E9       =0),0,(($P9       /$E9       )*100))</f>
        <v>84.105370742804382</v>
      </c>
      <c r="U9" s="22">
        <f>IF(($E9       =0),0,(($Q9       /$E9       )*100))</f>
        <v>70.447875111272296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21252000</v>
      </c>
      <c r="C10" s="46">
        <v>1079000</v>
      </c>
      <c r="D10" s="46"/>
      <c r="E10" s="46">
        <f t="shared" ref="E10:E41" si="4">$B10      +$C10      +$D10</f>
        <v>22331000</v>
      </c>
      <c r="F10" s="47">
        <v>22331000</v>
      </c>
      <c r="G10" s="48">
        <v>22331000</v>
      </c>
      <c r="H10" s="47">
        <v>5385000</v>
      </c>
      <c r="I10" s="48">
        <v>9299283</v>
      </c>
      <c r="J10" s="47">
        <v>9424000</v>
      </c>
      <c r="K10" s="48">
        <v>6756320</v>
      </c>
      <c r="L10" s="47">
        <v>2701000</v>
      </c>
      <c r="M10" s="48">
        <v>1280464</v>
      </c>
      <c r="N10" s="47"/>
      <c r="O10" s="48"/>
      <c r="P10" s="47">
        <f t="shared" ref="P10:P41" si="5">$H10      +$J10      +$L10      +$N10</f>
        <v>17510000</v>
      </c>
      <c r="Q10" s="48">
        <f t="shared" ref="Q10:Q41" si="6">$I10      +$K10      +$M10      +$O10</f>
        <v>17336067</v>
      </c>
      <c r="R10" s="24">
        <f t="shared" ref="R10:R41" si="7">IF(($J10      =0),0,((($L10      -$J10      )/$J10      )*100))</f>
        <v>-71.339134125636676</v>
      </c>
      <c r="S10" s="25">
        <f t="shared" ref="S10:S41" si="8">IF(($K10      =0),0,((($M10      -$K10      )/$K10      )*100))</f>
        <v>-81.047907736756102</v>
      </c>
      <c r="T10" s="24">
        <f t="shared" ref="T10:T41" si="9">IF(($E10      =0),0,(($P10      /$E10      )*100))</f>
        <v>78.411177287179257</v>
      </c>
      <c r="U10" s="26">
        <f t="shared" ref="U10:U41" si="10">IF(($E10      =0),0,(($Q10      /$E10      )*100))</f>
        <v>77.632291433433338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9920000</v>
      </c>
      <c r="C13" s="46">
        <v>-1920000</v>
      </c>
      <c r="D13" s="46"/>
      <c r="E13" s="46">
        <f t="shared" si="4"/>
        <v>8000000</v>
      </c>
      <c r="F13" s="47">
        <v>8000000</v>
      </c>
      <c r="G13" s="48">
        <v>8000000</v>
      </c>
      <c r="H13" s="47">
        <v>69000</v>
      </c>
      <c r="I13" s="48">
        <v>69440</v>
      </c>
      <c r="J13" s="47">
        <v>2207000</v>
      </c>
      <c r="K13" s="48">
        <v>2207000</v>
      </c>
      <c r="L13" s="47">
        <v>5724000</v>
      </c>
      <c r="M13" s="48">
        <v>1755038</v>
      </c>
      <c r="N13" s="47"/>
      <c r="O13" s="48"/>
      <c r="P13" s="47">
        <f t="shared" si="5"/>
        <v>8000000</v>
      </c>
      <c r="Q13" s="48">
        <f t="shared" si="6"/>
        <v>4031478</v>
      </c>
      <c r="R13" s="24">
        <f t="shared" si="7"/>
        <v>159.35659265971907</v>
      </c>
      <c r="S13" s="25">
        <f t="shared" si="8"/>
        <v>-20.478568192115993</v>
      </c>
      <c r="T13" s="24">
        <f t="shared" si="9"/>
        <v>100</v>
      </c>
      <c r="U13" s="26">
        <f t="shared" si="10"/>
        <v>50.393474999999995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3075000</v>
      </c>
      <c r="C27" s="43">
        <f t="shared" si="11"/>
        <v>0</v>
      </c>
      <c r="D27" s="43">
        <f t="shared" si="11"/>
        <v>0</v>
      </c>
      <c r="E27" s="43">
        <f t="shared" si="11"/>
        <v>3075000</v>
      </c>
      <c r="F27" s="44">
        <f t="shared" si="11"/>
        <v>3075000</v>
      </c>
      <c r="G27" s="45">
        <f t="shared" si="11"/>
        <v>3075000</v>
      </c>
      <c r="H27" s="44">
        <f t="shared" si="11"/>
        <v>998000</v>
      </c>
      <c r="I27" s="45">
        <f t="shared" si="11"/>
        <v>1143732</v>
      </c>
      <c r="J27" s="44">
        <f t="shared" si="11"/>
        <v>690000</v>
      </c>
      <c r="K27" s="45">
        <f t="shared" si="11"/>
        <v>776623</v>
      </c>
      <c r="L27" s="44">
        <f t="shared" si="11"/>
        <v>816000</v>
      </c>
      <c r="M27" s="45">
        <f t="shared" si="11"/>
        <v>852322</v>
      </c>
      <c r="N27" s="44">
        <f t="shared" si="11"/>
        <v>0</v>
      </c>
      <c r="O27" s="45">
        <f t="shared" si="11"/>
        <v>0</v>
      </c>
      <c r="P27" s="44">
        <f t="shared" si="11"/>
        <v>2504000</v>
      </c>
      <c r="Q27" s="45">
        <f t="shared" si="11"/>
        <v>2772677</v>
      </c>
      <c r="R27" s="20">
        <f t="shared" si="7"/>
        <v>18.260869565217391</v>
      </c>
      <c r="S27" s="21">
        <f t="shared" si="8"/>
        <v>9.7472003790771069</v>
      </c>
      <c r="T27" s="20">
        <f t="shared" si="9"/>
        <v>81.430894308943095</v>
      </c>
      <c r="U27" s="22">
        <f t="shared" si="10"/>
        <v>90.16835772357723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673000</v>
      </c>
      <c r="I30" s="48">
        <v>818989</v>
      </c>
      <c r="J30" s="47">
        <v>228000</v>
      </c>
      <c r="K30" s="48">
        <v>119975</v>
      </c>
      <c r="L30" s="47">
        <v>673000</v>
      </c>
      <c r="M30" s="48">
        <v>708460</v>
      </c>
      <c r="N30" s="47"/>
      <c r="O30" s="48"/>
      <c r="P30" s="47">
        <f t="shared" si="5"/>
        <v>1574000</v>
      </c>
      <c r="Q30" s="48">
        <f t="shared" si="6"/>
        <v>1647424</v>
      </c>
      <c r="R30" s="24">
        <f t="shared" si="7"/>
        <v>195.17543859649123</v>
      </c>
      <c r="S30" s="25">
        <f t="shared" si="8"/>
        <v>490.50635549072723</v>
      </c>
      <c r="T30" s="24">
        <f t="shared" si="9"/>
        <v>80.717948717948715</v>
      </c>
      <c r="U30" s="26">
        <f t="shared" si="10"/>
        <v>84.483282051282046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1125000</v>
      </c>
      <c r="C32" s="46"/>
      <c r="D32" s="46"/>
      <c r="E32" s="46">
        <f t="shared" si="4"/>
        <v>1125000</v>
      </c>
      <c r="F32" s="47">
        <v>1125000</v>
      </c>
      <c r="G32" s="48">
        <v>1125000</v>
      </c>
      <c r="H32" s="47">
        <v>325000</v>
      </c>
      <c r="I32" s="48">
        <v>324743</v>
      </c>
      <c r="J32" s="47">
        <v>462000</v>
      </c>
      <c r="K32" s="48">
        <v>656648</v>
      </c>
      <c r="L32" s="47">
        <v>143000</v>
      </c>
      <c r="M32" s="48">
        <v>143862</v>
      </c>
      <c r="N32" s="47"/>
      <c r="O32" s="48"/>
      <c r="P32" s="47">
        <f t="shared" si="5"/>
        <v>930000</v>
      </c>
      <c r="Q32" s="48">
        <f t="shared" si="6"/>
        <v>1125253</v>
      </c>
      <c r="R32" s="24">
        <f t="shared" si="7"/>
        <v>-69.047619047619051</v>
      </c>
      <c r="S32" s="25">
        <f t="shared" si="8"/>
        <v>-78.091458437397208</v>
      </c>
      <c r="T32" s="24">
        <f t="shared" si="9"/>
        <v>82.666666666666671</v>
      </c>
      <c r="U32" s="26">
        <f t="shared" si="10"/>
        <v>100.02248888888889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1906000</v>
      </c>
      <c r="C42" s="52">
        <f t="shared" si="13"/>
        <v>-1906000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1906000</v>
      </c>
      <c r="C43" s="43">
        <f t="shared" si="19"/>
        <v>-1906000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1906000</v>
      </c>
      <c r="C45" s="46">
        <v>-1906000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36153000</v>
      </c>
      <c r="C59" s="43">
        <f t="shared" si="26"/>
        <v>-2747000</v>
      </c>
      <c r="D59" s="43">
        <f t="shared" si="26"/>
        <v>0</v>
      </c>
      <c r="E59" s="43">
        <f t="shared" si="26"/>
        <v>33406000</v>
      </c>
      <c r="F59" s="44">
        <f t="shared" si="26"/>
        <v>33406000</v>
      </c>
      <c r="G59" s="45">
        <f t="shared" si="26"/>
        <v>33406000</v>
      </c>
      <c r="H59" s="44">
        <f t="shared" si="26"/>
        <v>6452000</v>
      </c>
      <c r="I59" s="45">
        <f t="shared" si="26"/>
        <v>10512455</v>
      </c>
      <c r="J59" s="44">
        <f t="shared" si="26"/>
        <v>12321000</v>
      </c>
      <c r="K59" s="45">
        <f t="shared" si="26"/>
        <v>9739943</v>
      </c>
      <c r="L59" s="44">
        <f t="shared" si="26"/>
        <v>9241000</v>
      </c>
      <c r="M59" s="45">
        <f t="shared" si="26"/>
        <v>3887824</v>
      </c>
      <c r="N59" s="44">
        <f t="shared" si="26"/>
        <v>0</v>
      </c>
      <c r="O59" s="45">
        <f t="shared" si="26"/>
        <v>0</v>
      </c>
      <c r="P59" s="44">
        <f t="shared" si="26"/>
        <v>28014000</v>
      </c>
      <c r="Q59" s="45">
        <f t="shared" si="26"/>
        <v>24140222</v>
      </c>
      <c r="R59" s="20">
        <f t="shared" si="14"/>
        <v>-24.99797094391689</v>
      </c>
      <c r="S59" s="21">
        <f t="shared" si="15"/>
        <v>-60.083708908768763</v>
      </c>
      <c r="T59" s="20">
        <f t="shared" si="16"/>
        <v>83.859186972400167</v>
      </c>
      <c r="U59" s="22">
        <f t="shared" si="17"/>
        <v>72.263132371430288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36153000</v>
      </c>
      <c r="C63" s="55">
        <f t="shared" si="30"/>
        <v>-2747000</v>
      </c>
      <c r="D63" s="55">
        <f t="shared" si="30"/>
        <v>0</v>
      </c>
      <c r="E63" s="55">
        <f t="shared" si="30"/>
        <v>33406000</v>
      </c>
      <c r="F63" s="56">
        <f t="shared" si="30"/>
        <v>33406000</v>
      </c>
      <c r="G63" s="57">
        <f t="shared" si="30"/>
        <v>33406000</v>
      </c>
      <c r="H63" s="56">
        <f t="shared" si="30"/>
        <v>6452000</v>
      </c>
      <c r="I63" s="57">
        <f t="shared" si="30"/>
        <v>10512455</v>
      </c>
      <c r="J63" s="56">
        <f t="shared" si="30"/>
        <v>12321000</v>
      </c>
      <c r="K63" s="57">
        <f t="shared" si="30"/>
        <v>9739943</v>
      </c>
      <c r="L63" s="56">
        <f t="shared" si="30"/>
        <v>9241000</v>
      </c>
      <c r="M63" s="58">
        <f t="shared" si="30"/>
        <v>3887824</v>
      </c>
      <c r="N63" s="56">
        <f t="shared" si="30"/>
        <v>0</v>
      </c>
      <c r="O63" s="57">
        <f t="shared" si="30"/>
        <v>0</v>
      </c>
      <c r="P63" s="56">
        <f t="shared" si="30"/>
        <v>28014000</v>
      </c>
      <c r="Q63" s="57">
        <f t="shared" si="30"/>
        <v>24140222</v>
      </c>
      <c r="R63" s="38">
        <f t="shared" si="14"/>
        <v>-24.99797094391689</v>
      </c>
      <c r="S63" s="39">
        <f t="shared" si="15"/>
        <v>-60.083708908768763</v>
      </c>
      <c r="T63" s="38">
        <f t="shared" si="16"/>
        <v>83.859186972400167</v>
      </c>
      <c r="U63" s="39">
        <f t="shared" si="17"/>
        <v>72.263132371430288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47606000</v>
      </c>
      <c r="C8" s="40">
        <f t="shared" si="0"/>
        <v>23185000</v>
      </c>
      <c r="D8" s="40">
        <f t="shared" si="0"/>
        <v>0</v>
      </c>
      <c r="E8" s="40">
        <f t="shared" si="0"/>
        <v>70791000</v>
      </c>
      <c r="F8" s="41">
        <f t="shared" si="0"/>
        <v>70791000</v>
      </c>
      <c r="G8" s="42">
        <f t="shared" si="0"/>
        <v>70791000</v>
      </c>
      <c r="H8" s="41">
        <f t="shared" si="0"/>
        <v>2348000</v>
      </c>
      <c r="I8" s="42">
        <f t="shared" si="0"/>
        <v>17474255</v>
      </c>
      <c r="J8" s="41">
        <f t="shared" si="0"/>
        <v>21254000</v>
      </c>
      <c r="K8" s="42">
        <f t="shared" si="0"/>
        <v>12637820</v>
      </c>
      <c r="L8" s="41">
        <f t="shared" si="0"/>
        <v>9078000</v>
      </c>
      <c r="M8" s="42">
        <f t="shared" si="0"/>
        <v>3609119</v>
      </c>
      <c r="N8" s="41">
        <f t="shared" si="0"/>
        <v>0</v>
      </c>
      <c r="O8" s="42">
        <f t="shared" si="0"/>
        <v>0</v>
      </c>
      <c r="P8" s="41">
        <f t="shared" si="0"/>
        <v>32680000</v>
      </c>
      <c r="Q8" s="42">
        <f t="shared" si="0"/>
        <v>33721194</v>
      </c>
      <c r="R8" s="16">
        <f>IF(($J8       =0),0,((($L8       -$J8       )/$J8       )*100))</f>
        <v>-57.28803989837207</v>
      </c>
      <c r="S8" s="17">
        <f>IF(($K8       =0),0,((($M8       -$K8       )/$K8       )*100))</f>
        <v>-71.441917989020254</v>
      </c>
      <c r="T8" s="16">
        <f>IF(($E8       =0),0,(($P8       /$E8       )*100))</f>
        <v>46.164060403158594</v>
      </c>
      <c r="U8" s="18">
        <f>IF(($E8       =0),0,(($Q8       /$E8       )*100))</f>
        <v>47.63486036360554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43175000</v>
      </c>
      <c r="C9" s="43">
        <f t="shared" si="2"/>
        <v>23329000</v>
      </c>
      <c r="D9" s="43">
        <f t="shared" si="2"/>
        <v>0</v>
      </c>
      <c r="E9" s="43">
        <f t="shared" si="2"/>
        <v>66504000</v>
      </c>
      <c r="F9" s="44">
        <f t="shared" si="2"/>
        <v>66504000</v>
      </c>
      <c r="G9" s="45">
        <f t="shared" si="2"/>
        <v>66504000</v>
      </c>
      <c r="H9" s="44">
        <f t="shared" si="2"/>
        <v>1145000</v>
      </c>
      <c r="I9" s="45">
        <f t="shared" si="2"/>
        <v>16211634</v>
      </c>
      <c r="J9" s="44">
        <f t="shared" si="2"/>
        <v>19909000</v>
      </c>
      <c r="K9" s="45">
        <f t="shared" si="2"/>
        <v>10578765</v>
      </c>
      <c r="L9" s="44">
        <f t="shared" si="2"/>
        <v>8301000</v>
      </c>
      <c r="M9" s="45">
        <f t="shared" si="2"/>
        <v>2977189</v>
      </c>
      <c r="N9" s="44">
        <f t="shared" si="2"/>
        <v>0</v>
      </c>
      <c r="O9" s="45">
        <f t="shared" si="2"/>
        <v>0</v>
      </c>
      <c r="P9" s="44">
        <f t="shared" si="2"/>
        <v>29355000</v>
      </c>
      <c r="Q9" s="45">
        <f t="shared" si="2"/>
        <v>29767588</v>
      </c>
      <c r="R9" s="20">
        <f>IF(($J9       =0),0,((($L9       -$J9       )/$J9       )*100))</f>
        <v>-58.305289065246868</v>
      </c>
      <c r="S9" s="21">
        <f>IF(($K9       =0),0,((($M9       -$K9       )/$K9       )*100))</f>
        <v>-71.856932260051153</v>
      </c>
      <c r="T9" s="20">
        <f>IF(($E9       =0),0,(($P9       /$E9       )*100))</f>
        <v>44.140202093107185</v>
      </c>
      <c r="U9" s="22">
        <f>IF(($E9       =0),0,(($Q9       /$E9       )*100))</f>
        <v>44.760597858775412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33175000</v>
      </c>
      <c r="C10" s="46">
        <v>-2219000</v>
      </c>
      <c r="D10" s="46"/>
      <c r="E10" s="46">
        <f t="shared" ref="E10:E41" si="4">$B10      +$C10      +$D10</f>
        <v>30956000</v>
      </c>
      <c r="F10" s="47">
        <v>30956000</v>
      </c>
      <c r="G10" s="48">
        <v>30956000</v>
      </c>
      <c r="H10" s="47"/>
      <c r="I10" s="48">
        <v>16211634</v>
      </c>
      <c r="J10" s="47">
        <v>19331000</v>
      </c>
      <c r="K10" s="48">
        <v>7102339</v>
      </c>
      <c r="L10" s="47">
        <v>4494000</v>
      </c>
      <c r="M10" s="48">
        <v>516037</v>
      </c>
      <c r="N10" s="47"/>
      <c r="O10" s="48"/>
      <c r="P10" s="47">
        <f t="shared" ref="P10:P41" si="5">$H10      +$J10      +$L10      +$N10</f>
        <v>23825000</v>
      </c>
      <c r="Q10" s="48">
        <f t="shared" ref="Q10:Q41" si="6">$I10      +$K10      +$M10      +$O10</f>
        <v>23830010</v>
      </c>
      <c r="R10" s="24">
        <f t="shared" ref="R10:R41" si="7">IF(($J10      =0),0,((($L10      -$J10      )/$J10      )*100))</f>
        <v>-76.752366664942315</v>
      </c>
      <c r="S10" s="25">
        <f t="shared" ref="S10:S41" si="8">IF(($K10      =0),0,((($M10      -$K10      )/$K10      )*100))</f>
        <v>-92.734266838009276</v>
      </c>
      <c r="T10" s="24">
        <f t="shared" ref="T10:T41" si="9">IF(($E10      =0),0,(($P10      /$E10      )*100))</f>
        <v>76.964078046259203</v>
      </c>
      <c r="U10" s="26">
        <f t="shared" ref="U10:U41" si="10">IF(($E10      =0),0,(($Q10      /$E10      )*100))</f>
        <v>76.980262307791705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10000000</v>
      </c>
      <c r="C13" s="46">
        <v>-1000000</v>
      </c>
      <c r="D13" s="46"/>
      <c r="E13" s="46">
        <f t="shared" si="4"/>
        <v>9000000</v>
      </c>
      <c r="F13" s="47">
        <v>9000000</v>
      </c>
      <c r="G13" s="48">
        <v>9000000</v>
      </c>
      <c r="H13" s="47">
        <v>1145000</v>
      </c>
      <c r="I13" s="48"/>
      <c r="J13" s="47">
        <v>578000</v>
      </c>
      <c r="K13" s="48">
        <v>3476426</v>
      </c>
      <c r="L13" s="47">
        <v>3807000</v>
      </c>
      <c r="M13" s="48">
        <v>2461152</v>
      </c>
      <c r="N13" s="47"/>
      <c r="O13" s="48"/>
      <c r="P13" s="47">
        <f t="shared" si="5"/>
        <v>5530000</v>
      </c>
      <c r="Q13" s="48">
        <f t="shared" si="6"/>
        <v>5937578</v>
      </c>
      <c r="R13" s="24">
        <f t="shared" si="7"/>
        <v>558.65051903114193</v>
      </c>
      <c r="S13" s="25">
        <f t="shared" si="8"/>
        <v>-29.204533621598731</v>
      </c>
      <c r="T13" s="24">
        <f t="shared" si="9"/>
        <v>61.444444444444443</v>
      </c>
      <c r="U13" s="26">
        <f t="shared" si="10"/>
        <v>65.973088888888881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26548000</v>
      </c>
      <c r="D20" s="46"/>
      <c r="E20" s="46">
        <f t="shared" si="4"/>
        <v>26548000</v>
      </c>
      <c r="F20" s="47">
        <v>26548000</v>
      </c>
      <c r="G20" s="48">
        <v>26548000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4431000</v>
      </c>
      <c r="C27" s="43">
        <f t="shared" si="11"/>
        <v>-144000</v>
      </c>
      <c r="D27" s="43">
        <f t="shared" si="11"/>
        <v>0</v>
      </c>
      <c r="E27" s="43">
        <f t="shared" si="11"/>
        <v>4287000</v>
      </c>
      <c r="F27" s="44">
        <f t="shared" si="11"/>
        <v>4287000</v>
      </c>
      <c r="G27" s="45">
        <f t="shared" si="11"/>
        <v>4287000</v>
      </c>
      <c r="H27" s="44">
        <f t="shared" si="11"/>
        <v>1203000</v>
      </c>
      <c r="I27" s="45">
        <f t="shared" si="11"/>
        <v>1262621</v>
      </c>
      <c r="J27" s="44">
        <f t="shared" si="11"/>
        <v>1345000</v>
      </c>
      <c r="K27" s="45">
        <f t="shared" si="11"/>
        <v>2059055</v>
      </c>
      <c r="L27" s="44">
        <f t="shared" si="11"/>
        <v>777000</v>
      </c>
      <c r="M27" s="45">
        <f t="shared" si="11"/>
        <v>631930</v>
      </c>
      <c r="N27" s="44">
        <f t="shared" si="11"/>
        <v>0</v>
      </c>
      <c r="O27" s="45">
        <f t="shared" si="11"/>
        <v>0</v>
      </c>
      <c r="P27" s="44">
        <f t="shared" si="11"/>
        <v>3325000</v>
      </c>
      <c r="Q27" s="45">
        <f t="shared" si="11"/>
        <v>3953606</v>
      </c>
      <c r="R27" s="20">
        <f t="shared" si="7"/>
        <v>-42.230483271375462</v>
      </c>
      <c r="S27" s="21">
        <f t="shared" si="8"/>
        <v>-69.309707608587431</v>
      </c>
      <c r="T27" s="20">
        <f t="shared" si="9"/>
        <v>77.560065313739216</v>
      </c>
      <c r="U27" s="22">
        <f t="shared" si="10"/>
        <v>92.223139724749231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459000</v>
      </c>
      <c r="I30" s="48">
        <v>458334</v>
      </c>
      <c r="J30" s="47">
        <v>283000</v>
      </c>
      <c r="K30" s="48">
        <v>282342</v>
      </c>
      <c r="L30" s="47">
        <v>777000</v>
      </c>
      <c r="M30" s="48">
        <v>775930</v>
      </c>
      <c r="N30" s="47"/>
      <c r="O30" s="48"/>
      <c r="P30" s="47">
        <f t="shared" si="5"/>
        <v>1519000</v>
      </c>
      <c r="Q30" s="48">
        <f t="shared" si="6"/>
        <v>1516606</v>
      </c>
      <c r="R30" s="24">
        <f t="shared" si="7"/>
        <v>174.55830388692578</v>
      </c>
      <c r="S30" s="25">
        <f t="shared" si="8"/>
        <v>174.81919091031443</v>
      </c>
      <c r="T30" s="24">
        <f t="shared" si="9"/>
        <v>82.108108108108112</v>
      </c>
      <c r="U30" s="26">
        <f t="shared" si="10"/>
        <v>81.978702702702705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2581000</v>
      </c>
      <c r="C32" s="46">
        <v>-144000</v>
      </c>
      <c r="D32" s="46"/>
      <c r="E32" s="46">
        <f t="shared" si="4"/>
        <v>2437000</v>
      </c>
      <c r="F32" s="47">
        <v>2437000</v>
      </c>
      <c r="G32" s="48">
        <v>2437000</v>
      </c>
      <c r="H32" s="47">
        <v>744000</v>
      </c>
      <c r="I32" s="48">
        <v>804287</v>
      </c>
      <c r="J32" s="47">
        <v>1062000</v>
      </c>
      <c r="K32" s="48">
        <v>1776713</v>
      </c>
      <c r="L32" s="47"/>
      <c r="M32" s="48">
        <v>-144000</v>
      </c>
      <c r="N32" s="47"/>
      <c r="O32" s="48"/>
      <c r="P32" s="47">
        <f t="shared" si="5"/>
        <v>1806000</v>
      </c>
      <c r="Q32" s="48">
        <f t="shared" si="6"/>
        <v>2437000</v>
      </c>
      <c r="R32" s="24">
        <f t="shared" si="7"/>
        <v>-100</v>
      </c>
      <c r="S32" s="25">
        <f t="shared" si="8"/>
        <v>-108.10485430117301</v>
      </c>
      <c r="T32" s="24">
        <f t="shared" si="9"/>
        <v>74.107509232663119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4905000</v>
      </c>
      <c r="C42" s="52">
        <f t="shared" si="13"/>
        <v>5480000</v>
      </c>
      <c r="D42" s="52">
        <f t="shared" si="13"/>
        <v>0</v>
      </c>
      <c r="E42" s="52">
        <f t="shared" si="13"/>
        <v>10385000</v>
      </c>
      <c r="F42" s="53">
        <f t="shared" si="13"/>
        <v>10385000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4905000</v>
      </c>
      <c r="C43" s="43">
        <f t="shared" si="19"/>
        <v>5480000</v>
      </c>
      <c r="D43" s="43">
        <f t="shared" si="19"/>
        <v>0</v>
      </c>
      <c r="E43" s="43">
        <f t="shared" si="19"/>
        <v>10385000</v>
      </c>
      <c r="F43" s="44">
        <f t="shared" si="19"/>
        <v>10385000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4905000</v>
      </c>
      <c r="C45" s="46">
        <v>5480000</v>
      </c>
      <c r="D45" s="46"/>
      <c r="E45" s="46">
        <f t="shared" si="21"/>
        <v>10385000</v>
      </c>
      <c r="F45" s="47">
        <v>10385000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52511000</v>
      </c>
      <c r="C59" s="43">
        <f t="shared" si="26"/>
        <v>28665000</v>
      </c>
      <c r="D59" s="43">
        <f t="shared" si="26"/>
        <v>0</v>
      </c>
      <c r="E59" s="43">
        <f t="shared" si="26"/>
        <v>81176000</v>
      </c>
      <c r="F59" s="44">
        <f t="shared" si="26"/>
        <v>81176000</v>
      </c>
      <c r="G59" s="45">
        <f t="shared" si="26"/>
        <v>70791000</v>
      </c>
      <c r="H59" s="44">
        <f t="shared" si="26"/>
        <v>2348000</v>
      </c>
      <c r="I59" s="45">
        <f t="shared" si="26"/>
        <v>17474255</v>
      </c>
      <c r="J59" s="44">
        <f t="shared" si="26"/>
        <v>21254000</v>
      </c>
      <c r="K59" s="45">
        <f t="shared" si="26"/>
        <v>12637820</v>
      </c>
      <c r="L59" s="44">
        <f t="shared" si="26"/>
        <v>9078000</v>
      </c>
      <c r="M59" s="45">
        <f t="shared" si="26"/>
        <v>3609119</v>
      </c>
      <c r="N59" s="44">
        <f t="shared" si="26"/>
        <v>0</v>
      </c>
      <c r="O59" s="45">
        <f t="shared" si="26"/>
        <v>0</v>
      </c>
      <c r="P59" s="44">
        <f t="shared" si="26"/>
        <v>32680000</v>
      </c>
      <c r="Q59" s="45">
        <f t="shared" si="26"/>
        <v>33721194</v>
      </c>
      <c r="R59" s="20">
        <f t="shared" si="14"/>
        <v>-57.28803989837207</v>
      </c>
      <c r="S59" s="21">
        <f t="shared" si="15"/>
        <v>-71.441917989020254</v>
      </c>
      <c r="T59" s="20">
        <f t="shared" si="16"/>
        <v>40.2582043953878</v>
      </c>
      <c r="U59" s="22">
        <f t="shared" si="17"/>
        <v>41.540842120823889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52511000</v>
      </c>
      <c r="C63" s="55">
        <f t="shared" si="30"/>
        <v>28665000</v>
      </c>
      <c r="D63" s="55">
        <f t="shared" si="30"/>
        <v>0</v>
      </c>
      <c r="E63" s="55">
        <f t="shared" si="30"/>
        <v>81176000</v>
      </c>
      <c r="F63" s="56">
        <f t="shared" si="30"/>
        <v>81176000</v>
      </c>
      <c r="G63" s="57">
        <f t="shared" si="30"/>
        <v>70791000</v>
      </c>
      <c r="H63" s="56">
        <f t="shared" si="30"/>
        <v>2348000</v>
      </c>
      <c r="I63" s="57">
        <f t="shared" si="30"/>
        <v>17474255</v>
      </c>
      <c r="J63" s="56">
        <f t="shared" si="30"/>
        <v>21254000</v>
      </c>
      <c r="K63" s="57">
        <f t="shared" si="30"/>
        <v>12637820</v>
      </c>
      <c r="L63" s="56">
        <f t="shared" si="30"/>
        <v>9078000</v>
      </c>
      <c r="M63" s="58">
        <f t="shared" si="30"/>
        <v>3609119</v>
      </c>
      <c r="N63" s="56">
        <f t="shared" si="30"/>
        <v>0</v>
      </c>
      <c r="O63" s="57">
        <f t="shared" si="30"/>
        <v>0</v>
      </c>
      <c r="P63" s="56">
        <f t="shared" si="30"/>
        <v>32680000</v>
      </c>
      <c r="Q63" s="57">
        <f t="shared" si="30"/>
        <v>33721194</v>
      </c>
      <c r="R63" s="38">
        <f t="shared" si="14"/>
        <v>-57.28803989837207</v>
      </c>
      <c r="S63" s="39">
        <f t="shared" si="15"/>
        <v>-71.441917989020254</v>
      </c>
      <c r="T63" s="38">
        <f t="shared" si="16"/>
        <v>40.2582043953878</v>
      </c>
      <c r="U63" s="39">
        <f t="shared" si="17"/>
        <v>41.540842120823889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66649000</v>
      </c>
      <c r="C8" s="40">
        <f t="shared" si="0"/>
        <v>5024000</v>
      </c>
      <c r="D8" s="40">
        <f t="shared" si="0"/>
        <v>0</v>
      </c>
      <c r="E8" s="40">
        <f t="shared" si="0"/>
        <v>71673000</v>
      </c>
      <c r="F8" s="41">
        <f t="shared" si="0"/>
        <v>71673000</v>
      </c>
      <c r="G8" s="42">
        <f t="shared" si="0"/>
        <v>71673000</v>
      </c>
      <c r="H8" s="41">
        <f t="shared" si="0"/>
        <v>13507000</v>
      </c>
      <c r="I8" s="42">
        <f t="shared" si="0"/>
        <v>21270928</v>
      </c>
      <c r="J8" s="41">
        <f t="shared" si="0"/>
        <v>17609000</v>
      </c>
      <c r="K8" s="42">
        <f t="shared" si="0"/>
        <v>19507489</v>
      </c>
      <c r="L8" s="41">
        <f t="shared" si="0"/>
        <v>12105000</v>
      </c>
      <c r="M8" s="42">
        <f t="shared" si="0"/>
        <v>19637835</v>
      </c>
      <c r="N8" s="41">
        <f t="shared" si="0"/>
        <v>0</v>
      </c>
      <c r="O8" s="42">
        <f t="shared" si="0"/>
        <v>0</v>
      </c>
      <c r="P8" s="41">
        <f t="shared" si="0"/>
        <v>43221000</v>
      </c>
      <c r="Q8" s="42">
        <f t="shared" si="0"/>
        <v>60416252</v>
      </c>
      <c r="R8" s="16">
        <f>IF(($J8       =0),0,((($L8       -$J8       )/$J8       )*100))</f>
        <v>-31.256743710602532</v>
      </c>
      <c r="S8" s="17">
        <f>IF(($K8       =0),0,((($M8       -$K8       )/$K8       )*100))</f>
        <v>0.66818440856227057</v>
      </c>
      <c r="T8" s="16">
        <f>IF(($E8       =0),0,(($P8       /$E8       )*100))</f>
        <v>60.303042986898838</v>
      </c>
      <c r="U8" s="18">
        <f>IF(($E8       =0),0,(($Q8       /$E8       )*100))</f>
        <v>84.294297713225347</v>
      </c>
      <c r="V8" s="41">
        <f t="shared" ref="V8:W8" si="1">+V9+V27</f>
        <v>38718000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59489000</v>
      </c>
      <c r="C9" s="43">
        <f t="shared" si="2"/>
        <v>5024000</v>
      </c>
      <c r="D9" s="43">
        <f t="shared" si="2"/>
        <v>0</v>
      </c>
      <c r="E9" s="43">
        <f t="shared" si="2"/>
        <v>64513000</v>
      </c>
      <c r="F9" s="44">
        <f t="shared" si="2"/>
        <v>64513000</v>
      </c>
      <c r="G9" s="45">
        <f t="shared" si="2"/>
        <v>64513000</v>
      </c>
      <c r="H9" s="44">
        <f t="shared" si="2"/>
        <v>11194000</v>
      </c>
      <c r="I9" s="45">
        <f t="shared" si="2"/>
        <v>17382671</v>
      </c>
      <c r="J9" s="44">
        <f t="shared" si="2"/>
        <v>16595000</v>
      </c>
      <c r="K9" s="45">
        <f t="shared" si="2"/>
        <v>19352804</v>
      </c>
      <c r="L9" s="44">
        <f t="shared" si="2"/>
        <v>11391000</v>
      </c>
      <c r="M9" s="45">
        <f t="shared" si="2"/>
        <v>13380030</v>
      </c>
      <c r="N9" s="44">
        <f t="shared" si="2"/>
        <v>0</v>
      </c>
      <c r="O9" s="45">
        <f t="shared" si="2"/>
        <v>0</v>
      </c>
      <c r="P9" s="44">
        <f t="shared" si="2"/>
        <v>39180000</v>
      </c>
      <c r="Q9" s="45">
        <f t="shared" si="2"/>
        <v>50115505</v>
      </c>
      <c r="R9" s="20">
        <f>IF(($J9       =0),0,((($L9       -$J9       )/$J9       )*100))</f>
        <v>-31.358843025007531</v>
      </c>
      <c r="S9" s="21">
        <f>IF(($K9       =0),0,((($M9       -$K9       )/$K9       )*100))</f>
        <v>-30.862576813158444</v>
      </c>
      <c r="T9" s="20">
        <f>IF(($E9       =0),0,(($P9       /$E9       )*100))</f>
        <v>60.731945499356719</v>
      </c>
      <c r="U9" s="22">
        <f>IF(($E9       =0),0,(($Q9       /$E9       )*100))</f>
        <v>77.682800365817741</v>
      </c>
      <c r="V9" s="44">
        <f t="shared" ref="V9:W9" si="3">SUM(V10:V26)</f>
        <v>38718000</v>
      </c>
      <c r="W9" s="45">
        <f t="shared" si="3"/>
        <v>0</v>
      </c>
    </row>
    <row r="10" spans="1:23" x14ac:dyDescent="0.2">
      <c r="A10" s="23" t="s">
        <v>36</v>
      </c>
      <c r="B10" s="46">
        <v>44489000</v>
      </c>
      <c r="C10" s="46">
        <v>-2976000</v>
      </c>
      <c r="D10" s="46"/>
      <c r="E10" s="46">
        <f t="shared" ref="E10:E41" si="4">$B10      +$C10      +$D10</f>
        <v>41513000</v>
      </c>
      <c r="F10" s="47">
        <v>41513000</v>
      </c>
      <c r="G10" s="48">
        <v>41513000</v>
      </c>
      <c r="H10" s="47">
        <v>8135000</v>
      </c>
      <c r="I10" s="48">
        <v>14631521</v>
      </c>
      <c r="J10" s="47">
        <v>11159000</v>
      </c>
      <c r="K10" s="48">
        <v>13486096</v>
      </c>
      <c r="L10" s="47">
        <v>8027000</v>
      </c>
      <c r="M10" s="48">
        <v>7399828</v>
      </c>
      <c r="N10" s="47"/>
      <c r="O10" s="48"/>
      <c r="P10" s="47">
        <f t="shared" ref="P10:P41" si="5">$H10      +$J10      +$L10      +$N10</f>
        <v>27321000</v>
      </c>
      <c r="Q10" s="48">
        <f t="shared" ref="Q10:Q41" si="6">$I10      +$K10      +$M10      +$O10</f>
        <v>35517445</v>
      </c>
      <c r="R10" s="24">
        <f t="shared" ref="R10:R41" si="7">IF(($J10      =0),0,((($L10      -$J10      )/$J10      )*100))</f>
        <v>-28.06703109597634</v>
      </c>
      <c r="S10" s="25">
        <f t="shared" ref="S10:S41" si="8">IF(($K10      =0),0,((($M10      -$K10      )/$K10      )*100))</f>
        <v>-45.129947169291988</v>
      </c>
      <c r="T10" s="24">
        <f t="shared" ref="T10:T41" si="9">IF(($E10      =0),0,(($P10      /$E10      )*100))</f>
        <v>65.813118782068273</v>
      </c>
      <c r="U10" s="26">
        <f t="shared" ref="U10:U41" si="10">IF(($E10      =0),0,(($Q10      /$E10      )*100))</f>
        <v>85.557403704863532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15000000</v>
      </c>
      <c r="H13" s="47">
        <v>3059000</v>
      </c>
      <c r="I13" s="48">
        <v>2751150</v>
      </c>
      <c r="J13" s="47">
        <v>5436000</v>
      </c>
      <c r="K13" s="48">
        <v>5866708</v>
      </c>
      <c r="L13" s="47">
        <v>3364000</v>
      </c>
      <c r="M13" s="48">
        <v>5980202</v>
      </c>
      <c r="N13" s="47"/>
      <c r="O13" s="48"/>
      <c r="P13" s="47">
        <f t="shared" si="5"/>
        <v>11859000</v>
      </c>
      <c r="Q13" s="48">
        <f t="shared" si="6"/>
        <v>14598060</v>
      </c>
      <c r="R13" s="24">
        <f t="shared" si="7"/>
        <v>-38.116261957321562</v>
      </c>
      <c r="S13" s="25">
        <f t="shared" si="8"/>
        <v>1.9345431884457178</v>
      </c>
      <c r="T13" s="24">
        <f t="shared" si="9"/>
        <v>79.06</v>
      </c>
      <c r="U13" s="26">
        <f t="shared" si="10"/>
        <v>97.320399999999992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8000000</v>
      </c>
      <c r="D20" s="46"/>
      <c r="E20" s="46">
        <f t="shared" si="4"/>
        <v>8000000</v>
      </c>
      <c r="F20" s="47">
        <v>8000000</v>
      </c>
      <c r="G20" s="48">
        <v>8000000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38718000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7160000</v>
      </c>
      <c r="C27" s="43">
        <f t="shared" si="11"/>
        <v>0</v>
      </c>
      <c r="D27" s="43">
        <f t="shared" si="11"/>
        <v>0</v>
      </c>
      <c r="E27" s="43">
        <f t="shared" si="11"/>
        <v>7160000</v>
      </c>
      <c r="F27" s="44">
        <f t="shared" si="11"/>
        <v>7160000</v>
      </c>
      <c r="G27" s="45">
        <f t="shared" si="11"/>
        <v>7160000</v>
      </c>
      <c r="H27" s="44">
        <f t="shared" si="11"/>
        <v>2313000</v>
      </c>
      <c r="I27" s="45">
        <f t="shared" si="11"/>
        <v>3888257</v>
      </c>
      <c r="J27" s="44">
        <f t="shared" si="11"/>
        <v>1014000</v>
      </c>
      <c r="K27" s="45">
        <f t="shared" si="11"/>
        <v>154685</v>
      </c>
      <c r="L27" s="44">
        <f t="shared" si="11"/>
        <v>714000</v>
      </c>
      <c r="M27" s="45">
        <f t="shared" si="11"/>
        <v>6257805</v>
      </c>
      <c r="N27" s="44">
        <f t="shared" si="11"/>
        <v>0</v>
      </c>
      <c r="O27" s="45">
        <f t="shared" si="11"/>
        <v>0</v>
      </c>
      <c r="P27" s="44">
        <f t="shared" si="11"/>
        <v>4041000</v>
      </c>
      <c r="Q27" s="45">
        <f t="shared" si="11"/>
        <v>10300747</v>
      </c>
      <c r="R27" s="20">
        <f t="shared" si="7"/>
        <v>-29.585798816568047</v>
      </c>
      <c r="S27" s="21">
        <f t="shared" si="8"/>
        <v>3945.5150790315806</v>
      </c>
      <c r="T27" s="20">
        <f t="shared" si="9"/>
        <v>56.438547486033521</v>
      </c>
      <c r="U27" s="22">
        <f t="shared" si="10"/>
        <v>143.8651815642458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914000</v>
      </c>
      <c r="I30" s="48">
        <v>1094614</v>
      </c>
      <c r="J30" s="47">
        <v>337000</v>
      </c>
      <c r="K30" s="48">
        <v>176284</v>
      </c>
      <c r="L30" s="47">
        <v>143000</v>
      </c>
      <c r="M30" s="48">
        <v>243807</v>
      </c>
      <c r="N30" s="47"/>
      <c r="O30" s="48"/>
      <c r="P30" s="47">
        <f t="shared" si="5"/>
        <v>1394000</v>
      </c>
      <c r="Q30" s="48">
        <f t="shared" si="6"/>
        <v>1514705</v>
      </c>
      <c r="R30" s="24">
        <f t="shared" si="7"/>
        <v>-57.566765578635014</v>
      </c>
      <c r="S30" s="25">
        <f t="shared" si="8"/>
        <v>38.303532935490459</v>
      </c>
      <c r="T30" s="24">
        <f t="shared" si="9"/>
        <v>60.608695652173914</v>
      </c>
      <c r="U30" s="26">
        <f t="shared" si="10"/>
        <v>65.856739130434789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1860000</v>
      </c>
      <c r="C32" s="46"/>
      <c r="D32" s="46"/>
      <c r="E32" s="46">
        <f t="shared" si="4"/>
        <v>1860000</v>
      </c>
      <c r="F32" s="47">
        <v>1860000</v>
      </c>
      <c r="G32" s="48">
        <v>1860000</v>
      </c>
      <c r="H32" s="47">
        <v>609000</v>
      </c>
      <c r="I32" s="48">
        <v>1881599</v>
      </c>
      <c r="J32" s="47">
        <v>677000</v>
      </c>
      <c r="K32" s="48">
        <v>-21599</v>
      </c>
      <c r="L32" s="47">
        <v>571000</v>
      </c>
      <c r="M32" s="48">
        <v>6004398</v>
      </c>
      <c r="N32" s="47"/>
      <c r="O32" s="48"/>
      <c r="P32" s="47">
        <f t="shared" si="5"/>
        <v>1857000</v>
      </c>
      <c r="Q32" s="48">
        <f t="shared" si="6"/>
        <v>7864398</v>
      </c>
      <c r="R32" s="24">
        <f t="shared" si="7"/>
        <v>-15.657311669128507</v>
      </c>
      <c r="S32" s="25">
        <f t="shared" si="8"/>
        <v>-27899.425899347192</v>
      </c>
      <c r="T32" s="24">
        <f t="shared" si="9"/>
        <v>99.838709677419359</v>
      </c>
      <c r="U32" s="26">
        <f t="shared" si="10"/>
        <v>422.8170967741936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3000000</v>
      </c>
      <c r="H35" s="47">
        <v>790000</v>
      </c>
      <c r="I35" s="48">
        <v>912044</v>
      </c>
      <c r="J35" s="47"/>
      <c r="K35" s="48"/>
      <c r="L35" s="47"/>
      <c r="M35" s="48">
        <v>9600</v>
      </c>
      <c r="N35" s="47"/>
      <c r="O35" s="48"/>
      <c r="P35" s="47">
        <f t="shared" si="5"/>
        <v>790000</v>
      </c>
      <c r="Q35" s="48">
        <f t="shared" si="6"/>
        <v>921644</v>
      </c>
      <c r="R35" s="24">
        <f t="shared" si="7"/>
        <v>0</v>
      </c>
      <c r="S35" s="25">
        <f t="shared" si="8"/>
        <v>0</v>
      </c>
      <c r="T35" s="24">
        <f t="shared" si="9"/>
        <v>26.333333333333332</v>
      </c>
      <c r="U35" s="26">
        <f t="shared" si="10"/>
        <v>30.721466666666668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48028000</v>
      </c>
      <c r="C42" s="52">
        <f t="shared" si="13"/>
        <v>2898000</v>
      </c>
      <c r="D42" s="52">
        <f t="shared" si="13"/>
        <v>0</v>
      </c>
      <c r="E42" s="52">
        <f t="shared" si="13"/>
        <v>50926000</v>
      </c>
      <c r="F42" s="53">
        <f t="shared" si="13"/>
        <v>50926000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48028000</v>
      </c>
      <c r="C43" s="43">
        <f t="shared" si="19"/>
        <v>2898000</v>
      </c>
      <c r="D43" s="43">
        <f t="shared" si="19"/>
        <v>0</v>
      </c>
      <c r="E43" s="43">
        <f t="shared" si="19"/>
        <v>50926000</v>
      </c>
      <c r="F43" s="44">
        <f t="shared" si="19"/>
        <v>50926000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48028000</v>
      </c>
      <c r="C45" s="46">
        <v>2898000</v>
      </c>
      <c r="D45" s="46"/>
      <c r="E45" s="46">
        <f t="shared" si="21"/>
        <v>50926000</v>
      </c>
      <c r="F45" s="47">
        <v>50926000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114677000</v>
      </c>
      <c r="C59" s="43">
        <f t="shared" si="26"/>
        <v>7922000</v>
      </c>
      <c r="D59" s="43">
        <f t="shared" si="26"/>
        <v>0</v>
      </c>
      <c r="E59" s="43">
        <f t="shared" si="26"/>
        <v>122599000</v>
      </c>
      <c r="F59" s="44">
        <f t="shared" si="26"/>
        <v>122599000</v>
      </c>
      <c r="G59" s="45">
        <f t="shared" si="26"/>
        <v>71673000</v>
      </c>
      <c r="H59" s="44">
        <f t="shared" si="26"/>
        <v>13507000</v>
      </c>
      <c r="I59" s="45">
        <f t="shared" si="26"/>
        <v>21270928</v>
      </c>
      <c r="J59" s="44">
        <f t="shared" si="26"/>
        <v>17609000</v>
      </c>
      <c r="K59" s="45">
        <f t="shared" si="26"/>
        <v>19507489</v>
      </c>
      <c r="L59" s="44">
        <f t="shared" si="26"/>
        <v>12105000</v>
      </c>
      <c r="M59" s="45">
        <f t="shared" si="26"/>
        <v>19637835</v>
      </c>
      <c r="N59" s="44">
        <f t="shared" si="26"/>
        <v>0</v>
      </c>
      <c r="O59" s="45">
        <f t="shared" si="26"/>
        <v>0</v>
      </c>
      <c r="P59" s="44">
        <f t="shared" si="26"/>
        <v>43221000</v>
      </c>
      <c r="Q59" s="45">
        <f t="shared" si="26"/>
        <v>60416252</v>
      </c>
      <c r="R59" s="20">
        <f t="shared" si="14"/>
        <v>-31.256743710602532</v>
      </c>
      <c r="S59" s="21">
        <f t="shared" si="15"/>
        <v>0.66818440856227057</v>
      </c>
      <c r="T59" s="20">
        <f t="shared" si="16"/>
        <v>35.253958025758777</v>
      </c>
      <c r="U59" s="22">
        <f t="shared" si="17"/>
        <v>49.279563454840577</v>
      </c>
      <c r="V59" s="44">
        <f t="shared" ref="V59:W59" si="27">+V8+V42</f>
        <v>38718000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114677000</v>
      </c>
      <c r="C63" s="55">
        <f t="shared" si="30"/>
        <v>7922000</v>
      </c>
      <c r="D63" s="55">
        <f t="shared" si="30"/>
        <v>0</v>
      </c>
      <c r="E63" s="55">
        <f t="shared" si="30"/>
        <v>122599000</v>
      </c>
      <c r="F63" s="56">
        <f t="shared" si="30"/>
        <v>122599000</v>
      </c>
      <c r="G63" s="57">
        <f t="shared" si="30"/>
        <v>71673000</v>
      </c>
      <c r="H63" s="56">
        <f t="shared" si="30"/>
        <v>13507000</v>
      </c>
      <c r="I63" s="57">
        <f t="shared" si="30"/>
        <v>21270928</v>
      </c>
      <c r="J63" s="56">
        <f t="shared" si="30"/>
        <v>17609000</v>
      </c>
      <c r="K63" s="57">
        <f t="shared" si="30"/>
        <v>19507489</v>
      </c>
      <c r="L63" s="56">
        <f t="shared" si="30"/>
        <v>12105000</v>
      </c>
      <c r="M63" s="58">
        <f t="shared" si="30"/>
        <v>19637835</v>
      </c>
      <c r="N63" s="56">
        <f t="shared" si="30"/>
        <v>0</v>
      </c>
      <c r="O63" s="57">
        <f t="shared" si="30"/>
        <v>0</v>
      </c>
      <c r="P63" s="56">
        <f t="shared" si="30"/>
        <v>43221000</v>
      </c>
      <c r="Q63" s="57">
        <f t="shared" si="30"/>
        <v>60416252</v>
      </c>
      <c r="R63" s="38">
        <f t="shared" si="14"/>
        <v>-31.256743710602532</v>
      </c>
      <c r="S63" s="39">
        <f t="shared" si="15"/>
        <v>0.66818440856227057</v>
      </c>
      <c r="T63" s="38">
        <f t="shared" si="16"/>
        <v>35.253958025758777</v>
      </c>
      <c r="U63" s="39">
        <f t="shared" si="17"/>
        <v>49.279563454840577</v>
      </c>
      <c r="V63" s="56">
        <f>+V59+V60</f>
        <v>38718000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85084000</v>
      </c>
      <c r="C8" s="40">
        <f t="shared" si="0"/>
        <v>906000</v>
      </c>
      <c r="D8" s="40">
        <f t="shared" si="0"/>
        <v>0</v>
      </c>
      <c r="E8" s="40">
        <f t="shared" si="0"/>
        <v>85990000</v>
      </c>
      <c r="F8" s="41">
        <f t="shared" si="0"/>
        <v>85990000</v>
      </c>
      <c r="G8" s="42">
        <f t="shared" si="0"/>
        <v>85990000</v>
      </c>
      <c r="H8" s="41">
        <f t="shared" si="0"/>
        <v>15621000</v>
      </c>
      <c r="I8" s="42">
        <f t="shared" si="0"/>
        <v>28775916</v>
      </c>
      <c r="J8" s="41">
        <f t="shared" si="0"/>
        <v>12176000</v>
      </c>
      <c r="K8" s="42">
        <f t="shared" si="0"/>
        <v>33242854</v>
      </c>
      <c r="L8" s="41">
        <f t="shared" si="0"/>
        <v>14773000</v>
      </c>
      <c r="M8" s="42">
        <f t="shared" si="0"/>
        <v>8567415</v>
      </c>
      <c r="N8" s="41">
        <f t="shared" si="0"/>
        <v>0</v>
      </c>
      <c r="O8" s="42">
        <f t="shared" si="0"/>
        <v>0</v>
      </c>
      <c r="P8" s="41">
        <f t="shared" si="0"/>
        <v>42570000</v>
      </c>
      <c r="Q8" s="42">
        <f t="shared" si="0"/>
        <v>70586185</v>
      </c>
      <c r="R8" s="16">
        <f>IF(($J8       =0),0,((($L8       -$J8       )/$J8       )*100))</f>
        <v>21.328843626806833</v>
      </c>
      <c r="S8" s="17">
        <f>IF(($K8       =0),0,((($M8       -$K8       )/$K8       )*100))</f>
        <v>-74.227799454282717</v>
      </c>
      <c r="T8" s="16">
        <f>IF(($E8       =0),0,(($P8       /$E8       )*100))</f>
        <v>49.505756483312013</v>
      </c>
      <c r="U8" s="18">
        <f>IF(($E8       =0),0,(($Q8       /$E8       )*100))</f>
        <v>82.086504244679617</v>
      </c>
      <c r="V8" s="41">
        <f t="shared" ref="V8:W8" si="1">+V9+V27</f>
        <v>18390000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75775000</v>
      </c>
      <c r="C9" s="43">
        <f t="shared" si="2"/>
        <v>-10918000</v>
      </c>
      <c r="D9" s="43">
        <f t="shared" si="2"/>
        <v>0</v>
      </c>
      <c r="E9" s="43">
        <f t="shared" si="2"/>
        <v>64857000</v>
      </c>
      <c r="F9" s="44">
        <f t="shared" si="2"/>
        <v>64857000</v>
      </c>
      <c r="G9" s="45">
        <f t="shared" si="2"/>
        <v>64857000</v>
      </c>
      <c r="H9" s="44">
        <f t="shared" si="2"/>
        <v>12805000</v>
      </c>
      <c r="I9" s="45">
        <f t="shared" si="2"/>
        <v>16502162</v>
      </c>
      <c r="J9" s="44">
        <f t="shared" si="2"/>
        <v>11108000</v>
      </c>
      <c r="K9" s="45">
        <f t="shared" si="2"/>
        <v>26588866</v>
      </c>
      <c r="L9" s="44">
        <f t="shared" si="2"/>
        <v>12378000</v>
      </c>
      <c r="M9" s="45">
        <f t="shared" si="2"/>
        <v>4575435</v>
      </c>
      <c r="N9" s="44">
        <f t="shared" si="2"/>
        <v>0</v>
      </c>
      <c r="O9" s="45">
        <f t="shared" si="2"/>
        <v>0</v>
      </c>
      <c r="P9" s="44">
        <f t="shared" si="2"/>
        <v>36291000</v>
      </c>
      <c r="Q9" s="45">
        <f t="shared" si="2"/>
        <v>47666463</v>
      </c>
      <c r="R9" s="20">
        <f>IF(($J9       =0),0,((($L9       -$J9       )/$J9       )*100))</f>
        <v>11.433201296362981</v>
      </c>
      <c r="S9" s="21">
        <f>IF(($K9       =0),0,((($M9       -$K9       )/$K9       )*100))</f>
        <v>-82.791913728099573</v>
      </c>
      <c r="T9" s="20">
        <f>IF(($E9       =0),0,(($P9       /$E9       )*100))</f>
        <v>55.955409593413194</v>
      </c>
      <c r="U9" s="22">
        <f>IF(($E9       =0),0,(($Q9       /$E9       )*100))</f>
        <v>73.494708358388451</v>
      </c>
      <c r="V9" s="44">
        <f t="shared" ref="V9:W9" si="3">SUM(V10:V26)</f>
        <v>17769000</v>
      </c>
      <c r="W9" s="45">
        <f t="shared" si="3"/>
        <v>0</v>
      </c>
    </row>
    <row r="10" spans="1:23" x14ac:dyDescent="0.2">
      <c r="A10" s="23" t="s">
        <v>36</v>
      </c>
      <c r="B10" s="46">
        <v>73531000</v>
      </c>
      <c r="C10" s="46">
        <v>-9918000</v>
      </c>
      <c r="D10" s="46"/>
      <c r="E10" s="46">
        <f t="shared" ref="E10:E41" si="4">$B10      +$C10      +$D10</f>
        <v>63613000</v>
      </c>
      <c r="F10" s="47">
        <v>63613000</v>
      </c>
      <c r="G10" s="48">
        <v>63613000</v>
      </c>
      <c r="H10" s="47">
        <v>12406000</v>
      </c>
      <c r="I10" s="48">
        <v>16155078</v>
      </c>
      <c r="J10" s="47">
        <v>11108000</v>
      </c>
      <c r="K10" s="48">
        <v>25744868</v>
      </c>
      <c r="L10" s="47">
        <v>12378000</v>
      </c>
      <c r="M10" s="48">
        <v>5766517</v>
      </c>
      <c r="N10" s="47"/>
      <c r="O10" s="48"/>
      <c r="P10" s="47">
        <f t="shared" ref="P10:P41" si="5">$H10      +$J10      +$L10      +$N10</f>
        <v>35892000</v>
      </c>
      <c r="Q10" s="48">
        <f t="shared" ref="Q10:Q41" si="6">$I10      +$K10      +$M10      +$O10</f>
        <v>47666463</v>
      </c>
      <c r="R10" s="24">
        <f t="shared" ref="R10:R41" si="7">IF(($J10      =0),0,((($L10      -$J10      )/$J10      )*100))</f>
        <v>11.433201296362981</v>
      </c>
      <c r="S10" s="25">
        <f t="shared" ref="S10:S41" si="8">IF(($K10      =0),0,((($M10      -$K10      )/$K10      )*100))</f>
        <v>-77.601295139675997</v>
      </c>
      <c r="T10" s="24">
        <f t="shared" ref="T10:T41" si="9">IF(($E10      =0),0,(($P10      /$E10      )*100))</f>
        <v>56.422429377642935</v>
      </c>
      <c r="U10" s="26">
        <f t="shared" ref="U10:U41" si="10">IF(($E10      =0),0,(($Q10      /$E10      )*100))</f>
        <v>74.931952588307425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1244000</v>
      </c>
      <c r="C13" s="46"/>
      <c r="D13" s="46"/>
      <c r="E13" s="46">
        <f t="shared" si="4"/>
        <v>1244000</v>
      </c>
      <c r="F13" s="47">
        <v>1244000</v>
      </c>
      <c r="G13" s="48">
        <v>1244000</v>
      </c>
      <c r="H13" s="47">
        <v>399000</v>
      </c>
      <c r="I13" s="48">
        <v>347084</v>
      </c>
      <c r="J13" s="47"/>
      <c r="K13" s="48">
        <v>843998</v>
      </c>
      <c r="L13" s="47"/>
      <c r="M13" s="48">
        <v>-1191082</v>
      </c>
      <c r="N13" s="47"/>
      <c r="O13" s="48"/>
      <c r="P13" s="47">
        <f t="shared" si="5"/>
        <v>399000</v>
      </c>
      <c r="Q13" s="48">
        <f t="shared" si="6"/>
        <v>0</v>
      </c>
      <c r="R13" s="24">
        <f t="shared" si="7"/>
        <v>0</v>
      </c>
      <c r="S13" s="25">
        <f t="shared" si="8"/>
        <v>-241.12379413221356</v>
      </c>
      <c r="T13" s="24">
        <f t="shared" si="9"/>
        <v>32.073954983922832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1000000</v>
      </c>
      <c r="C14" s="46">
        <v>-1000000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17769000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9309000</v>
      </c>
      <c r="C27" s="43">
        <f t="shared" si="11"/>
        <v>11824000</v>
      </c>
      <c r="D27" s="43">
        <f t="shared" si="11"/>
        <v>0</v>
      </c>
      <c r="E27" s="43">
        <f t="shared" si="11"/>
        <v>21133000</v>
      </c>
      <c r="F27" s="44">
        <f t="shared" si="11"/>
        <v>21133000</v>
      </c>
      <c r="G27" s="45">
        <f t="shared" si="11"/>
        <v>21133000</v>
      </c>
      <c r="H27" s="44">
        <f t="shared" si="11"/>
        <v>2816000</v>
      </c>
      <c r="I27" s="45">
        <f t="shared" si="11"/>
        <v>12273754</v>
      </c>
      <c r="J27" s="44">
        <f t="shared" si="11"/>
        <v>1068000</v>
      </c>
      <c r="K27" s="45">
        <f t="shared" si="11"/>
        <v>6653988</v>
      </c>
      <c r="L27" s="44">
        <f t="shared" si="11"/>
        <v>2395000</v>
      </c>
      <c r="M27" s="45">
        <f t="shared" si="11"/>
        <v>3991980</v>
      </c>
      <c r="N27" s="44">
        <f t="shared" si="11"/>
        <v>0</v>
      </c>
      <c r="O27" s="45">
        <f t="shared" si="11"/>
        <v>0</v>
      </c>
      <c r="P27" s="44">
        <f t="shared" si="11"/>
        <v>6279000</v>
      </c>
      <c r="Q27" s="45">
        <f t="shared" si="11"/>
        <v>22919722</v>
      </c>
      <c r="R27" s="20">
        <f t="shared" si="7"/>
        <v>124.25093632958801</v>
      </c>
      <c r="S27" s="21">
        <f t="shared" si="8"/>
        <v>-40.006203798383766</v>
      </c>
      <c r="T27" s="20">
        <f t="shared" si="9"/>
        <v>29.711825107651542</v>
      </c>
      <c r="U27" s="22">
        <f t="shared" si="10"/>
        <v>108.45465385889368</v>
      </c>
      <c r="V27" s="44">
        <f t="shared" ref="V27:W27" si="12">SUM(V28:V41)</f>
        <v>621000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84000</v>
      </c>
      <c r="I30" s="48">
        <v>126423</v>
      </c>
      <c r="J30" s="47">
        <v>100000</v>
      </c>
      <c r="K30" s="48">
        <v>98020</v>
      </c>
      <c r="L30" s="47">
        <v>1087000</v>
      </c>
      <c r="M30" s="48">
        <v>1090248</v>
      </c>
      <c r="N30" s="47"/>
      <c r="O30" s="48"/>
      <c r="P30" s="47">
        <f t="shared" si="5"/>
        <v>1271000</v>
      </c>
      <c r="Q30" s="48">
        <f t="shared" si="6"/>
        <v>1314691</v>
      </c>
      <c r="R30" s="24">
        <f t="shared" si="7"/>
        <v>986.99999999999989</v>
      </c>
      <c r="S30" s="25">
        <f t="shared" si="8"/>
        <v>1012.2709651091615</v>
      </c>
      <c r="T30" s="24">
        <f t="shared" si="9"/>
        <v>60.523809523809526</v>
      </c>
      <c r="U30" s="26">
        <f t="shared" si="10"/>
        <v>62.604333333333329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2709000</v>
      </c>
      <c r="C32" s="46">
        <v>99000</v>
      </c>
      <c r="D32" s="46"/>
      <c r="E32" s="46">
        <f t="shared" si="4"/>
        <v>2808000</v>
      </c>
      <c r="F32" s="47">
        <v>2808000</v>
      </c>
      <c r="G32" s="48">
        <v>2808000</v>
      </c>
      <c r="H32" s="47">
        <v>1842000</v>
      </c>
      <c r="I32" s="48">
        <v>140181</v>
      </c>
      <c r="J32" s="47">
        <v>56000</v>
      </c>
      <c r="K32" s="48">
        <v>124291</v>
      </c>
      <c r="L32" s="47">
        <v>250000</v>
      </c>
      <c r="M32" s="48">
        <v>1791231</v>
      </c>
      <c r="N32" s="47"/>
      <c r="O32" s="48"/>
      <c r="P32" s="47">
        <f t="shared" si="5"/>
        <v>2148000</v>
      </c>
      <c r="Q32" s="48">
        <f t="shared" si="6"/>
        <v>2055703</v>
      </c>
      <c r="R32" s="24">
        <f t="shared" si="7"/>
        <v>346.42857142857144</v>
      </c>
      <c r="S32" s="25">
        <f t="shared" si="8"/>
        <v>1341.159054155168</v>
      </c>
      <c r="T32" s="24">
        <f t="shared" si="9"/>
        <v>76.495726495726487</v>
      </c>
      <c r="U32" s="26">
        <f t="shared" si="10"/>
        <v>73.208796296296299</v>
      </c>
      <c r="V32" s="47"/>
      <c r="W32" s="48"/>
    </row>
    <row r="33" spans="1:23" x14ac:dyDescent="0.2">
      <c r="A33" s="23" t="s">
        <v>59</v>
      </c>
      <c r="B33" s="46">
        <v>4500000</v>
      </c>
      <c r="C33" s="46">
        <v>-50000</v>
      </c>
      <c r="D33" s="46"/>
      <c r="E33" s="46">
        <f t="shared" si="4"/>
        <v>4450000</v>
      </c>
      <c r="F33" s="47">
        <v>4450000</v>
      </c>
      <c r="G33" s="48">
        <v>4450000</v>
      </c>
      <c r="H33" s="47">
        <v>890000</v>
      </c>
      <c r="I33" s="48">
        <v>891479</v>
      </c>
      <c r="J33" s="47">
        <v>912000</v>
      </c>
      <c r="K33" s="48">
        <v>973138</v>
      </c>
      <c r="L33" s="47">
        <v>1058000</v>
      </c>
      <c r="M33" s="48">
        <v>838026</v>
      </c>
      <c r="N33" s="47"/>
      <c r="O33" s="48"/>
      <c r="P33" s="47">
        <f t="shared" si="5"/>
        <v>2860000</v>
      </c>
      <c r="Q33" s="48">
        <f t="shared" si="6"/>
        <v>2702643</v>
      </c>
      <c r="R33" s="24">
        <f t="shared" si="7"/>
        <v>16.008771929824562</v>
      </c>
      <c r="S33" s="25">
        <f t="shared" si="8"/>
        <v>-13.884156203950518</v>
      </c>
      <c r="T33" s="24">
        <f t="shared" si="9"/>
        <v>64.269662921348313</v>
      </c>
      <c r="U33" s="26">
        <f t="shared" si="10"/>
        <v>60.733550561797756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11775000</v>
      </c>
      <c r="D36" s="46"/>
      <c r="E36" s="46">
        <f t="shared" si="4"/>
        <v>11775000</v>
      </c>
      <c r="F36" s="47">
        <v>11775000</v>
      </c>
      <c r="G36" s="48">
        <v>11775000</v>
      </c>
      <c r="H36" s="47"/>
      <c r="I36" s="48">
        <v>11115671</v>
      </c>
      <c r="J36" s="47"/>
      <c r="K36" s="48">
        <v>5458539</v>
      </c>
      <c r="L36" s="47"/>
      <c r="M36" s="48">
        <v>272475</v>
      </c>
      <c r="N36" s="47"/>
      <c r="O36" s="48"/>
      <c r="P36" s="47">
        <f t="shared" si="5"/>
        <v>0</v>
      </c>
      <c r="Q36" s="48">
        <f t="shared" si="6"/>
        <v>16846685</v>
      </c>
      <c r="R36" s="24">
        <f t="shared" si="7"/>
        <v>0</v>
      </c>
      <c r="S36" s="25">
        <f t="shared" si="8"/>
        <v>-95.008279688026406</v>
      </c>
      <c r="T36" s="24">
        <f t="shared" si="9"/>
        <v>0</v>
      </c>
      <c r="U36" s="26">
        <f t="shared" si="10"/>
        <v>143.0716348195329</v>
      </c>
      <c r="V36" s="47">
        <v>621000</v>
      </c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41522000</v>
      </c>
      <c r="C42" s="52">
        <f t="shared" si="13"/>
        <v>-12898000</v>
      </c>
      <c r="D42" s="52">
        <f t="shared" si="13"/>
        <v>0</v>
      </c>
      <c r="E42" s="52">
        <f t="shared" si="13"/>
        <v>28624000</v>
      </c>
      <c r="F42" s="53">
        <f t="shared" si="13"/>
        <v>28624000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41522000</v>
      </c>
      <c r="C43" s="43">
        <f t="shared" si="19"/>
        <v>-12898000</v>
      </c>
      <c r="D43" s="43">
        <f t="shared" si="19"/>
        <v>0</v>
      </c>
      <c r="E43" s="43">
        <f t="shared" si="19"/>
        <v>28624000</v>
      </c>
      <c r="F43" s="44">
        <f t="shared" si="19"/>
        <v>28624000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40322000</v>
      </c>
      <c r="C45" s="46">
        <v>-12298000</v>
      </c>
      <c r="D45" s="46"/>
      <c r="E45" s="46">
        <f t="shared" si="21"/>
        <v>28024000</v>
      </c>
      <c r="F45" s="47">
        <v>28024000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1200000</v>
      </c>
      <c r="C46" s="46">
        <v>-600000</v>
      </c>
      <c r="D46" s="46"/>
      <c r="E46" s="46">
        <f t="shared" si="21"/>
        <v>600000</v>
      </c>
      <c r="F46" s="47">
        <v>600000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126606000</v>
      </c>
      <c r="C59" s="43">
        <f t="shared" si="26"/>
        <v>-11992000</v>
      </c>
      <c r="D59" s="43">
        <f t="shared" si="26"/>
        <v>0</v>
      </c>
      <c r="E59" s="43">
        <f t="shared" si="26"/>
        <v>114614000</v>
      </c>
      <c r="F59" s="44">
        <f t="shared" si="26"/>
        <v>114614000</v>
      </c>
      <c r="G59" s="45">
        <f t="shared" si="26"/>
        <v>85990000</v>
      </c>
      <c r="H59" s="44">
        <f t="shared" si="26"/>
        <v>15621000</v>
      </c>
      <c r="I59" s="45">
        <f t="shared" si="26"/>
        <v>28775916</v>
      </c>
      <c r="J59" s="44">
        <f t="shared" si="26"/>
        <v>12176000</v>
      </c>
      <c r="K59" s="45">
        <f t="shared" si="26"/>
        <v>33242854</v>
      </c>
      <c r="L59" s="44">
        <f t="shared" si="26"/>
        <v>14773000</v>
      </c>
      <c r="M59" s="45">
        <f t="shared" si="26"/>
        <v>8567415</v>
      </c>
      <c r="N59" s="44">
        <f t="shared" si="26"/>
        <v>0</v>
      </c>
      <c r="O59" s="45">
        <f t="shared" si="26"/>
        <v>0</v>
      </c>
      <c r="P59" s="44">
        <f t="shared" si="26"/>
        <v>42570000</v>
      </c>
      <c r="Q59" s="45">
        <f t="shared" si="26"/>
        <v>70586185</v>
      </c>
      <c r="R59" s="20">
        <f t="shared" si="14"/>
        <v>21.328843626806833</v>
      </c>
      <c r="S59" s="21">
        <f t="shared" si="15"/>
        <v>-74.227799454282717</v>
      </c>
      <c r="T59" s="20">
        <f t="shared" si="16"/>
        <v>37.142059434275041</v>
      </c>
      <c r="U59" s="22">
        <f t="shared" si="17"/>
        <v>61.586006072556579</v>
      </c>
      <c r="V59" s="44">
        <f t="shared" ref="V59:W59" si="27">+V8+V42</f>
        <v>18390000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126606000</v>
      </c>
      <c r="C63" s="55">
        <f t="shared" si="30"/>
        <v>-11992000</v>
      </c>
      <c r="D63" s="55">
        <f t="shared" si="30"/>
        <v>0</v>
      </c>
      <c r="E63" s="55">
        <f t="shared" si="30"/>
        <v>114614000</v>
      </c>
      <c r="F63" s="56">
        <f t="shared" si="30"/>
        <v>114614000</v>
      </c>
      <c r="G63" s="57">
        <f t="shared" si="30"/>
        <v>85990000</v>
      </c>
      <c r="H63" s="56">
        <f t="shared" si="30"/>
        <v>15621000</v>
      </c>
      <c r="I63" s="57">
        <f t="shared" si="30"/>
        <v>28775916</v>
      </c>
      <c r="J63" s="56">
        <f t="shared" si="30"/>
        <v>12176000</v>
      </c>
      <c r="K63" s="57">
        <f t="shared" si="30"/>
        <v>33242854</v>
      </c>
      <c r="L63" s="56">
        <f t="shared" si="30"/>
        <v>14773000</v>
      </c>
      <c r="M63" s="58">
        <f t="shared" si="30"/>
        <v>8567415</v>
      </c>
      <c r="N63" s="56">
        <f t="shared" si="30"/>
        <v>0</v>
      </c>
      <c r="O63" s="57">
        <f t="shared" si="30"/>
        <v>0</v>
      </c>
      <c r="P63" s="56">
        <f t="shared" si="30"/>
        <v>42570000</v>
      </c>
      <c r="Q63" s="57">
        <f t="shared" si="30"/>
        <v>70586185</v>
      </c>
      <c r="R63" s="38">
        <f t="shared" si="14"/>
        <v>21.328843626806833</v>
      </c>
      <c r="S63" s="39">
        <f t="shared" si="15"/>
        <v>-74.227799454282717</v>
      </c>
      <c r="T63" s="38">
        <f t="shared" si="16"/>
        <v>37.142059434275041</v>
      </c>
      <c r="U63" s="39">
        <f t="shared" si="17"/>
        <v>61.586006072556579</v>
      </c>
      <c r="V63" s="56">
        <f>+V59+V60</f>
        <v>18390000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12467000</v>
      </c>
      <c r="C8" s="40">
        <f t="shared" si="0"/>
        <v>-200000</v>
      </c>
      <c r="D8" s="40">
        <f t="shared" si="0"/>
        <v>0</v>
      </c>
      <c r="E8" s="40">
        <f t="shared" si="0"/>
        <v>12267000</v>
      </c>
      <c r="F8" s="41">
        <f t="shared" si="0"/>
        <v>12267000</v>
      </c>
      <c r="G8" s="42">
        <f t="shared" si="0"/>
        <v>12267000</v>
      </c>
      <c r="H8" s="41">
        <f t="shared" si="0"/>
        <v>2092000</v>
      </c>
      <c r="I8" s="42">
        <f t="shared" si="0"/>
        <v>-1200216</v>
      </c>
      <c r="J8" s="41">
        <f t="shared" si="0"/>
        <v>1160000</v>
      </c>
      <c r="K8" s="42">
        <f t="shared" si="0"/>
        <v>2878206</v>
      </c>
      <c r="L8" s="41">
        <f t="shared" si="0"/>
        <v>2782000</v>
      </c>
      <c r="M8" s="42">
        <f t="shared" si="0"/>
        <v>681182</v>
      </c>
      <c r="N8" s="41">
        <f t="shared" si="0"/>
        <v>0</v>
      </c>
      <c r="O8" s="42">
        <f t="shared" si="0"/>
        <v>0</v>
      </c>
      <c r="P8" s="41">
        <f t="shared" si="0"/>
        <v>6034000</v>
      </c>
      <c r="Q8" s="42">
        <f t="shared" si="0"/>
        <v>2359172</v>
      </c>
      <c r="R8" s="16">
        <f>IF(($J8       =0),0,((($L8       -$J8       )/$J8       )*100))</f>
        <v>139.82758620689654</v>
      </c>
      <c r="S8" s="17">
        <f>IF(($K8       =0),0,((($M8       -$K8       )/$K8       )*100))</f>
        <v>-76.333104718703254</v>
      </c>
      <c r="T8" s="16">
        <f>IF(($E8       =0),0,(($P8       /$E8       )*100))</f>
        <v>49.188880736936497</v>
      </c>
      <c r="U8" s="18">
        <f>IF(($E8       =0),0,(($Q8       /$E8       )*100))</f>
        <v>19.231857829950272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2583000</v>
      </c>
      <c r="C9" s="43">
        <f t="shared" si="2"/>
        <v>0</v>
      </c>
      <c r="D9" s="43">
        <f t="shared" si="2"/>
        <v>0</v>
      </c>
      <c r="E9" s="43">
        <f t="shared" si="2"/>
        <v>2583000</v>
      </c>
      <c r="F9" s="44">
        <f t="shared" si="2"/>
        <v>2583000</v>
      </c>
      <c r="G9" s="45">
        <f t="shared" si="2"/>
        <v>2583000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2583000</v>
      </c>
      <c r="C16" s="46"/>
      <c r="D16" s="46"/>
      <c r="E16" s="46">
        <f t="shared" si="4"/>
        <v>2583000</v>
      </c>
      <c r="F16" s="47">
        <v>2583000</v>
      </c>
      <c r="G16" s="48">
        <v>2583000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9884000</v>
      </c>
      <c r="C27" s="43">
        <f t="shared" si="11"/>
        <v>-200000</v>
      </c>
      <c r="D27" s="43">
        <f t="shared" si="11"/>
        <v>0</v>
      </c>
      <c r="E27" s="43">
        <f t="shared" si="11"/>
        <v>9684000</v>
      </c>
      <c r="F27" s="44">
        <f t="shared" si="11"/>
        <v>9684000</v>
      </c>
      <c r="G27" s="45">
        <f t="shared" si="11"/>
        <v>9684000</v>
      </c>
      <c r="H27" s="44">
        <f t="shared" si="11"/>
        <v>2092000</v>
      </c>
      <c r="I27" s="45">
        <f t="shared" si="11"/>
        <v>-1200216</v>
      </c>
      <c r="J27" s="44">
        <f t="shared" si="11"/>
        <v>1160000</v>
      </c>
      <c r="K27" s="45">
        <f t="shared" si="11"/>
        <v>2878206</v>
      </c>
      <c r="L27" s="44">
        <f t="shared" si="11"/>
        <v>2782000</v>
      </c>
      <c r="M27" s="45">
        <f t="shared" si="11"/>
        <v>681182</v>
      </c>
      <c r="N27" s="44">
        <f t="shared" si="11"/>
        <v>0</v>
      </c>
      <c r="O27" s="45">
        <f t="shared" si="11"/>
        <v>0</v>
      </c>
      <c r="P27" s="44">
        <f t="shared" si="11"/>
        <v>6034000</v>
      </c>
      <c r="Q27" s="45">
        <f t="shared" si="11"/>
        <v>2359172</v>
      </c>
      <c r="R27" s="20">
        <f t="shared" si="7"/>
        <v>139.82758620689654</v>
      </c>
      <c r="S27" s="21">
        <f t="shared" si="8"/>
        <v>-76.333104718703254</v>
      </c>
      <c r="T27" s="20">
        <f t="shared" si="9"/>
        <v>62.308963238331273</v>
      </c>
      <c r="U27" s="22">
        <f t="shared" si="10"/>
        <v>24.361544816191657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874000</v>
      </c>
      <c r="I30" s="48">
        <v>-392418</v>
      </c>
      <c r="J30" s="47">
        <v>755000</v>
      </c>
      <c r="K30" s="48">
        <v>481372</v>
      </c>
      <c r="L30" s="47">
        <v>312000</v>
      </c>
      <c r="M30" s="48">
        <v>273673</v>
      </c>
      <c r="N30" s="47"/>
      <c r="O30" s="48"/>
      <c r="P30" s="47">
        <f t="shared" si="5"/>
        <v>1941000</v>
      </c>
      <c r="Q30" s="48">
        <f t="shared" si="6"/>
        <v>362627</v>
      </c>
      <c r="R30" s="24">
        <f t="shared" si="7"/>
        <v>-58.675496688741724</v>
      </c>
      <c r="S30" s="25">
        <f t="shared" si="8"/>
        <v>-43.147295646610104</v>
      </c>
      <c r="T30" s="24">
        <f t="shared" si="9"/>
        <v>84.391304347826093</v>
      </c>
      <c r="U30" s="26">
        <f t="shared" si="10"/>
        <v>15.766391304347827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3584000</v>
      </c>
      <c r="C32" s="46">
        <v>-200000</v>
      </c>
      <c r="D32" s="46"/>
      <c r="E32" s="46">
        <f t="shared" si="4"/>
        <v>3384000</v>
      </c>
      <c r="F32" s="47">
        <v>3384000</v>
      </c>
      <c r="G32" s="48">
        <v>3384000</v>
      </c>
      <c r="H32" s="47">
        <v>1218000</v>
      </c>
      <c r="I32" s="48">
        <v>-807798</v>
      </c>
      <c r="J32" s="47">
        <v>405000</v>
      </c>
      <c r="K32" s="48">
        <v>394336</v>
      </c>
      <c r="L32" s="47">
        <v>468000</v>
      </c>
      <c r="M32" s="48">
        <v>407509</v>
      </c>
      <c r="N32" s="47"/>
      <c r="O32" s="48"/>
      <c r="P32" s="47">
        <f t="shared" si="5"/>
        <v>2091000</v>
      </c>
      <c r="Q32" s="48">
        <f t="shared" si="6"/>
        <v>-5953</v>
      </c>
      <c r="R32" s="24">
        <f t="shared" si="7"/>
        <v>15.555555555555555</v>
      </c>
      <c r="S32" s="25">
        <f t="shared" si="8"/>
        <v>3.3405522194270878</v>
      </c>
      <c r="T32" s="24">
        <f t="shared" si="9"/>
        <v>61.790780141843967</v>
      </c>
      <c r="U32" s="26">
        <f t="shared" si="10"/>
        <v>-0.17591607565011821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>
        <v>2002498</v>
      </c>
      <c r="L35" s="47">
        <v>2002000</v>
      </c>
      <c r="M35" s="48"/>
      <c r="N35" s="47"/>
      <c r="O35" s="48"/>
      <c r="P35" s="47">
        <f t="shared" si="5"/>
        <v>2002000</v>
      </c>
      <c r="Q35" s="48">
        <f t="shared" si="6"/>
        <v>2002498</v>
      </c>
      <c r="R35" s="24">
        <f t="shared" si="7"/>
        <v>0</v>
      </c>
      <c r="S35" s="25">
        <f t="shared" si="8"/>
        <v>-100</v>
      </c>
      <c r="T35" s="24">
        <f t="shared" si="9"/>
        <v>50.05</v>
      </c>
      <c r="U35" s="26">
        <f t="shared" si="10"/>
        <v>50.062450000000005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4000000</v>
      </c>
      <c r="C54" s="43">
        <f t="shared" si="24"/>
        <v>0</v>
      </c>
      <c r="D54" s="43">
        <f t="shared" si="24"/>
        <v>0</v>
      </c>
      <c r="E54" s="43">
        <f t="shared" si="24"/>
        <v>4000000</v>
      </c>
      <c r="F54" s="44">
        <f t="shared" si="24"/>
        <v>4000000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4000000</v>
      </c>
      <c r="C57" s="46"/>
      <c r="D57" s="46"/>
      <c r="E57" s="46">
        <f t="shared" si="21"/>
        <v>4000000</v>
      </c>
      <c r="F57" s="47">
        <v>4000000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16467000</v>
      </c>
      <c r="C59" s="43">
        <f t="shared" si="26"/>
        <v>-200000</v>
      </c>
      <c r="D59" s="43">
        <f t="shared" si="26"/>
        <v>0</v>
      </c>
      <c r="E59" s="43">
        <f t="shared" si="26"/>
        <v>16267000</v>
      </c>
      <c r="F59" s="44">
        <f t="shared" si="26"/>
        <v>16267000</v>
      </c>
      <c r="G59" s="45">
        <f t="shared" si="26"/>
        <v>12267000</v>
      </c>
      <c r="H59" s="44">
        <f t="shared" si="26"/>
        <v>2092000</v>
      </c>
      <c r="I59" s="45">
        <f t="shared" si="26"/>
        <v>-1200216</v>
      </c>
      <c r="J59" s="44">
        <f t="shared" si="26"/>
        <v>1160000</v>
      </c>
      <c r="K59" s="45">
        <f t="shared" si="26"/>
        <v>2878206</v>
      </c>
      <c r="L59" s="44">
        <f t="shared" si="26"/>
        <v>2782000</v>
      </c>
      <c r="M59" s="45">
        <f t="shared" si="26"/>
        <v>681182</v>
      </c>
      <c r="N59" s="44">
        <f t="shared" si="26"/>
        <v>0</v>
      </c>
      <c r="O59" s="45">
        <f t="shared" si="26"/>
        <v>0</v>
      </c>
      <c r="P59" s="44">
        <f t="shared" si="26"/>
        <v>6034000</v>
      </c>
      <c r="Q59" s="45">
        <f t="shared" si="26"/>
        <v>2359172</v>
      </c>
      <c r="R59" s="20">
        <f t="shared" si="14"/>
        <v>139.82758620689654</v>
      </c>
      <c r="S59" s="21">
        <f t="shared" si="15"/>
        <v>-76.333104718703254</v>
      </c>
      <c r="T59" s="20">
        <f t="shared" si="16"/>
        <v>37.09350218233233</v>
      </c>
      <c r="U59" s="22">
        <f t="shared" si="17"/>
        <v>14.502809368660477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16467000</v>
      </c>
      <c r="C63" s="55">
        <f t="shared" si="30"/>
        <v>-200000</v>
      </c>
      <c r="D63" s="55">
        <f t="shared" si="30"/>
        <v>0</v>
      </c>
      <c r="E63" s="55">
        <f t="shared" si="30"/>
        <v>16267000</v>
      </c>
      <c r="F63" s="56">
        <f t="shared" si="30"/>
        <v>16267000</v>
      </c>
      <c r="G63" s="57">
        <f t="shared" si="30"/>
        <v>12267000</v>
      </c>
      <c r="H63" s="56">
        <f t="shared" si="30"/>
        <v>2092000</v>
      </c>
      <c r="I63" s="57">
        <f t="shared" si="30"/>
        <v>-1200216</v>
      </c>
      <c r="J63" s="56">
        <f t="shared" si="30"/>
        <v>1160000</v>
      </c>
      <c r="K63" s="57">
        <f t="shared" si="30"/>
        <v>2878206</v>
      </c>
      <c r="L63" s="56">
        <f t="shared" si="30"/>
        <v>2782000</v>
      </c>
      <c r="M63" s="58">
        <f t="shared" si="30"/>
        <v>681182</v>
      </c>
      <c r="N63" s="56">
        <f t="shared" si="30"/>
        <v>0</v>
      </c>
      <c r="O63" s="57">
        <f t="shared" si="30"/>
        <v>0</v>
      </c>
      <c r="P63" s="56">
        <f t="shared" si="30"/>
        <v>6034000</v>
      </c>
      <c r="Q63" s="57">
        <f t="shared" si="30"/>
        <v>2359172</v>
      </c>
      <c r="R63" s="38">
        <f t="shared" si="14"/>
        <v>139.82758620689654</v>
      </c>
      <c r="S63" s="39">
        <f t="shared" si="15"/>
        <v>-76.333104718703254</v>
      </c>
      <c r="T63" s="38">
        <f t="shared" si="16"/>
        <v>37.09350218233233</v>
      </c>
      <c r="U63" s="39">
        <f t="shared" si="17"/>
        <v>14.502809368660477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29986000</v>
      </c>
      <c r="C8" s="40">
        <f t="shared" si="0"/>
        <v>2472000</v>
      </c>
      <c r="D8" s="40">
        <f t="shared" si="0"/>
        <v>0</v>
      </c>
      <c r="E8" s="40">
        <f t="shared" si="0"/>
        <v>32458000</v>
      </c>
      <c r="F8" s="41">
        <f t="shared" si="0"/>
        <v>32458000</v>
      </c>
      <c r="G8" s="42">
        <f t="shared" si="0"/>
        <v>32458000</v>
      </c>
      <c r="H8" s="41">
        <f t="shared" si="0"/>
        <v>3007000</v>
      </c>
      <c r="I8" s="42">
        <f t="shared" si="0"/>
        <v>0</v>
      </c>
      <c r="J8" s="41">
        <f t="shared" si="0"/>
        <v>3631000</v>
      </c>
      <c r="K8" s="42">
        <f t="shared" si="0"/>
        <v>0</v>
      </c>
      <c r="L8" s="41">
        <f t="shared" si="0"/>
        <v>7474000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14112000</v>
      </c>
      <c r="Q8" s="42">
        <f t="shared" si="0"/>
        <v>0</v>
      </c>
      <c r="R8" s="16">
        <f>IF(($J8       =0),0,((($L8       -$J8       )/$J8       )*100))</f>
        <v>105.83861195263013</v>
      </c>
      <c r="S8" s="17">
        <f>IF(($K8       =0),0,((($M8       -$K8       )/$K8       )*100))</f>
        <v>0</v>
      </c>
      <c r="T8" s="16">
        <f>IF(($E8       =0),0,(($P8       /$E8       )*100))</f>
        <v>43.477725060077638</v>
      </c>
      <c r="U8" s="18">
        <f>IF(($E8       =0),0,(($Q8       /$E8       )*100))</f>
        <v>0</v>
      </c>
      <c r="V8" s="41">
        <f t="shared" ref="V8:W8" si="1">+V9+V27</f>
        <v>4554000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21344000</v>
      </c>
      <c r="C9" s="43">
        <f t="shared" si="2"/>
        <v>2472000</v>
      </c>
      <c r="D9" s="43">
        <f t="shared" si="2"/>
        <v>0</v>
      </c>
      <c r="E9" s="43">
        <f t="shared" si="2"/>
        <v>23816000</v>
      </c>
      <c r="F9" s="44">
        <f t="shared" si="2"/>
        <v>23816000</v>
      </c>
      <c r="G9" s="45">
        <f t="shared" si="2"/>
        <v>23816000</v>
      </c>
      <c r="H9" s="44">
        <f t="shared" si="2"/>
        <v>1912000</v>
      </c>
      <c r="I9" s="45">
        <f t="shared" si="2"/>
        <v>0</v>
      </c>
      <c r="J9" s="44">
        <f t="shared" si="2"/>
        <v>2555000</v>
      </c>
      <c r="K9" s="45">
        <f t="shared" si="2"/>
        <v>0</v>
      </c>
      <c r="L9" s="44">
        <f t="shared" si="2"/>
        <v>6778000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11245000</v>
      </c>
      <c r="Q9" s="45">
        <f t="shared" si="2"/>
        <v>0</v>
      </c>
      <c r="R9" s="20">
        <f>IF(($J9       =0),0,((($L9       -$J9       )/$J9       )*100))</f>
        <v>165.28375733855185</v>
      </c>
      <c r="S9" s="21">
        <f>IF(($K9       =0),0,((($M9       -$K9       )/$K9       )*100))</f>
        <v>0</v>
      </c>
      <c r="T9" s="20">
        <f>IF(($E9       =0),0,(($P9       /$E9       )*100))</f>
        <v>47.216157205240172</v>
      </c>
      <c r="U9" s="22">
        <f>IF(($E9       =0),0,(($Q9       /$E9       )*100))</f>
        <v>0</v>
      </c>
      <c r="V9" s="44">
        <f t="shared" ref="V9:W9" si="3">SUM(V10:V26)</f>
        <v>4554000</v>
      </c>
      <c r="W9" s="45">
        <f t="shared" si="3"/>
        <v>0</v>
      </c>
    </row>
    <row r="10" spans="1:23" x14ac:dyDescent="0.2">
      <c r="A10" s="23" t="s">
        <v>36</v>
      </c>
      <c r="B10" s="46">
        <v>21344000</v>
      </c>
      <c r="C10" s="46">
        <v>-3928000</v>
      </c>
      <c r="D10" s="46"/>
      <c r="E10" s="46">
        <f t="shared" ref="E10:E41" si="4">$B10      +$C10      +$D10</f>
        <v>17416000</v>
      </c>
      <c r="F10" s="47">
        <v>17416000</v>
      </c>
      <c r="G10" s="48">
        <v>17416000</v>
      </c>
      <c r="H10" s="47">
        <v>1912000</v>
      </c>
      <c r="I10" s="48"/>
      <c r="J10" s="47">
        <v>2555000</v>
      </c>
      <c r="K10" s="48"/>
      <c r="L10" s="47">
        <v>6778000</v>
      </c>
      <c r="M10" s="48"/>
      <c r="N10" s="47"/>
      <c r="O10" s="48"/>
      <c r="P10" s="47">
        <f t="shared" ref="P10:P41" si="5">$H10      +$J10      +$L10      +$N10</f>
        <v>11245000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165.28375733855185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64.567064768029397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4554000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6400000</v>
      </c>
      <c r="D20" s="46"/>
      <c r="E20" s="46">
        <f t="shared" si="4"/>
        <v>6400000</v>
      </c>
      <c r="F20" s="47">
        <v>6400000</v>
      </c>
      <c r="G20" s="48">
        <v>6400000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8642000</v>
      </c>
      <c r="C27" s="43">
        <f t="shared" si="11"/>
        <v>0</v>
      </c>
      <c r="D27" s="43">
        <f t="shared" si="11"/>
        <v>0</v>
      </c>
      <c r="E27" s="43">
        <f t="shared" si="11"/>
        <v>8642000</v>
      </c>
      <c r="F27" s="44">
        <f t="shared" si="11"/>
        <v>8642000</v>
      </c>
      <c r="G27" s="45">
        <f t="shared" si="11"/>
        <v>8642000</v>
      </c>
      <c r="H27" s="44">
        <f t="shared" si="11"/>
        <v>1095000</v>
      </c>
      <c r="I27" s="45">
        <f t="shared" si="11"/>
        <v>0</v>
      </c>
      <c r="J27" s="44">
        <f t="shared" si="11"/>
        <v>1076000</v>
      </c>
      <c r="K27" s="45">
        <f t="shared" si="11"/>
        <v>0</v>
      </c>
      <c r="L27" s="44">
        <f t="shared" si="11"/>
        <v>696000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2867000</v>
      </c>
      <c r="Q27" s="45">
        <f t="shared" si="11"/>
        <v>0</v>
      </c>
      <c r="R27" s="20">
        <f t="shared" si="7"/>
        <v>-35.315985130111528</v>
      </c>
      <c r="S27" s="21">
        <f t="shared" si="8"/>
        <v>0</v>
      </c>
      <c r="T27" s="20">
        <f t="shared" si="9"/>
        <v>33.17519092802592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866000</v>
      </c>
      <c r="I30" s="48"/>
      <c r="J30" s="47">
        <v>600000</v>
      </c>
      <c r="K30" s="48"/>
      <c r="L30" s="47">
        <v>290000</v>
      </c>
      <c r="M30" s="48"/>
      <c r="N30" s="47"/>
      <c r="O30" s="48"/>
      <c r="P30" s="47">
        <f t="shared" si="5"/>
        <v>1756000</v>
      </c>
      <c r="Q30" s="48">
        <f t="shared" si="6"/>
        <v>0</v>
      </c>
      <c r="R30" s="24">
        <f t="shared" si="7"/>
        <v>-51.666666666666671</v>
      </c>
      <c r="S30" s="25">
        <f t="shared" si="8"/>
        <v>0</v>
      </c>
      <c r="T30" s="24">
        <f t="shared" si="9"/>
        <v>83.61904761904762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1542000</v>
      </c>
      <c r="H32" s="47">
        <v>229000</v>
      </c>
      <c r="I32" s="48"/>
      <c r="J32" s="47">
        <v>476000</v>
      </c>
      <c r="K32" s="48"/>
      <c r="L32" s="47">
        <v>406000</v>
      </c>
      <c r="M32" s="48"/>
      <c r="N32" s="47"/>
      <c r="O32" s="48"/>
      <c r="P32" s="47">
        <f t="shared" si="5"/>
        <v>1111000</v>
      </c>
      <c r="Q32" s="48">
        <f t="shared" si="6"/>
        <v>0</v>
      </c>
      <c r="R32" s="24">
        <f t="shared" si="7"/>
        <v>-14.705882352941178</v>
      </c>
      <c r="S32" s="25">
        <f t="shared" si="8"/>
        <v>0</v>
      </c>
      <c r="T32" s="24">
        <f t="shared" si="9"/>
        <v>72.049286640726322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29986000</v>
      </c>
      <c r="C59" s="43">
        <f t="shared" si="26"/>
        <v>2472000</v>
      </c>
      <c r="D59" s="43">
        <f t="shared" si="26"/>
        <v>0</v>
      </c>
      <c r="E59" s="43">
        <f t="shared" si="26"/>
        <v>32458000</v>
      </c>
      <c r="F59" s="44">
        <f t="shared" si="26"/>
        <v>32458000</v>
      </c>
      <c r="G59" s="45">
        <f t="shared" si="26"/>
        <v>32458000</v>
      </c>
      <c r="H59" s="44">
        <f t="shared" si="26"/>
        <v>3007000</v>
      </c>
      <c r="I59" s="45">
        <f t="shared" si="26"/>
        <v>0</v>
      </c>
      <c r="J59" s="44">
        <f t="shared" si="26"/>
        <v>3631000</v>
      </c>
      <c r="K59" s="45">
        <f t="shared" si="26"/>
        <v>0</v>
      </c>
      <c r="L59" s="44">
        <f t="shared" si="26"/>
        <v>7474000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14112000</v>
      </c>
      <c r="Q59" s="45">
        <f t="shared" si="26"/>
        <v>0</v>
      </c>
      <c r="R59" s="20">
        <f t="shared" si="14"/>
        <v>105.83861195263013</v>
      </c>
      <c r="S59" s="21">
        <f t="shared" si="15"/>
        <v>0</v>
      </c>
      <c r="T59" s="20">
        <f t="shared" si="16"/>
        <v>43.477725060077638</v>
      </c>
      <c r="U59" s="22">
        <f t="shared" si="17"/>
        <v>0</v>
      </c>
      <c r="V59" s="44">
        <f t="shared" ref="V59:W59" si="27">+V8+V42</f>
        <v>4554000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29986000</v>
      </c>
      <c r="C63" s="55">
        <f t="shared" si="30"/>
        <v>2472000</v>
      </c>
      <c r="D63" s="55">
        <f t="shared" si="30"/>
        <v>0</v>
      </c>
      <c r="E63" s="55">
        <f t="shared" si="30"/>
        <v>32458000</v>
      </c>
      <c r="F63" s="56">
        <f t="shared" si="30"/>
        <v>32458000</v>
      </c>
      <c r="G63" s="57">
        <f t="shared" si="30"/>
        <v>32458000</v>
      </c>
      <c r="H63" s="56">
        <f t="shared" si="30"/>
        <v>3007000</v>
      </c>
      <c r="I63" s="57">
        <f t="shared" si="30"/>
        <v>0</v>
      </c>
      <c r="J63" s="56">
        <f t="shared" si="30"/>
        <v>3631000</v>
      </c>
      <c r="K63" s="57">
        <f t="shared" si="30"/>
        <v>0</v>
      </c>
      <c r="L63" s="56">
        <f t="shared" si="30"/>
        <v>7474000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14112000</v>
      </c>
      <c r="Q63" s="57">
        <f t="shared" si="30"/>
        <v>0</v>
      </c>
      <c r="R63" s="38">
        <f t="shared" si="14"/>
        <v>105.83861195263013</v>
      </c>
      <c r="S63" s="39">
        <f t="shared" si="15"/>
        <v>0</v>
      </c>
      <c r="T63" s="38">
        <f t="shared" si="16"/>
        <v>43.477725060077638</v>
      </c>
      <c r="U63" s="39">
        <f t="shared" si="17"/>
        <v>0</v>
      </c>
      <c r="V63" s="56">
        <f>+V59+V60</f>
        <v>4554000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49687000</v>
      </c>
      <c r="C8" s="40">
        <f t="shared" si="0"/>
        <v>6547000</v>
      </c>
      <c r="D8" s="40">
        <f t="shared" si="0"/>
        <v>0</v>
      </c>
      <c r="E8" s="40">
        <f t="shared" si="0"/>
        <v>56234000</v>
      </c>
      <c r="F8" s="41">
        <f t="shared" si="0"/>
        <v>56234000</v>
      </c>
      <c r="G8" s="42">
        <f t="shared" si="0"/>
        <v>56234000</v>
      </c>
      <c r="H8" s="41">
        <f t="shared" si="0"/>
        <v>16550000</v>
      </c>
      <c r="I8" s="42">
        <f t="shared" si="0"/>
        <v>13697560</v>
      </c>
      <c r="J8" s="41">
        <f t="shared" si="0"/>
        <v>19280000</v>
      </c>
      <c r="K8" s="42">
        <f t="shared" si="0"/>
        <v>25004467</v>
      </c>
      <c r="L8" s="41">
        <f t="shared" si="0"/>
        <v>5156000</v>
      </c>
      <c r="M8" s="42">
        <f t="shared" si="0"/>
        <v>7721704</v>
      </c>
      <c r="N8" s="41">
        <f t="shared" si="0"/>
        <v>0</v>
      </c>
      <c r="O8" s="42">
        <f t="shared" si="0"/>
        <v>0</v>
      </c>
      <c r="P8" s="41">
        <f t="shared" si="0"/>
        <v>40986000</v>
      </c>
      <c r="Q8" s="42">
        <f t="shared" si="0"/>
        <v>46423731</v>
      </c>
      <c r="R8" s="16">
        <f>IF(($J8       =0),0,((($L8       -$J8       )/$J8       )*100))</f>
        <v>-73.257261410788374</v>
      </c>
      <c r="S8" s="17">
        <f>IF(($K8       =0),0,((($M8       -$K8       )/$K8       )*100))</f>
        <v>-69.11870187034981</v>
      </c>
      <c r="T8" s="16">
        <f>IF(($E8       =0),0,(($P8       /$E8       )*100))</f>
        <v>72.884731657004664</v>
      </c>
      <c r="U8" s="18">
        <f>IF(($E8       =0),0,(($Q8       /$E8       )*100))</f>
        <v>82.554559519152122</v>
      </c>
      <c r="V8" s="41">
        <f t="shared" ref="V8:W8" si="1">+V9+V27</f>
        <v>3754000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46675000</v>
      </c>
      <c r="C9" s="43">
        <f t="shared" si="2"/>
        <v>6547000</v>
      </c>
      <c r="D9" s="43">
        <f t="shared" si="2"/>
        <v>0</v>
      </c>
      <c r="E9" s="43">
        <f t="shared" si="2"/>
        <v>53222000</v>
      </c>
      <c r="F9" s="44">
        <f t="shared" si="2"/>
        <v>53222000</v>
      </c>
      <c r="G9" s="45">
        <f t="shared" si="2"/>
        <v>53222000</v>
      </c>
      <c r="H9" s="44">
        <f t="shared" si="2"/>
        <v>16009000</v>
      </c>
      <c r="I9" s="45">
        <f t="shared" si="2"/>
        <v>12895605</v>
      </c>
      <c r="J9" s="44">
        <f t="shared" si="2"/>
        <v>18576000</v>
      </c>
      <c r="K9" s="45">
        <f t="shared" si="2"/>
        <v>24194733</v>
      </c>
      <c r="L9" s="44">
        <f t="shared" si="2"/>
        <v>4907000</v>
      </c>
      <c r="M9" s="45">
        <f t="shared" si="2"/>
        <v>7490274</v>
      </c>
      <c r="N9" s="44">
        <f t="shared" si="2"/>
        <v>0</v>
      </c>
      <c r="O9" s="45">
        <f t="shared" si="2"/>
        <v>0</v>
      </c>
      <c r="P9" s="44">
        <f t="shared" si="2"/>
        <v>39492000</v>
      </c>
      <c r="Q9" s="45">
        <f t="shared" si="2"/>
        <v>44580612</v>
      </c>
      <c r="R9" s="20">
        <f>IF(($J9       =0),0,((($L9       -$J9       )/$J9       )*100))</f>
        <v>-73.58419465977606</v>
      </c>
      <c r="S9" s="21">
        <f>IF(($K9       =0),0,((($M9       -$K9       )/$K9       )*100))</f>
        <v>-69.041716641386373</v>
      </c>
      <c r="T9" s="20">
        <f>IF(($E9       =0),0,(($P9       /$E9       )*100))</f>
        <v>74.20239750479125</v>
      </c>
      <c r="U9" s="22">
        <f>IF(($E9       =0),0,(($Q9       /$E9       )*100))</f>
        <v>83.763503814212172</v>
      </c>
      <c r="V9" s="44">
        <f t="shared" ref="V9:W9" si="3">SUM(V10:V26)</f>
        <v>3754000</v>
      </c>
      <c r="W9" s="45">
        <f t="shared" si="3"/>
        <v>0</v>
      </c>
    </row>
    <row r="10" spans="1:23" x14ac:dyDescent="0.2">
      <c r="A10" s="23" t="s">
        <v>36</v>
      </c>
      <c r="B10" s="46">
        <v>36675000</v>
      </c>
      <c r="C10" s="46">
        <v>2547000</v>
      </c>
      <c r="D10" s="46"/>
      <c r="E10" s="46">
        <f t="shared" ref="E10:E41" si="4">$B10      +$C10      +$D10</f>
        <v>39222000</v>
      </c>
      <c r="F10" s="47">
        <v>39222000</v>
      </c>
      <c r="G10" s="48">
        <v>39222000</v>
      </c>
      <c r="H10" s="47">
        <v>9009000</v>
      </c>
      <c r="I10" s="48">
        <v>10688866</v>
      </c>
      <c r="J10" s="47">
        <v>18576000</v>
      </c>
      <c r="K10" s="48">
        <v>19593038</v>
      </c>
      <c r="L10" s="47">
        <v>4907000</v>
      </c>
      <c r="M10" s="48">
        <v>4879561</v>
      </c>
      <c r="N10" s="47"/>
      <c r="O10" s="48"/>
      <c r="P10" s="47">
        <f t="shared" ref="P10:P41" si="5">$H10      +$J10      +$L10      +$N10</f>
        <v>32492000</v>
      </c>
      <c r="Q10" s="48">
        <f t="shared" ref="Q10:Q41" si="6">$I10      +$K10      +$M10      +$O10</f>
        <v>35161465</v>
      </c>
      <c r="R10" s="24">
        <f t="shared" ref="R10:R41" si="7">IF(($J10      =0),0,((($L10      -$J10      )/$J10      )*100))</f>
        <v>-73.58419465977606</v>
      </c>
      <c r="S10" s="25">
        <f t="shared" ref="S10:S41" si="8">IF(($K10      =0),0,((($M10      -$K10      )/$K10      )*100))</f>
        <v>-75.095434408895642</v>
      </c>
      <c r="T10" s="24">
        <f t="shared" ref="T10:T41" si="9">IF(($E10      =0),0,(($P10      /$E10      )*100))</f>
        <v>82.841262556728367</v>
      </c>
      <c r="U10" s="26">
        <f t="shared" ref="U10:U41" si="10">IF(($E10      =0),0,(($Q10      /$E10      )*100))</f>
        <v>89.647302534291981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10000000</v>
      </c>
      <c r="C13" s="46">
        <v>4000000</v>
      </c>
      <c r="D13" s="46"/>
      <c r="E13" s="46">
        <f t="shared" si="4"/>
        <v>14000000</v>
      </c>
      <c r="F13" s="47">
        <v>14000000</v>
      </c>
      <c r="G13" s="48">
        <v>14000000</v>
      </c>
      <c r="H13" s="47">
        <v>7000000</v>
      </c>
      <c r="I13" s="48">
        <v>2206739</v>
      </c>
      <c r="J13" s="47"/>
      <c r="K13" s="48">
        <v>4601695</v>
      </c>
      <c r="L13" s="47"/>
      <c r="M13" s="48">
        <v>2610713</v>
      </c>
      <c r="N13" s="47"/>
      <c r="O13" s="48"/>
      <c r="P13" s="47">
        <f t="shared" si="5"/>
        <v>7000000</v>
      </c>
      <c r="Q13" s="48">
        <f t="shared" si="6"/>
        <v>9419147</v>
      </c>
      <c r="R13" s="24">
        <f t="shared" si="7"/>
        <v>0</v>
      </c>
      <c r="S13" s="25">
        <f t="shared" si="8"/>
        <v>-43.266274709645032</v>
      </c>
      <c r="T13" s="24">
        <f t="shared" si="9"/>
        <v>50</v>
      </c>
      <c r="U13" s="26">
        <f t="shared" si="10"/>
        <v>67.279621428571417</v>
      </c>
      <c r="V13" s="47">
        <v>3754000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3012000</v>
      </c>
      <c r="C27" s="43">
        <f t="shared" si="11"/>
        <v>0</v>
      </c>
      <c r="D27" s="43">
        <f t="shared" si="11"/>
        <v>0</v>
      </c>
      <c r="E27" s="43">
        <f t="shared" si="11"/>
        <v>3012000</v>
      </c>
      <c r="F27" s="44">
        <f t="shared" si="11"/>
        <v>3012000</v>
      </c>
      <c r="G27" s="45">
        <f t="shared" si="11"/>
        <v>3012000</v>
      </c>
      <c r="H27" s="44">
        <f t="shared" si="11"/>
        <v>541000</v>
      </c>
      <c r="I27" s="45">
        <f t="shared" si="11"/>
        <v>801955</v>
      </c>
      <c r="J27" s="44">
        <f t="shared" si="11"/>
        <v>704000</v>
      </c>
      <c r="K27" s="45">
        <f t="shared" si="11"/>
        <v>809734</v>
      </c>
      <c r="L27" s="44">
        <f t="shared" si="11"/>
        <v>249000</v>
      </c>
      <c r="M27" s="45">
        <f t="shared" si="11"/>
        <v>231430</v>
      </c>
      <c r="N27" s="44">
        <f t="shared" si="11"/>
        <v>0</v>
      </c>
      <c r="O27" s="45">
        <f t="shared" si="11"/>
        <v>0</v>
      </c>
      <c r="P27" s="44">
        <f t="shared" si="11"/>
        <v>1494000</v>
      </c>
      <c r="Q27" s="45">
        <f t="shared" si="11"/>
        <v>1843119</v>
      </c>
      <c r="R27" s="20">
        <f t="shared" si="7"/>
        <v>-64.630681818181827</v>
      </c>
      <c r="S27" s="21">
        <f t="shared" si="8"/>
        <v>-71.419009205492173</v>
      </c>
      <c r="T27" s="20">
        <f t="shared" si="9"/>
        <v>49.601593625498012</v>
      </c>
      <c r="U27" s="22">
        <f t="shared" si="10"/>
        <v>61.192529880478084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279000</v>
      </c>
      <c r="I30" s="48">
        <v>278935</v>
      </c>
      <c r="J30" s="47">
        <v>324000</v>
      </c>
      <c r="K30" s="48">
        <v>170754</v>
      </c>
      <c r="L30" s="47">
        <v>249000</v>
      </c>
      <c r="M30" s="48">
        <v>231430</v>
      </c>
      <c r="N30" s="47"/>
      <c r="O30" s="48"/>
      <c r="P30" s="47">
        <f t="shared" si="5"/>
        <v>852000</v>
      </c>
      <c r="Q30" s="48">
        <f t="shared" si="6"/>
        <v>681119</v>
      </c>
      <c r="R30" s="24">
        <f t="shared" si="7"/>
        <v>-23.148148148148149</v>
      </c>
      <c r="S30" s="25">
        <f t="shared" si="8"/>
        <v>35.534160253932555</v>
      </c>
      <c r="T30" s="24">
        <f t="shared" si="9"/>
        <v>46.054054054054056</v>
      </c>
      <c r="U30" s="26">
        <f t="shared" si="10"/>
        <v>36.81724324324324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1162000</v>
      </c>
      <c r="C32" s="46"/>
      <c r="D32" s="46"/>
      <c r="E32" s="46">
        <f t="shared" si="4"/>
        <v>1162000</v>
      </c>
      <c r="F32" s="47">
        <v>1162000</v>
      </c>
      <c r="G32" s="48">
        <v>1162000</v>
      </c>
      <c r="H32" s="47">
        <v>262000</v>
      </c>
      <c r="I32" s="48">
        <v>523020</v>
      </c>
      <c r="J32" s="47">
        <v>380000</v>
      </c>
      <c r="K32" s="48">
        <v>638980</v>
      </c>
      <c r="L32" s="47"/>
      <c r="M32" s="48"/>
      <c r="N32" s="47"/>
      <c r="O32" s="48"/>
      <c r="P32" s="47">
        <f t="shared" si="5"/>
        <v>642000</v>
      </c>
      <c r="Q32" s="48">
        <f t="shared" si="6"/>
        <v>1162000</v>
      </c>
      <c r="R32" s="24">
        <f t="shared" si="7"/>
        <v>-100</v>
      </c>
      <c r="S32" s="25">
        <f t="shared" si="8"/>
        <v>-100</v>
      </c>
      <c r="T32" s="24">
        <f t="shared" si="9"/>
        <v>55.249569707401037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49687000</v>
      </c>
      <c r="C59" s="43">
        <f t="shared" si="26"/>
        <v>6547000</v>
      </c>
      <c r="D59" s="43">
        <f t="shared" si="26"/>
        <v>0</v>
      </c>
      <c r="E59" s="43">
        <f t="shared" si="26"/>
        <v>56234000</v>
      </c>
      <c r="F59" s="44">
        <f t="shared" si="26"/>
        <v>56234000</v>
      </c>
      <c r="G59" s="45">
        <f t="shared" si="26"/>
        <v>56234000</v>
      </c>
      <c r="H59" s="44">
        <f t="shared" si="26"/>
        <v>16550000</v>
      </c>
      <c r="I59" s="45">
        <f t="shared" si="26"/>
        <v>13697560</v>
      </c>
      <c r="J59" s="44">
        <f t="shared" si="26"/>
        <v>19280000</v>
      </c>
      <c r="K59" s="45">
        <f t="shared" si="26"/>
        <v>25004467</v>
      </c>
      <c r="L59" s="44">
        <f t="shared" si="26"/>
        <v>5156000</v>
      </c>
      <c r="M59" s="45">
        <f t="shared" si="26"/>
        <v>7721704</v>
      </c>
      <c r="N59" s="44">
        <f t="shared" si="26"/>
        <v>0</v>
      </c>
      <c r="O59" s="45">
        <f t="shared" si="26"/>
        <v>0</v>
      </c>
      <c r="P59" s="44">
        <f t="shared" si="26"/>
        <v>40986000</v>
      </c>
      <c r="Q59" s="45">
        <f t="shared" si="26"/>
        <v>46423731</v>
      </c>
      <c r="R59" s="20">
        <f t="shared" si="14"/>
        <v>-73.257261410788374</v>
      </c>
      <c r="S59" s="21">
        <f t="shared" si="15"/>
        <v>-69.11870187034981</v>
      </c>
      <c r="T59" s="20">
        <f t="shared" si="16"/>
        <v>72.884731657004664</v>
      </c>
      <c r="U59" s="22">
        <f t="shared" si="17"/>
        <v>82.554559519152122</v>
      </c>
      <c r="V59" s="44">
        <f t="shared" ref="V59:W59" si="27">+V8+V42</f>
        <v>3754000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49687000</v>
      </c>
      <c r="C63" s="55">
        <f t="shared" si="30"/>
        <v>6547000</v>
      </c>
      <c r="D63" s="55">
        <f t="shared" si="30"/>
        <v>0</v>
      </c>
      <c r="E63" s="55">
        <f t="shared" si="30"/>
        <v>56234000</v>
      </c>
      <c r="F63" s="56">
        <f t="shared" si="30"/>
        <v>56234000</v>
      </c>
      <c r="G63" s="57">
        <f t="shared" si="30"/>
        <v>56234000</v>
      </c>
      <c r="H63" s="56">
        <f t="shared" si="30"/>
        <v>16550000</v>
      </c>
      <c r="I63" s="57">
        <f t="shared" si="30"/>
        <v>13697560</v>
      </c>
      <c r="J63" s="56">
        <f t="shared" si="30"/>
        <v>19280000</v>
      </c>
      <c r="K63" s="57">
        <f t="shared" si="30"/>
        <v>25004467</v>
      </c>
      <c r="L63" s="56">
        <f t="shared" si="30"/>
        <v>5156000</v>
      </c>
      <c r="M63" s="58">
        <f t="shared" si="30"/>
        <v>7721704</v>
      </c>
      <c r="N63" s="56">
        <f t="shared" si="30"/>
        <v>0</v>
      </c>
      <c r="O63" s="57">
        <f t="shared" si="30"/>
        <v>0</v>
      </c>
      <c r="P63" s="56">
        <f t="shared" si="30"/>
        <v>40986000</v>
      </c>
      <c r="Q63" s="57">
        <f t="shared" si="30"/>
        <v>46423731</v>
      </c>
      <c r="R63" s="38">
        <f t="shared" si="14"/>
        <v>-73.257261410788374</v>
      </c>
      <c r="S63" s="39">
        <f t="shared" si="15"/>
        <v>-69.11870187034981</v>
      </c>
      <c r="T63" s="38">
        <f t="shared" si="16"/>
        <v>72.884731657004664</v>
      </c>
      <c r="U63" s="39">
        <f t="shared" si="17"/>
        <v>82.554559519152122</v>
      </c>
      <c r="V63" s="56">
        <f>+V59+V60</f>
        <v>3754000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73335000</v>
      </c>
      <c r="C8" s="40">
        <f t="shared" si="0"/>
        <v>20834000</v>
      </c>
      <c r="D8" s="40">
        <f t="shared" si="0"/>
        <v>0</v>
      </c>
      <c r="E8" s="40">
        <f t="shared" si="0"/>
        <v>94169000</v>
      </c>
      <c r="F8" s="41">
        <f t="shared" si="0"/>
        <v>94169000</v>
      </c>
      <c r="G8" s="42">
        <f t="shared" si="0"/>
        <v>94169000</v>
      </c>
      <c r="H8" s="41">
        <f t="shared" si="0"/>
        <v>24021000</v>
      </c>
      <c r="I8" s="42">
        <f t="shared" si="0"/>
        <v>711786</v>
      </c>
      <c r="J8" s="41">
        <f t="shared" si="0"/>
        <v>20754000</v>
      </c>
      <c r="K8" s="42">
        <f t="shared" si="0"/>
        <v>27086263</v>
      </c>
      <c r="L8" s="41">
        <f t="shared" si="0"/>
        <v>14127000</v>
      </c>
      <c r="M8" s="42">
        <f t="shared" si="0"/>
        <v>11017037</v>
      </c>
      <c r="N8" s="41">
        <f t="shared" si="0"/>
        <v>0</v>
      </c>
      <c r="O8" s="42">
        <f t="shared" si="0"/>
        <v>0</v>
      </c>
      <c r="P8" s="41">
        <f t="shared" si="0"/>
        <v>58902000</v>
      </c>
      <c r="Q8" s="42">
        <f t="shared" si="0"/>
        <v>38815086</v>
      </c>
      <c r="R8" s="16">
        <f>IF(($J8       =0),0,((($L8       -$J8       )/$J8       )*100))</f>
        <v>-31.931193986701356</v>
      </c>
      <c r="S8" s="17">
        <f>IF(($K8       =0),0,((($M8       -$K8       )/$K8       )*100))</f>
        <v>-59.326109327078456</v>
      </c>
      <c r="T8" s="16">
        <f>IF(($E8       =0),0,(($P8       /$E8       )*100))</f>
        <v>62.549246567341697</v>
      </c>
      <c r="U8" s="18">
        <f>IF(($E8       =0),0,(($Q8       /$E8       )*100))</f>
        <v>41.218539009652858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67200000</v>
      </c>
      <c r="C9" s="43">
        <f t="shared" si="2"/>
        <v>21073000</v>
      </c>
      <c r="D9" s="43">
        <f t="shared" si="2"/>
        <v>0</v>
      </c>
      <c r="E9" s="43">
        <f t="shared" si="2"/>
        <v>88273000</v>
      </c>
      <c r="F9" s="44">
        <f t="shared" si="2"/>
        <v>88273000</v>
      </c>
      <c r="G9" s="45">
        <f t="shared" si="2"/>
        <v>88273000</v>
      </c>
      <c r="H9" s="44">
        <f t="shared" si="2"/>
        <v>22265000</v>
      </c>
      <c r="I9" s="45">
        <f t="shared" si="2"/>
        <v>1263786</v>
      </c>
      <c r="J9" s="44">
        <f t="shared" si="2"/>
        <v>19500000</v>
      </c>
      <c r="K9" s="45">
        <f t="shared" si="2"/>
        <v>25891563</v>
      </c>
      <c r="L9" s="44">
        <f t="shared" si="2"/>
        <v>13357000</v>
      </c>
      <c r="M9" s="45">
        <f t="shared" si="2"/>
        <v>9680854</v>
      </c>
      <c r="N9" s="44">
        <f t="shared" si="2"/>
        <v>0</v>
      </c>
      <c r="O9" s="45">
        <f t="shared" si="2"/>
        <v>0</v>
      </c>
      <c r="P9" s="44">
        <f t="shared" si="2"/>
        <v>55122000</v>
      </c>
      <c r="Q9" s="45">
        <f t="shared" si="2"/>
        <v>36836203</v>
      </c>
      <c r="R9" s="20">
        <f>IF(($J9       =0),0,((($L9       -$J9       )/$J9       )*100))</f>
        <v>-31.502564102564101</v>
      </c>
      <c r="S9" s="21">
        <f>IF(($K9       =0),0,((($M9       -$K9       )/$K9       )*100))</f>
        <v>-62.610005429181705</v>
      </c>
      <c r="T9" s="20">
        <f>IF(($E9       =0),0,(($P9       /$E9       )*100))</f>
        <v>62.444915206235208</v>
      </c>
      <c r="U9" s="22">
        <f>IF(($E9       =0),0,(($Q9       /$E9       )*100))</f>
        <v>41.729864171377429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44200000</v>
      </c>
      <c r="C10" s="46">
        <v>6044000</v>
      </c>
      <c r="D10" s="46"/>
      <c r="E10" s="46">
        <f t="shared" ref="E10:E41" si="4">$B10      +$C10      +$D10</f>
        <v>50244000</v>
      </c>
      <c r="F10" s="47">
        <v>50244000</v>
      </c>
      <c r="G10" s="48">
        <v>50244000</v>
      </c>
      <c r="H10" s="47">
        <v>14245000</v>
      </c>
      <c r="I10" s="48"/>
      <c r="J10" s="47">
        <v>18955000</v>
      </c>
      <c r="K10" s="48">
        <v>15883770</v>
      </c>
      <c r="L10" s="47">
        <v>1922000</v>
      </c>
      <c r="M10" s="48">
        <v>3017850</v>
      </c>
      <c r="N10" s="47"/>
      <c r="O10" s="48"/>
      <c r="P10" s="47">
        <f t="shared" ref="P10:P41" si="5">$H10      +$J10      +$L10      +$N10</f>
        <v>35122000</v>
      </c>
      <c r="Q10" s="48">
        <f t="shared" ref="Q10:Q41" si="6">$I10      +$K10      +$M10      +$O10</f>
        <v>18901620</v>
      </c>
      <c r="R10" s="24">
        <f t="shared" ref="R10:R41" si="7">IF(($J10      =0),0,((($L10      -$J10      )/$J10      )*100))</f>
        <v>-89.860195199155896</v>
      </c>
      <c r="S10" s="25">
        <f t="shared" ref="S10:S41" si="8">IF(($K10      =0),0,((($M10      -$K10      )/$K10      )*100))</f>
        <v>-81.000417407202434</v>
      </c>
      <c r="T10" s="24">
        <f t="shared" ref="T10:T41" si="9">IF(($E10      =0),0,(($P10      /$E10      )*100))</f>
        <v>69.902873975001995</v>
      </c>
      <c r="U10" s="26">
        <f t="shared" ref="U10:U41" si="10">IF(($E10      =0),0,(($Q10      /$E10      )*100))</f>
        <v>37.619656078337712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23000000</v>
      </c>
      <c r="C13" s="46">
        <v>-3000000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>
        <v>8020000</v>
      </c>
      <c r="I13" s="48">
        <v>1263786</v>
      </c>
      <c r="J13" s="47">
        <v>545000</v>
      </c>
      <c r="K13" s="48">
        <v>10007793</v>
      </c>
      <c r="L13" s="47">
        <v>11435000</v>
      </c>
      <c r="M13" s="48">
        <v>6663004</v>
      </c>
      <c r="N13" s="47"/>
      <c r="O13" s="48"/>
      <c r="P13" s="47">
        <f t="shared" si="5"/>
        <v>20000000</v>
      </c>
      <c r="Q13" s="48">
        <f t="shared" si="6"/>
        <v>17934583</v>
      </c>
      <c r="R13" s="24">
        <f t="shared" si="7"/>
        <v>1998.165137614679</v>
      </c>
      <c r="S13" s="25">
        <f t="shared" si="8"/>
        <v>-33.42184435669283</v>
      </c>
      <c r="T13" s="24">
        <f t="shared" si="9"/>
        <v>100</v>
      </c>
      <c r="U13" s="26">
        <f t="shared" si="10"/>
        <v>89.672915000000003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18029000</v>
      </c>
      <c r="D20" s="46"/>
      <c r="E20" s="46">
        <f t="shared" si="4"/>
        <v>18029000</v>
      </c>
      <c r="F20" s="47">
        <v>18029000</v>
      </c>
      <c r="G20" s="48">
        <v>18029000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6135000</v>
      </c>
      <c r="C27" s="43">
        <f t="shared" si="11"/>
        <v>-239000</v>
      </c>
      <c r="D27" s="43">
        <f t="shared" si="11"/>
        <v>0</v>
      </c>
      <c r="E27" s="43">
        <f t="shared" si="11"/>
        <v>5896000</v>
      </c>
      <c r="F27" s="44">
        <f t="shared" si="11"/>
        <v>5896000</v>
      </c>
      <c r="G27" s="45">
        <f t="shared" si="11"/>
        <v>5896000</v>
      </c>
      <c r="H27" s="44">
        <f t="shared" si="11"/>
        <v>1756000</v>
      </c>
      <c r="I27" s="45">
        <f t="shared" si="11"/>
        <v>-552000</v>
      </c>
      <c r="J27" s="44">
        <f t="shared" si="11"/>
        <v>1254000</v>
      </c>
      <c r="K27" s="45">
        <f t="shared" si="11"/>
        <v>1194700</v>
      </c>
      <c r="L27" s="44">
        <f t="shared" si="11"/>
        <v>770000</v>
      </c>
      <c r="M27" s="45">
        <f t="shared" si="11"/>
        <v>1336183</v>
      </c>
      <c r="N27" s="44">
        <f t="shared" si="11"/>
        <v>0</v>
      </c>
      <c r="O27" s="45">
        <f t="shared" si="11"/>
        <v>0</v>
      </c>
      <c r="P27" s="44">
        <f t="shared" si="11"/>
        <v>3780000</v>
      </c>
      <c r="Q27" s="45">
        <f t="shared" si="11"/>
        <v>1978883</v>
      </c>
      <c r="R27" s="20">
        <f t="shared" si="7"/>
        <v>-38.596491228070171</v>
      </c>
      <c r="S27" s="21">
        <f t="shared" si="8"/>
        <v>11.842554616221646</v>
      </c>
      <c r="T27" s="20">
        <f t="shared" si="9"/>
        <v>64.111261872455898</v>
      </c>
      <c r="U27" s="22">
        <f t="shared" si="10"/>
        <v>33.563144504748983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11000</v>
      </c>
      <c r="I30" s="48"/>
      <c r="J30" s="47"/>
      <c r="K30" s="48">
        <v>34000</v>
      </c>
      <c r="L30" s="47">
        <v>770000</v>
      </c>
      <c r="M30" s="48"/>
      <c r="N30" s="47"/>
      <c r="O30" s="48"/>
      <c r="P30" s="47">
        <f t="shared" si="5"/>
        <v>781000</v>
      </c>
      <c r="Q30" s="48">
        <f t="shared" si="6"/>
        <v>34000</v>
      </c>
      <c r="R30" s="24">
        <f t="shared" si="7"/>
        <v>0</v>
      </c>
      <c r="S30" s="25">
        <f t="shared" si="8"/>
        <v>-100</v>
      </c>
      <c r="T30" s="24">
        <f t="shared" si="9"/>
        <v>42.216216216216218</v>
      </c>
      <c r="U30" s="26">
        <f t="shared" si="10"/>
        <v>1.8378378378378377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4285000</v>
      </c>
      <c r="C32" s="46">
        <v>-239000</v>
      </c>
      <c r="D32" s="46"/>
      <c r="E32" s="46">
        <f t="shared" si="4"/>
        <v>4046000</v>
      </c>
      <c r="F32" s="47">
        <v>4046000</v>
      </c>
      <c r="G32" s="48">
        <v>4046000</v>
      </c>
      <c r="H32" s="47">
        <v>1745000</v>
      </c>
      <c r="I32" s="48">
        <v>-552000</v>
      </c>
      <c r="J32" s="47">
        <v>1254000</v>
      </c>
      <c r="K32" s="48">
        <v>1160700</v>
      </c>
      <c r="L32" s="47"/>
      <c r="M32" s="48">
        <v>1336183</v>
      </c>
      <c r="N32" s="47"/>
      <c r="O32" s="48"/>
      <c r="P32" s="47">
        <f t="shared" si="5"/>
        <v>2999000</v>
      </c>
      <c r="Q32" s="48">
        <f t="shared" si="6"/>
        <v>1944883</v>
      </c>
      <c r="R32" s="24">
        <f t="shared" si="7"/>
        <v>-100</v>
      </c>
      <c r="S32" s="25">
        <f t="shared" si="8"/>
        <v>15.118721461187215</v>
      </c>
      <c r="T32" s="24">
        <f t="shared" si="9"/>
        <v>74.122590212555608</v>
      </c>
      <c r="U32" s="26">
        <f t="shared" si="10"/>
        <v>48.069278299555116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4327000</v>
      </c>
      <c r="D42" s="52">
        <f t="shared" si="13"/>
        <v>0</v>
      </c>
      <c r="E42" s="52">
        <f t="shared" si="13"/>
        <v>4327000</v>
      </c>
      <c r="F42" s="53">
        <f t="shared" si="13"/>
        <v>4327000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4327000</v>
      </c>
      <c r="D43" s="43">
        <f t="shared" si="19"/>
        <v>0</v>
      </c>
      <c r="E43" s="43">
        <f t="shared" si="19"/>
        <v>4327000</v>
      </c>
      <c r="F43" s="44">
        <f t="shared" si="19"/>
        <v>4327000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>
        <v>4327000</v>
      </c>
      <c r="D45" s="46"/>
      <c r="E45" s="46">
        <f t="shared" si="21"/>
        <v>4327000</v>
      </c>
      <c r="F45" s="47">
        <v>4327000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73335000</v>
      </c>
      <c r="C59" s="43">
        <f t="shared" si="26"/>
        <v>25161000</v>
      </c>
      <c r="D59" s="43">
        <f t="shared" si="26"/>
        <v>0</v>
      </c>
      <c r="E59" s="43">
        <f t="shared" si="26"/>
        <v>98496000</v>
      </c>
      <c r="F59" s="44">
        <f t="shared" si="26"/>
        <v>98496000</v>
      </c>
      <c r="G59" s="45">
        <f t="shared" si="26"/>
        <v>94169000</v>
      </c>
      <c r="H59" s="44">
        <f t="shared" si="26"/>
        <v>24021000</v>
      </c>
      <c r="I59" s="45">
        <f t="shared" si="26"/>
        <v>711786</v>
      </c>
      <c r="J59" s="44">
        <f t="shared" si="26"/>
        <v>20754000</v>
      </c>
      <c r="K59" s="45">
        <f t="shared" si="26"/>
        <v>27086263</v>
      </c>
      <c r="L59" s="44">
        <f t="shared" si="26"/>
        <v>14127000</v>
      </c>
      <c r="M59" s="45">
        <f t="shared" si="26"/>
        <v>11017037</v>
      </c>
      <c r="N59" s="44">
        <f t="shared" si="26"/>
        <v>0</v>
      </c>
      <c r="O59" s="45">
        <f t="shared" si="26"/>
        <v>0</v>
      </c>
      <c r="P59" s="44">
        <f t="shared" si="26"/>
        <v>58902000</v>
      </c>
      <c r="Q59" s="45">
        <f t="shared" si="26"/>
        <v>38815086</v>
      </c>
      <c r="R59" s="20">
        <f t="shared" si="14"/>
        <v>-31.931193986701356</v>
      </c>
      <c r="S59" s="21">
        <f t="shared" si="15"/>
        <v>-59.326109327078456</v>
      </c>
      <c r="T59" s="20">
        <f t="shared" si="16"/>
        <v>59.801413255360622</v>
      </c>
      <c r="U59" s="22">
        <f t="shared" si="17"/>
        <v>39.407778996101364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73335000</v>
      </c>
      <c r="C63" s="55">
        <f t="shared" si="30"/>
        <v>25161000</v>
      </c>
      <c r="D63" s="55">
        <f t="shared" si="30"/>
        <v>0</v>
      </c>
      <c r="E63" s="55">
        <f t="shared" si="30"/>
        <v>98496000</v>
      </c>
      <c r="F63" s="56">
        <f t="shared" si="30"/>
        <v>98496000</v>
      </c>
      <c r="G63" s="57">
        <f t="shared" si="30"/>
        <v>94169000</v>
      </c>
      <c r="H63" s="56">
        <f t="shared" si="30"/>
        <v>24021000</v>
      </c>
      <c r="I63" s="57">
        <f t="shared" si="30"/>
        <v>711786</v>
      </c>
      <c r="J63" s="56">
        <f t="shared" si="30"/>
        <v>20754000</v>
      </c>
      <c r="K63" s="57">
        <f t="shared" si="30"/>
        <v>27086263</v>
      </c>
      <c r="L63" s="56">
        <f t="shared" si="30"/>
        <v>14127000</v>
      </c>
      <c r="M63" s="58">
        <f t="shared" si="30"/>
        <v>11017037</v>
      </c>
      <c r="N63" s="56">
        <f t="shared" si="30"/>
        <v>0</v>
      </c>
      <c r="O63" s="57">
        <f t="shared" si="30"/>
        <v>0</v>
      </c>
      <c r="P63" s="56">
        <f t="shared" si="30"/>
        <v>58902000</v>
      </c>
      <c r="Q63" s="57">
        <f t="shared" si="30"/>
        <v>38815086</v>
      </c>
      <c r="R63" s="38">
        <f t="shared" si="14"/>
        <v>-31.931193986701356</v>
      </c>
      <c r="S63" s="39">
        <f t="shared" si="15"/>
        <v>-59.326109327078456</v>
      </c>
      <c r="T63" s="38">
        <f t="shared" si="16"/>
        <v>59.801413255360622</v>
      </c>
      <c r="U63" s="39">
        <f t="shared" si="17"/>
        <v>39.407778996101364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209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52859000</v>
      </c>
      <c r="C8" s="40">
        <f t="shared" si="0"/>
        <v>-2340000</v>
      </c>
      <c r="D8" s="40">
        <f t="shared" si="0"/>
        <v>0</v>
      </c>
      <c r="E8" s="40">
        <f t="shared" si="0"/>
        <v>50519000</v>
      </c>
      <c r="F8" s="41">
        <f t="shared" si="0"/>
        <v>50519000</v>
      </c>
      <c r="G8" s="42">
        <f t="shared" si="0"/>
        <v>50519000</v>
      </c>
      <c r="H8" s="41">
        <f t="shared" si="0"/>
        <v>17051000</v>
      </c>
      <c r="I8" s="42">
        <f t="shared" si="0"/>
        <v>15923108</v>
      </c>
      <c r="J8" s="41">
        <f t="shared" si="0"/>
        <v>7182000</v>
      </c>
      <c r="K8" s="42">
        <f t="shared" si="0"/>
        <v>15632173</v>
      </c>
      <c r="L8" s="41">
        <f t="shared" si="0"/>
        <v>7869000</v>
      </c>
      <c r="M8" s="42">
        <f t="shared" si="0"/>
        <v>8577156</v>
      </c>
      <c r="N8" s="41">
        <f t="shared" si="0"/>
        <v>0</v>
      </c>
      <c r="O8" s="42">
        <f t="shared" si="0"/>
        <v>0</v>
      </c>
      <c r="P8" s="41">
        <f t="shared" si="0"/>
        <v>32102000</v>
      </c>
      <c r="Q8" s="42">
        <f t="shared" si="0"/>
        <v>40132437</v>
      </c>
      <c r="R8" s="16">
        <f>IF(($J8       =0),0,((($L8       -$J8       )/$J8       )*100))</f>
        <v>9.5655806182121967</v>
      </c>
      <c r="S8" s="17">
        <f>IF(($K8       =0),0,((($M8       -$K8       )/$K8       )*100))</f>
        <v>-45.131390242418632</v>
      </c>
      <c r="T8" s="16">
        <f>IF(($E8       =0),0,(($P8       /$E8       )*100))</f>
        <v>63.544409034224749</v>
      </c>
      <c r="U8" s="18">
        <f>IF(($E8       =0),0,(($Q8       /$E8       )*100))</f>
        <v>79.440283853599638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47342000</v>
      </c>
      <c r="C9" s="43">
        <f t="shared" si="2"/>
        <v>-2340000</v>
      </c>
      <c r="D9" s="43">
        <f t="shared" si="2"/>
        <v>0</v>
      </c>
      <c r="E9" s="43">
        <f t="shared" si="2"/>
        <v>45002000</v>
      </c>
      <c r="F9" s="44">
        <f t="shared" si="2"/>
        <v>45002000</v>
      </c>
      <c r="G9" s="45">
        <f t="shared" si="2"/>
        <v>45002000</v>
      </c>
      <c r="H9" s="44">
        <f t="shared" si="2"/>
        <v>14954000</v>
      </c>
      <c r="I9" s="45">
        <f t="shared" si="2"/>
        <v>14511823</v>
      </c>
      <c r="J9" s="44">
        <f t="shared" si="2"/>
        <v>5789000</v>
      </c>
      <c r="K9" s="45">
        <f t="shared" si="2"/>
        <v>13914754</v>
      </c>
      <c r="L9" s="44">
        <f t="shared" si="2"/>
        <v>7292000</v>
      </c>
      <c r="M9" s="45">
        <f t="shared" si="2"/>
        <v>6768935</v>
      </c>
      <c r="N9" s="44">
        <f t="shared" si="2"/>
        <v>0</v>
      </c>
      <c r="O9" s="45">
        <f t="shared" si="2"/>
        <v>0</v>
      </c>
      <c r="P9" s="44">
        <f t="shared" si="2"/>
        <v>28035000</v>
      </c>
      <c r="Q9" s="45">
        <f t="shared" si="2"/>
        <v>35195512</v>
      </c>
      <c r="R9" s="20">
        <f>IF(($J9       =0),0,((($L9       -$J9       )/$J9       )*100))</f>
        <v>25.963033339091378</v>
      </c>
      <c r="S9" s="21">
        <f>IF(($K9       =0),0,((($M9       -$K9       )/$K9       )*100))</f>
        <v>-51.354260377150766</v>
      </c>
      <c r="T9" s="20">
        <f>IF(($E9       =0),0,(($P9       /$E9       )*100))</f>
        <v>62.29723123416737</v>
      </c>
      <c r="U9" s="22">
        <f>IF(($E9       =0),0,(($Q9       /$E9       )*100))</f>
        <v>78.208772943424734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34987000</v>
      </c>
      <c r="C10" s="46">
        <v>-2340000</v>
      </c>
      <c r="D10" s="46"/>
      <c r="E10" s="46">
        <f t="shared" ref="E10:E41" si="4">$B10      +$C10      +$D10</f>
        <v>32647000</v>
      </c>
      <c r="F10" s="47">
        <v>32647000</v>
      </c>
      <c r="G10" s="48">
        <v>32647000</v>
      </c>
      <c r="H10" s="47">
        <v>6934000</v>
      </c>
      <c r="I10" s="48">
        <v>12156823</v>
      </c>
      <c r="J10" s="47">
        <v>5789000</v>
      </c>
      <c r="K10" s="48">
        <v>10735323</v>
      </c>
      <c r="L10" s="47">
        <v>7292000</v>
      </c>
      <c r="M10" s="48">
        <v>6768935</v>
      </c>
      <c r="N10" s="47"/>
      <c r="O10" s="48"/>
      <c r="P10" s="47">
        <f t="shared" ref="P10:P41" si="5">$H10      +$J10      +$L10      +$N10</f>
        <v>20015000</v>
      </c>
      <c r="Q10" s="48">
        <f t="shared" ref="Q10:Q41" si="6">$I10      +$K10      +$M10      +$O10</f>
        <v>29661081</v>
      </c>
      <c r="R10" s="24">
        <f t="shared" ref="R10:R41" si="7">IF(($J10      =0),0,((($L10      -$J10      )/$J10      )*100))</f>
        <v>25.963033339091378</v>
      </c>
      <c r="S10" s="25">
        <f t="shared" ref="S10:S41" si="8">IF(($K10      =0),0,((($M10      -$K10      )/$K10      )*100))</f>
        <v>-36.947076487591481</v>
      </c>
      <c r="T10" s="24">
        <f t="shared" ref="T10:T41" si="9">IF(($E10      =0),0,(($P10      /$E10      )*100))</f>
        <v>61.30731767084265</v>
      </c>
      <c r="U10" s="26">
        <f t="shared" ref="U10:U41" si="10">IF(($E10      =0),0,(($Q10      /$E10      )*100))</f>
        <v>90.853925322387965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12355000</v>
      </c>
      <c r="C13" s="46"/>
      <c r="D13" s="46"/>
      <c r="E13" s="46">
        <f t="shared" si="4"/>
        <v>12355000</v>
      </c>
      <c r="F13" s="47">
        <v>12355000</v>
      </c>
      <c r="G13" s="48">
        <v>12355000</v>
      </c>
      <c r="H13" s="47">
        <v>8020000</v>
      </c>
      <c r="I13" s="48">
        <v>2355000</v>
      </c>
      <c r="J13" s="47"/>
      <c r="K13" s="48">
        <v>3179431</v>
      </c>
      <c r="L13" s="47"/>
      <c r="M13" s="48"/>
      <c r="N13" s="47"/>
      <c r="O13" s="48"/>
      <c r="P13" s="47">
        <f t="shared" si="5"/>
        <v>8020000</v>
      </c>
      <c r="Q13" s="48">
        <f t="shared" si="6"/>
        <v>5534431</v>
      </c>
      <c r="R13" s="24">
        <f t="shared" si="7"/>
        <v>0</v>
      </c>
      <c r="S13" s="25">
        <f t="shared" si="8"/>
        <v>-100</v>
      </c>
      <c r="T13" s="24">
        <f t="shared" si="9"/>
        <v>64.91299069202752</v>
      </c>
      <c r="U13" s="26">
        <f t="shared" si="10"/>
        <v>44.795070821529748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5517000</v>
      </c>
      <c r="C27" s="43">
        <f t="shared" si="11"/>
        <v>0</v>
      </c>
      <c r="D27" s="43">
        <f t="shared" si="11"/>
        <v>0</v>
      </c>
      <c r="E27" s="43">
        <f t="shared" si="11"/>
        <v>5517000</v>
      </c>
      <c r="F27" s="44">
        <f t="shared" si="11"/>
        <v>5517000</v>
      </c>
      <c r="G27" s="45">
        <f t="shared" si="11"/>
        <v>5517000</v>
      </c>
      <c r="H27" s="44">
        <f t="shared" si="11"/>
        <v>2097000</v>
      </c>
      <c r="I27" s="45">
        <f t="shared" si="11"/>
        <v>1411285</v>
      </c>
      <c r="J27" s="44">
        <f t="shared" si="11"/>
        <v>1393000</v>
      </c>
      <c r="K27" s="45">
        <f t="shared" si="11"/>
        <v>1717419</v>
      </c>
      <c r="L27" s="44">
        <f t="shared" si="11"/>
        <v>577000</v>
      </c>
      <c r="M27" s="45">
        <f t="shared" si="11"/>
        <v>1808221</v>
      </c>
      <c r="N27" s="44">
        <f t="shared" si="11"/>
        <v>0</v>
      </c>
      <c r="O27" s="45">
        <f t="shared" si="11"/>
        <v>0</v>
      </c>
      <c r="P27" s="44">
        <f t="shared" si="11"/>
        <v>4067000</v>
      </c>
      <c r="Q27" s="45">
        <f t="shared" si="11"/>
        <v>4936925</v>
      </c>
      <c r="R27" s="20">
        <f t="shared" si="7"/>
        <v>-58.578607322325915</v>
      </c>
      <c r="S27" s="21">
        <f t="shared" si="8"/>
        <v>5.2871198001186661</v>
      </c>
      <c r="T27" s="20">
        <f t="shared" si="9"/>
        <v>73.717600145006344</v>
      </c>
      <c r="U27" s="22">
        <f t="shared" si="10"/>
        <v>89.485680623527273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1286000</v>
      </c>
      <c r="I30" s="48">
        <v>1266511</v>
      </c>
      <c r="J30" s="47">
        <v>127000</v>
      </c>
      <c r="K30" s="48">
        <v>171231</v>
      </c>
      <c r="L30" s="47">
        <v>577000</v>
      </c>
      <c r="M30" s="48">
        <v>532184</v>
      </c>
      <c r="N30" s="47"/>
      <c r="O30" s="48"/>
      <c r="P30" s="47">
        <f t="shared" si="5"/>
        <v>1990000</v>
      </c>
      <c r="Q30" s="48">
        <f t="shared" si="6"/>
        <v>1969926</v>
      </c>
      <c r="R30" s="24">
        <f t="shared" si="7"/>
        <v>354.3307086614173</v>
      </c>
      <c r="S30" s="25">
        <f t="shared" si="8"/>
        <v>210.79886235553141</v>
      </c>
      <c r="T30" s="24">
        <f t="shared" si="9"/>
        <v>78.039215686274517</v>
      </c>
      <c r="U30" s="26">
        <f t="shared" si="10"/>
        <v>77.251999999999995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2967000</v>
      </c>
      <c r="C32" s="46"/>
      <c r="D32" s="46"/>
      <c r="E32" s="46">
        <f t="shared" si="4"/>
        <v>2967000</v>
      </c>
      <c r="F32" s="47">
        <v>2967000</v>
      </c>
      <c r="G32" s="48">
        <v>2967000</v>
      </c>
      <c r="H32" s="47">
        <v>811000</v>
      </c>
      <c r="I32" s="48">
        <v>144774</v>
      </c>
      <c r="J32" s="47">
        <v>1266000</v>
      </c>
      <c r="K32" s="48">
        <v>1546188</v>
      </c>
      <c r="L32" s="47"/>
      <c r="M32" s="48">
        <v>1276037</v>
      </c>
      <c r="N32" s="47"/>
      <c r="O32" s="48"/>
      <c r="P32" s="47">
        <f t="shared" si="5"/>
        <v>2077000</v>
      </c>
      <c r="Q32" s="48">
        <f t="shared" si="6"/>
        <v>2966999</v>
      </c>
      <c r="R32" s="24">
        <f t="shared" si="7"/>
        <v>-100</v>
      </c>
      <c r="S32" s="25">
        <f t="shared" si="8"/>
        <v>-17.472066786186417</v>
      </c>
      <c r="T32" s="24">
        <f t="shared" si="9"/>
        <v>70.003370407819347</v>
      </c>
      <c r="U32" s="26">
        <f t="shared" si="10"/>
        <v>99.999966295921809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2382000</v>
      </c>
      <c r="C42" s="52">
        <f t="shared" si="13"/>
        <v>1542000</v>
      </c>
      <c r="D42" s="52">
        <f t="shared" si="13"/>
        <v>0</v>
      </c>
      <c r="E42" s="52">
        <f t="shared" si="13"/>
        <v>3924000</v>
      </c>
      <c r="F42" s="53">
        <f t="shared" si="13"/>
        <v>3924000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2382000</v>
      </c>
      <c r="C43" s="43">
        <f t="shared" si="19"/>
        <v>1542000</v>
      </c>
      <c r="D43" s="43">
        <f t="shared" si="19"/>
        <v>0</v>
      </c>
      <c r="E43" s="43">
        <f t="shared" si="19"/>
        <v>3924000</v>
      </c>
      <c r="F43" s="44">
        <f t="shared" si="19"/>
        <v>3924000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2382000</v>
      </c>
      <c r="C45" s="46">
        <v>1542000</v>
      </c>
      <c r="D45" s="46"/>
      <c r="E45" s="46">
        <f t="shared" si="21"/>
        <v>3924000</v>
      </c>
      <c r="F45" s="47">
        <v>3924000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55241000</v>
      </c>
      <c r="C59" s="43">
        <f t="shared" si="26"/>
        <v>-798000</v>
      </c>
      <c r="D59" s="43">
        <f t="shared" si="26"/>
        <v>0</v>
      </c>
      <c r="E59" s="43">
        <f t="shared" si="26"/>
        <v>54443000</v>
      </c>
      <c r="F59" s="44">
        <f t="shared" si="26"/>
        <v>54443000</v>
      </c>
      <c r="G59" s="45">
        <f t="shared" si="26"/>
        <v>50519000</v>
      </c>
      <c r="H59" s="44">
        <f t="shared" si="26"/>
        <v>17051000</v>
      </c>
      <c r="I59" s="45">
        <f t="shared" si="26"/>
        <v>15923108</v>
      </c>
      <c r="J59" s="44">
        <f t="shared" si="26"/>
        <v>7182000</v>
      </c>
      <c r="K59" s="45">
        <f t="shared" si="26"/>
        <v>15632173</v>
      </c>
      <c r="L59" s="44">
        <f t="shared" si="26"/>
        <v>7869000</v>
      </c>
      <c r="M59" s="45">
        <f t="shared" si="26"/>
        <v>8577156</v>
      </c>
      <c r="N59" s="44">
        <f t="shared" si="26"/>
        <v>0</v>
      </c>
      <c r="O59" s="45">
        <f t="shared" si="26"/>
        <v>0</v>
      </c>
      <c r="P59" s="44">
        <f t="shared" si="26"/>
        <v>32102000</v>
      </c>
      <c r="Q59" s="45">
        <f t="shared" si="26"/>
        <v>40132437</v>
      </c>
      <c r="R59" s="20">
        <f t="shared" si="14"/>
        <v>9.5655806182121967</v>
      </c>
      <c r="S59" s="21">
        <f t="shared" si="15"/>
        <v>-45.131390242418632</v>
      </c>
      <c r="T59" s="20">
        <f t="shared" si="16"/>
        <v>58.964421505060336</v>
      </c>
      <c r="U59" s="22">
        <f t="shared" si="17"/>
        <v>73.714595081093989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55241000</v>
      </c>
      <c r="C63" s="55">
        <f t="shared" si="30"/>
        <v>-798000</v>
      </c>
      <c r="D63" s="55">
        <f t="shared" si="30"/>
        <v>0</v>
      </c>
      <c r="E63" s="55">
        <f t="shared" si="30"/>
        <v>54443000</v>
      </c>
      <c r="F63" s="56">
        <f t="shared" si="30"/>
        <v>54443000</v>
      </c>
      <c r="G63" s="57">
        <f t="shared" si="30"/>
        <v>50519000</v>
      </c>
      <c r="H63" s="56">
        <f t="shared" si="30"/>
        <v>17051000</v>
      </c>
      <c r="I63" s="57">
        <f t="shared" si="30"/>
        <v>15923108</v>
      </c>
      <c r="J63" s="56">
        <f t="shared" si="30"/>
        <v>7182000</v>
      </c>
      <c r="K63" s="57">
        <f t="shared" si="30"/>
        <v>15632173</v>
      </c>
      <c r="L63" s="56">
        <f t="shared" si="30"/>
        <v>7869000</v>
      </c>
      <c r="M63" s="58">
        <f t="shared" si="30"/>
        <v>8577156</v>
      </c>
      <c r="N63" s="56">
        <f t="shared" si="30"/>
        <v>0</v>
      </c>
      <c r="O63" s="57">
        <f t="shared" si="30"/>
        <v>0</v>
      </c>
      <c r="P63" s="56">
        <f t="shared" si="30"/>
        <v>32102000</v>
      </c>
      <c r="Q63" s="57">
        <f t="shared" si="30"/>
        <v>40132437</v>
      </c>
      <c r="R63" s="38">
        <f t="shared" si="14"/>
        <v>9.5655806182121967</v>
      </c>
      <c r="S63" s="39">
        <f t="shared" si="15"/>
        <v>-45.131390242418632</v>
      </c>
      <c r="T63" s="38">
        <f t="shared" si="16"/>
        <v>58.964421505060336</v>
      </c>
      <c r="U63" s="39">
        <f t="shared" si="17"/>
        <v>73.714595081093989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244088000</v>
      </c>
      <c r="C8" s="40">
        <f t="shared" si="0"/>
        <v>6395000</v>
      </c>
      <c r="D8" s="40">
        <f t="shared" si="0"/>
        <v>0</v>
      </c>
      <c r="E8" s="40">
        <f t="shared" si="0"/>
        <v>250483000</v>
      </c>
      <c r="F8" s="41">
        <f t="shared" si="0"/>
        <v>250483000</v>
      </c>
      <c r="G8" s="42">
        <f t="shared" si="0"/>
        <v>250483000</v>
      </c>
      <c r="H8" s="41">
        <f t="shared" si="0"/>
        <v>34145000</v>
      </c>
      <c r="I8" s="42">
        <f t="shared" si="0"/>
        <v>25505666</v>
      </c>
      <c r="J8" s="41">
        <f t="shared" si="0"/>
        <v>59291000</v>
      </c>
      <c r="K8" s="42">
        <f t="shared" si="0"/>
        <v>77905393</v>
      </c>
      <c r="L8" s="41">
        <f t="shared" si="0"/>
        <v>50434000</v>
      </c>
      <c r="M8" s="42">
        <f t="shared" si="0"/>
        <v>27150765</v>
      </c>
      <c r="N8" s="41">
        <f t="shared" si="0"/>
        <v>0</v>
      </c>
      <c r="O8" s="42">
        <f t="shared" si="0"/>
        <v>0</v>
      </c>
      <c r="P8" s="41">
        <f t="shared" si="0"/>
        <v>143870000</v>
      </c>
      <c r="Q8" s="42">
        <f t="shared" si="0"/>
        <v>130561824</v>
      </c>
      <c r="R8" s="16">
        <f>IF(($J8       =0),0,((($L8       -$J8       )/$J8       )*100))</f>
        <v>-14.938186233998415</v>
      </c>
      <c r="S8" s="17">
        <f>IF(($K8       =0),0,((($M8       -$K8       )/$K8       )*100))</f>
        <v>-65.149055855478451</v>
      </c>
      <c r="T8" s="16">
        <f>IF(($E8       =0),0,(($P8       /$E8       )*100))</f>
        <v>57.437031654842841</v>
      </c>
      <c r="U8" s="18">
        <f>IF(($E8       =0),0,(($Q8       /$E8       )*100))</f>
        <v>52.124025981803157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239132000</v>
      </c>
      <c r="C9" s="43">
        <f t="shared" si="2"/>
        <v>6569000</v>
      </c>
      <c r="D9" s="43">
        <f t="shared" si="2"/>
        <v>0</v>
      </c>
      <c r="E9" s="43">
        <f t="shared" si="2"/>
        <v>245701000</v>
      </c>
      <c r="F9" s="44">
        <f t="shared" si="2"/>
        <v>245701000</v>
      </c>
      <c r="G9" s="45">
        <f t="shared" si="2"/>
        <v>245701000</v>
      </c>
      <c r="H9" s="44">
        <f t="shared" si="2"/>
        <v>33214000</v>
      </c>
      <c r="I9" s="45">
        <f t="shared" si="2"/>
        <v>24747815</v>
      </c>
      <c r="J9" s="44">
        <f t="shared" si="2"/>
        <v>58620000</v>
      </c>
      <c r="K9" s="45">
        <f t="shared" si="2"/>
        <v>76674045</v>
      </c>
      <c r="L9" s="44">
        <f t="shared" si="2"/>
        <v>49023000</v>
      </c>
      <c r="M9" s="45">
        <f t="shared" si="2"/>
        <v>26055059</v>
      </c>
      <c r="N9" s="44">
        <f t="shared" si="2"/>
        <v>0</v>
      </c>
      <c r="O9" s="45">
        <f t="shared" si="2"/>
        <v>0</v>
      </c>
      <c r="P9" s="44">
        <f t="shared" si="2"/>
        <v>140857000</v>
      </c>
      <c r="Q9" s="45">
        <f t="shared" si="2"/>
        <v>127476919</v>
      </c>
      <c r="R9" s="20">
        <f>IF(($J9       =0),0,((($L9       -$J9       )/$J9       )*100))</f>
        <v>-16.371545547594675</v>
      </c>
      <c r="S9" s="21">
        <f>IF(($K9       =0),0,((($M9       -$K9       )/$K9       )*100))</f>
        <v>-66.018410793378649</v>
      </c>
      <c r="T9" s="20">
        <f>IF(($E9       =0),0,(($P9       /$E9       )*100))</f>
        <v>57.32862300112739</v>
      </c>
      <c r="U9" s="22">
        <f>IF(($E9       =0),0,(($Q9       /$E9       )*100))</f>
        <v>51.882946752353462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143068000</v>
      </c>
      <c r="C10" s="46">
        <v>-9569000</v>
      </c>
      <c r="D10" s="46"/>
      <c r="E10" s="46">
        <f t="shared" ref="E10:E41" si="4">$B10      +$C10      +$D10</f>
        <v>133499000</v>
      </c>
      <c r="F10" s="47">
        <v>133499000</v>
      </c>
      <c r="G10" s="48">
        <v>133499000</v>
      </c>
      <c r="H10" s="47">
        <v>25567000</v>
      </c>
      <c r="I10" s="48">
        <v>21180359</v>
      </c>
      <c r="J10" s="47">
        <v>36149000</v>
      </c>
      <c r="K10" s="48">
        <v>42708466</v>
      </c>
      <c r="L10" s="47">
        <v>20635000</v>
      </c>
      <c r="M10" s="48">
        <v>12282447</v>
      </c>
      <c r="N10" s="47"/>
      <c r="O10" s="48"/>
      <c r="P10" s="47">
        <f t="shared" ref="P10:P41" si="5">$H10      +$J10      +$L10      +$N10</f>
        <v>82351000</v>
      </c>
      <c r="Q10" s="48">
        <f t="shared" ref="Q10:Q41" si="6">$I10      +$K10      +$M10      +$O10</f>
        <v>76171272</v>
      </c>
      <c r="R10" s="24">
        <f t="shared" ref="R10:R41" si="7">IF(($J10      =0),0,((($L10      -$J10      )/$J10      )*100))</f>
        <v>-42.91681650944701</v>
      </c>
      <c r="S10" s="25">
        <f t="shared" ref="S10:S41" si="8">IF(($K10      =0),0,((($M10      -$K10      )/$K10      )*100))</f>
        <v>-71.241189042003995</v>
      </c>
      <c r="T10" s="24">
        <f t="shared" ref="T10:T41" si="9">IF(($E10      =0),0,(($P10      /$E10      )*100))</f>
        <v>61.686604394040401</v>
      </c>
      <c r="U10" s="26">
        <f t="shared" ref="U10:U41" si="10">IF(($E10      =0),0,(($Q10      /$E10      )*100))</f>
        <v>57.057559981722704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21550000</v>
      </c>
      <c r="C13" s="46">
        <v>-1000000</v>
      </c>
      <c r="D13" s="46"/>
      <c r="E13" s="46">
        <f t="shared" si="4"/>
        <v>20550000</v>
      </c>
      <c r="F13" s="47">
        <v>20550000</v>
      </c>
      <c r="G13" s="48">
        <v>20550000</v>
      </c>
      <c r="H13" s="47">
        <v>920000</v>
      </c>
      <c r="I13" s="48"/>
      <c r="J13" s="47"/>
      <c r="K13" s="48">
        <v>7092744</v>
      </c>
      <c r="L13" s="47"/>
      <c r="M13" s="48">
        <v>912690</v>
      </c>
      <c r="N13" s="47"/>
      <c r="O13" s="48"/>
      <c r="P13" s="47">
        <f t="shared" si="5"/>
        <v>920000</v>
      </c>
      <c r="Q13" s="48">
        <f t="shared" si="6"/>
        <v>8005434</v>
      </c>
      <c r="R13" s="24">
        <f t="shared" si="7"/>
        <v>0</v>
      </c>
      <c r="S13" s="25">
        <f t="shared" si="8"/>
        <v>-87.132060596011925</v>
      </c>
      <c r="T13" s="24">
        <f t="shared" si="9"/>
        <v>4.4768856447688563</v>
      </c>
      <c r="U13" s="26">
        <f t="shared" si="10"/>
        <v>38.955883211678831</v>
      </c>
      <c r="V13" s="47"/>
      <c r="W13" s="48"/>
    </row>
    <row r="14" spans="1:23" x14ac:dyDescent="0.2">
      <c r="A14" s="23" t="s">
        <v>40</v>
      </c>
      <c r="B14" s="46">
        <v>24514000</v>
      </c>
      <c r="C14" s="46">
        <v>-3514000</v>
      </c>
      <c r="D14" s="46"/>
      <c r="E14" s="46">
        <f t="shared" si="4"/>
        <v>21000000</v>
      </c>
      <c r="F14" s="47">
        <v>21000000</v>
      </c>
      <c r="G14" s="48">
        <v>21000000</v>
      </c>
      <c r="H14" s="47">
        <v>3160000</v>
      </c>
      <c r="I14" s="48"/>
      <c r="J14" s="47">
        <v>8084000</v>
      </c>
      <c r="K14" s="48">
        <v>11235926</v>
      </c>
      <c r="L14" s="47">
        <v>6203000</v>
      </c>
      <c r="M14" s="48">
        <v>3793618</v>
      </c>
      <c r="N14" s="47"/>
      <c r="O14" s="48"/>
      <c r="P14" s="47">
        <f t="shared" si="5"/>
        <v>17447000</v>
      </c>
      <c r="Q14" s="48">
        <f t="shared" si="6"/>
        <v>15029544</v>
      </c>
      <c r="R14" s="24">
        <f t="shared" si="7"/>
        <v>-23.268184067293419</v>
      </c>
      <c r="S14" s="25">
        <f t="shared" si="8"/>
        <v>-66.236712488138494</v>
      </c>
      <c r="T14" s="24">
        <f t="shared" si="9"/>
        <v>83.080952380952382</v>
      </c>
      <c r="U14" s="26">
        <f t="shared" si="10"/>
        <v>71.56925714285714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20652000</v>
      </c>
      <c r="D20" s="46"/>
      <c r="E20" s="46">
        <f t="shared" si="4"/>
        <v>20652000</v>
      </c>
      <c r="F20" s="47">
        <v>20652000</v>
      </c>
      <c r="G20" s="48">
        <v>20652000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50000000</v>
      </c>
      <c r="H23" s="47">
        <v>3567000</v>
      </c>
      <c r="I23" s="48">
        <v>3567456</v>
      </c>
      <c r="J23" s="47">
        <v>14387000</v>
      </c>
      <c r="K23" s="48">
        <v>15636909</v>
      </c>
      <c r="L23" s="47">
        <v>22185000</v>
      </c>
      <c r="M23" s="48">
        <v>9066304</v>
      </c>
      <c r="N23" s="47"/>
      <c r="O23" s="48"/>
      <c r="P23" s="47">
        <f t="shared" si="5"/>
        <v>40139000</v>
      </c>
      <c r="Q23" s="48">
        <f t="shared" si="6"/>
        <v>28270669</v>
      </c>
      <c r="R23" s="24">
        <f t="shared" si="7"/>
        <v>54.201709876972274</v>
      </c>
      <c r="S23" s="25">
        <f t="shared" si="8"/>
        <v>-42.019845482249721</v>
      </c>
      <c r="T23" s="24">
        <f t="shared" si="9"/>
        <v>80.278000000000006</v>
      </c>
      <c r="U23" s="26">
        <f t="shared" si="10"/>
        <v>56.541337999999996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4956000</v>
      </c>
      <c r="C27" s="43">
        <f t="shared" si="11"/>
        <v>-174000</v>
      </c>
      <c r="D27" s="43">
        <f t="shared" si="11"/>
        <v>0</v>
      </c>
      <c r="E27" s="43">
        <f t="shared" si="11"/>
        <v>4782000</v>
      </c>
      <c r="F27" s="44">
        <f t="shared" si="11"/>
        <v>4782000</v>
      </c>
      <c r="G27" s="45">
        <f t="shared" si="11"/>
        <v>4782000</v>
      </c>
      <c r="H27" s="44">
        <f t="shared" si="11"/>
        <v>931000</v>
      </c>
      <c r="I27" s="45">
        <f t="shared" si="11"/>
        <v>757851</v>
      </c>
      <c r="J27" s="44">
        <f t="shared" si="11"/>
        <v>671000</v>
      </c>
      <c r="K27" s="45">
        <f t="shared" si="11"/>
        <v>1231348</v>
      </c>
      <c r="L27" s="44">
        <f t="shared" si="11"/>
        <v>1411000</v>
      </c>
      <c r="M27" s="45">
        <f t="shared" si="11"/>
        <v>1095706</v>
      </c>
      <c r="N27" s="44">
        <f t="shared" si="11"/>
        <v>0</v>
      </c>
      <c r="O27" s="45">
        <f t="shared" si="11"/>
        <v>0</v>
      </c>
      <c r="P27" s="44">
        <f t="shared" si="11"/>
        <v>3013000</v>
      </c>
      <c r="Q27" s="45">
        <f t="shared" si="11"/>
        <v>3084905</v>
      </c>
      <c r="R27" s="20">
        <f t="shared" si="7"/>
        <v>110.28315946348732</v>
      </c>
      <c r="S27" s="21">
        <f t="shared" si="8"/>
        <v>-11.015732351861537</v>
      </c>
      <c r="T27" s="20">
        <f t="shared" si="9"/>
        <v>63.007109995817643</v>
      </c>
      <c r="U27" s="22">
        <f t="shared" si="10"/>
        <v>64.510769552488497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251444</v>
      </c>
      <c r="J30" s="47"/>
      <c r="K30" s="48">
        <v>397205</v>
      </c>
      <c r="L30" s="47">
        <v>765000</v>
      </c>
      <c r="M30" s="48">
        <v>206242</v>
      </c>
      <c r="N30" s="47"/>
      <c r="O30" s="48"/>
      <c r="P30" s="47">
        <f t="shared" si="5"/>
        <v>765000</v>
      </c>
      <c r="Q30" s="48">
        <f t="shared" si="6"/>
        <v>854891</v>
      </c>
      <c r="R30" s="24">
        <f t="shared" si="7"/>
        <v>0</v>
      </c>
      <c r="S30" s="25">
        <f t="shared" si="8"/>
        <v>-48.076685842323236</v>
      </c>
      <c r="T30" s="24">
        <f t="shared" si="9"/>
        <v>41.351351351351354</v>
      </c>
      <c r="U30" s="26">
        <f t="shared" si="10"/>
        <v>46.210324324324326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3106000</v>
      </c>
      <c r="C32" s="46">
        <v>-174000</v>
      </c>
      <c r="D32" s="46"/>
      <c r="E32" s="46">
        <f t="shared" si="4"/>
        <v>2932000</v>
      </c>
      <c r="F32" s="47">
        <v>2932000</v>
      </c>
      <c r="G32" s="48">
        <v>2932000</v>
      </c>
      <c r="H32" s="47">
        <v>931000</v>
      </c>
      <c r="I32" s="48">
        <v>506407</v>
      </c>
      <c r="J32" s="47">
        <v>671000</v>
      </c>
      <c r="K32" s="48">
        <v>834143</v>
      </c>
      <c r="L32" s="47">
        <v>646000</v>
      </c>
      <c r="M32" s="48">
        <v>889464</v>
      </c>
      <c r="N32" s="47"/>
      <c r="O32" s="48"/>
      <c r="P32" s="47">
        <f t="shared" si="5"/>
        <v>2248000</v>
      </c>
      <c r="Q32" s="48">
        <f t="shared" si="6"/>
        <v>2230014</v>
      </c>
      <c r="R32" s="24">
        <f t="shared" si="7"/>
        <v>-3.7257824143070044</v>
      </c>
      <c r="S32" s="25">
        <f t="shared" si="8"/>
        <v>6.6320762746915092</v>
      </c>
      <c r="T32" s="24">
        <f t="shared" si="9"/>
        <v>76.671214188267385</v>
      </c>
      <c r="U32" s="26">
        <f t="shared" si="10"/>
        <v>76.057776261937249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13792000</v>
      </c>
      <c r="C42" s="52">
        <f t="shared" si="13"/>
        <v>-1593000</v>
      </c>
      <c r="D42" s="52">
        <f t="shared" si="13"/>
        <v>0</v>
      </c>
      <c r="E42" s="52">
        <f t="shared" si="13"/>
        <v>12199000</v>
      </c>
      <c r="F42" s="53">
        <f t="shared" si="13"/>
        <v>12199000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13792000</v>
      </c>
      <c r="C43" s="43">
        <f t="shared" si="19"/>
        <v>-1593000</v>
      </c>
      <c r="D43" s="43">
        <f t="shared" si="19"/>
        <v>0</v>
      </c>
      <c r="E43" s="43">
        <f t="shared" si="19"/>
        <v>12199000</v>
      </c>
      <c r="F43" s="44">
        <f t="shared" si="19"/>
        <v>12199000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13692000</v>
      </c>
      <c r="C45" s="46">
        <v>-1493000</v>
      </c>
      <c r="D45" s="46"/>
      <c r="E45" s="46">
        <f t="shared" si="21"/>
        <v>12199000</v>
      </c>
      <c r="F45" s="47">
        <v>12199000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257880000</v>
      </c>
      <c r="C59" s="43">
        <f t="shared" si="26"/>
        <v>4802000</v>
      </c>
      <c r="D59" s="43">
        <f t="shared" si="26"/>
        <v>0</v>
      </c>
      <c r="E59" s="43">
        <f t="shared" si="26"/>
        <v>262682000</v>
      </c>
      <c r="F59" s="44">
        <f t="shared" si="26"/>
        <v>262682000</v>
      </c>
      <c r="G59" s="45">
        <f t="shared" si="26"/>
        <v>250483000</v>
      </c>
      <c r="H59" s="44">
        <f t="shared" si="26"/>
        <v>34145000</v>
      </c>
      <c r="I59" s="45">
        <f t="shared" si="26"/>
        <v>25505666</v>
      </c>
      <c r="J59" s="44">
        <f t="shared" si="26"/>
        <v>59291000</v>
      </c>
      <c r="K59" s="45">
        <f t="shared" si="26"/>
        <v>77905393</v>
      </c>
      <c r="L59" s="44">
        <f t="shared" si="26"/>
        <v>50434000</v>
      </c>
      <c r="M59" s="45">
        <f t="shared" si="26"/>
        <v>27150765</v>
      </c>
      <c r="N59" s="44">
        <f t="shared" si="26"/>
        <v>0</v>
      </c>
      <c r="O59" s="45">
        <f t="shared" si="26"/>
        <v>0</v>
      </c>
      <c r="P59" s="44">
        <f t="shared" si="26"/>
        <v>143870000</v>
      </c>
      <c r="Q59" s="45">
        <f t="shared" si="26"/>
        <v>130561824</v>
      </c>
      <c r="R59" s="20">
        <f t="shared" si="14"/>
        <v>-14.938186233998415</v>
      </c>
      <c r="S59" s="21">
        <f t="shared" si="15"/>
        <v>-65.149055855478451</v>
      </c>
      <c r="T59" s="20">
        <f t="shared" si="16"/>
        <v>54.769645426789801</v>
      </c>
      <c r="U59" s="22">
        <f t="shared" si="17"/>
        <v>49.703376706435918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257880000</v>
      </c>
      <c r="C63" s="55">
        <f t="shared" si="30"/>
        <v>4802000</v>
      </c>
      <c r="D63" s="55">
        <f t="shared" si="30"/>
        <v>0</v>
      </c>
      <c r="E63" s="55">
        <f t="shared" si="30"/>
        <v>262682000</v>
      </c>
      <c r="F63" s="56">
        <f t="shared" si="30"/>
        <v>262682000</v>
      </c>
      <c r="G63" s="57">
        <f t="shared" si="30"/>
        <v>250483000</v>
      </c>
      <c r="H63" s="56">
        <f t="shared" si="30"/>
        <v>34145000</v>
      </c>
      <c r="I63" s="57">
        <f t="shared" si="30"/>
        <v>25505666</v>
      </c>
      <c r="J63" s="56">
        <f t="shared" si="30"/>
        <v>59291000</v>
      </c>
      <c r="K63" s="57">
        <f t="shared" si="30"/>
        <v>77905393</v>
      </c>
      <c r="L63" s="56">
        <f t="shared" si="30"/>
        <v>50434000</v>
      </c>
      <c r="M63" s="58">
        <f t="shared" si="30"/>
        <v>27150765</v>
      </c>
      <c r="N63" s="56">
        <f t="shared" si="30"/>
        <v>0</v>
      </c>
      <c r="O63" s="57">
        <f t="shared" si="30"/>
        <v>0</v>
      </c>
      <c r="P63" s="56">
        <f t="shared" si="30"/>
        <v>143870000</v>
      </c>
      <c r="Q63" s="57">
        <f t="shared" si="30"/>
        <v>130561824</v>
      </c>
      <c r="R63" s="38">
        <f t="shared" si="14"/>
        <v>-14.938186233998415</v>
      </c>
      <c r="S63" s="39">
        <f t="shared" si="15"/>
        <v>-65.149055855478451</v>
      </c>
      <c r="T63" s="38">
        <f t="shared" si="16"/>
        <v>54.769645426789801</v>
      </c>
      <c r="U63" s="39">
        <f t="shared" si="17"/>
        <v>49.703376706435918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46687000</v>
      </c>
      <c r="C8" s="40">
        <f t="shared" si="0"/>
        <v>23822000</v>
      </c>
      <c r="D8" s="40">
        <f t="shared" si="0"/>
        <v>0</v>
      </c>
      <c r="E8" s="40">
        <f t="shared" si="0"/>
        <v>70509000</v>
      </c>
      <c r="F8" s="41">
        <f t="shared" si="0"/>
        <v>70509000</v>
      </c>
      <c r="G8" s="42">
        <f t="shared" si="0"/>
        <v>70509000</v>
      </c>
      <c r="H8" s="41">
        <f t="shared" si="0"/>
        <v>12239000</v>
      </c>
      <c r="I8" s="42">
        <f t="shared" si="0"/>
        <v>0</v>
      </c>
      <c r="J8" s="41">
        <f t="shared" si="0"/>
        <v>7391000</v>
      </c>
      <c r="K8" s="42">
        <f t="shared" si="0"/>
        <v>0</v>
      </c>
      <c r="L8" s="41">
        <f t="shared" si="0"/>
        <v>11587000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31217000</v>
      </c>
      <c r="Q8" s="42">
        <f t="shared" si="0"/>
        <v>0</v>
      </c>
      <c r="R8" s="16">
        <f>IF(($J8       =0),0,((($L8       -$J8       )/$J8       )*100))</f>
        <v>56.771749424976328</v>
      </c>
      <c r="S8" s="17">
        <f>IF(($K8       =0),0,((($M8       -$K8       )/$K8       )*100))</f>
        <v>0</v>
      </c>
      <c r="T8" s="16">
        <f>IF(($E8       =0),0,(($P8       /$E8       )*100))</f>
        <v>44.273780652115335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42737000</v>
      </c>
      <c r="C9" s="43">
        <f t="shared" si="2"/>
        <v>23648000</v>
      </c>
      <c r="D9" s="43">
        <f t="shared" si="2"/>
        <v>0</v>
      </c>
      <c r="E9" s="43">
        <f t="shared" si="2"/>
        <v>66385000</v>
      </c>
      <c r="F9" s="44">
        <f t="shared" si="2"/>
        <v>66385000</v>
      </c>
      <c r="G9" s="45">
        <f t="shared" si="2"/>
        <v>66385000</v>
      </c>
      <c r="H9" s="44">
        <f t="shared" si="2"/>
        <v>11714000</v>
      </c>
      <c r="I9" s="45">
        <f t="shared" si="2"/>
        <v>0</v>
      </c>
      <c r="J9" s="44">
        <f t="shared" si="2"/>
        <v>6819000</v>
      </c>
      <c r="K9" s="45">
        <f t="shared" si="2"/>
        <v>0</v>
      </c>
      <c r="L9" s="44">
        <f t="shared" si="2"/>
        <v>10713000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29246000</v>
      </c>
      <c r="Q9" s="45">
        <f t="shared" si="2"/>
        <v>0</v>
      </c>
      <c r="R9" s="20">
        <f>IF(($J9       =0),0,((($L9       -$J9       )/$J9       )*100))</f>
        <v>57.105147382314122</v>
      </c>
      <c r="S9" s="21">
        <f>IF(($K9       =0),0,((($M9       -$K9       )/$K9       )*100))</f>
        <v>0</v>
      </c>
      <c r="T9" s="20">
        <f>IF(($E9       =0),0,(($P9       /$E9       )*100))</f>
        <v>44.05513293665738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18249000</v>
      </c>
      <c r="C10" s="46">
        <v>-1221000</v>
      </c>
      <c r="D10" s="46"/>
      <c r="E10" s="46">
        <f t="shared" ref="E10:E41" si="4">$B10      +$C10      +$D10</f>
        <v>17028000</v>
      </c>
      <c r="F10" s="47">
        <v>17028000</v>
      </c>
      <c r="G10" s="48">
        <v>17028000</v>
      </c>
      <c r="H10" s="47">
        <v>1259000</v>
      </c>
      <c r="I10" s="48"/>
      <c r="J10" s="47">
        <v>259000</v>
      </c>
      <c r="K10" s="48"/>
      <c r="L10" s="47">
        <v>7087000</v>
      </c>
      <c r="M10" s="48"/>
      <c r="N10" s="47"/>
      <c r="O10" s="48"/>
      <c r="P10" s="47">
        <f t="shared" ref="P10:P41" si="5">$H10      +$J10      +$L10      +$N10</f>
        <v>8605000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2636.2934362934366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50.534413906506927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24488000</v>
      </c>
      <c r="C13" s="46">
        <v>6346000</v>
      </c>
      <c r="D13" s="46"/>
      <c r="E13" s="46">
        <f t="shared" si="4"/>
        <v>30834000</v>
      </c>
      <c r="F13" s="47">
        <v>30834000</v>
      </c>
      <c r="G13" s="48">
        <v>30834000</v>
      </c>
      <c r="H13" s="47">
        <v>10455000</v>
      </c>
      <c r="I13" s="48"/>
      <c r="J13" s="47">
        <v>6560000</v>
      </c>
      <c r="K13" s="48"/>
      <c r="L13" s="47">
        <v>3626000</v>
      </c>
      <c r="M13" s="48"/>
      <c r="N13" s="47"/>
      <c r="O13" s="48"/>
      <c r="P13" s="47">
        <f t="shared" si="5"/>
        <v>20641000</v>
      </c>
      <c r="Q13" s="48">
        <f t="shared" si="6"/>
        <v>0</v>
      </c>
      <c r="R13" s="24">
        <f t="shared" si="7"/>
        <v>-44.725609756097562</v>
      </c>
      <c r="S13" s="25">
        <f t="shared" si="8"/>
        <v>0</v>
      </c>
      <c r="T13" s="24">
        <f t="shared" si="9"/>
        <v>66.942336381916064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18523000</v>
      </c>
      <c r="D20" s="46"/>
      <c r="E20" s="46">
        <f t="shared" si="4"/>
        <v>18523000</v>
      </c>
      <c r="F20" s="47">
        <v>18523000</v>
      </c>
      <c r="G20" s="48">
        <v>18523000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3950000</v>
      </c>
      <c r="C27" s="43">
        <f t="shared" si="11"/>
        <v>174000</v>
      </c>
      <c r="D27" s="43">
        <f t="shared" si="11"/>
        <v>0</v>
      </c>
      <c r="E27" s="43">
        <f t="shared" si="11"/>
        <v>4124000</v>
      </c>
      <c r="F27" s="44">
        <f t="shared" si="11"/>
        <v>4124000</v>
      </c>
      <c r="G27" s="45">
        <f t="shared" si="11"/>
        <v>4124000</v>
      </c>
      <c r="H27" s="44">
        <f t="shared" si="11"/>
        <v>525000</v>
      </c>
      <c r="I27" s="45">
        <f t="shared" si="11"/>
        <v>0</v>
      </c>
      <c r="J27" s="44">
        <f t="shared" si="11"/>
        <v>572000</v>
      </c>
      <c r="K27" s="45">
        <f t="shared" si="11"/>
        <v>0</v>
      </c>
      <c r="L27" s="44">
        <f t="shared" si="11"/>
        <v>874000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1971000</v>
      </c>
      <c r="Q27" s="45">
        <f t="shared" si="11"/>
        <v>0</v>
      </c>
      <c r="R27" s="20">
        <f t="shared" si="7"/>
        <v>52.7972027972028</v>
      </c>
      <c r="S27" s="21">
        <f t="shared" si="8"/>
        <v>0</v>
      </c>
      <c r="T27" s="20">
        <f t="shared" si="9"/>
        <v>47.793404461687686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432000</v>
      </c>
      <c r="K30" s="48"/>
      <c r="L30" s="47">
        <v>831000</v>
      </c>
      <c r="M30" s="48"/>
      <c r="N30" s="47"/>
      <c r="O30" s="48"/>
      <c r="P30" s="47">
        <f t="shared" si="5"/>
        <v>1263000</v>
      </c>
      <c r="Q30" s="48">
        <f t="shared" si="6"/>
        <v>0</v>
      </c>
      <c r="R30" s="24">
        <f t="shared" si="7"/>
        <v>92.361111111111114</v>
      </c>
      <c r="S30" s="25">
        <f t="shared" si="8"/>
        <v>0</v>
      </c>
      <c r="T30" s="24">
        <f t="shared" si="9"/>
        <v>42.1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174000</v>
      </c>
      <c r="D32" s="46"/>
      <c r="E32" s="46">
        <f t="shared" si="4"/>
        <v>1124000</v>
      </c>
      <c r="F32" s="47">
        <v>1124000</v>
      </c>
      <c r="G32" s="48">
        <v>1124000</v>
      </c>
      <c r="H32" s="47">
        <v>525000</v>
      </c>
      <c r="I32" s="48"/>
      <c r="J32" s="47">
        <v>140000</v>
      </c>
      <c r="K32" s="48"/>
      <c r="L32" s="47">
        <v>43000</v>
      </c>
      <c r="M32" s="48"/>
      <c r="N32" s="47"/>
      <c r="O32" s="48"/>
      <c r="P32" s="47">
        <f t="shared" si="5"/>
        <v>708000</v>
      </c>
      <c r="Q32" s="48">
        <f t="shared" si="6"/>
        <v>0</v>
      </c>
      <c r="R32" s="24">
        <f t="shared" si="7"/>
        <v>-69.285714285714278</v>
      </c>
      <c r="S32" s="25">
        <f t="shared" si="8"/>
        <v>0</v>
      </c>
      <c r="T32" s="24">
        <f t="shared" si="9"/>
        <v>62.989323843416365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8991000</v>
      </c>
      <c r="C42" s="52">
        <f t="shared" si="13"/>
        <v>19884000</v>
      </c>
      <c r="D42" s="52">
        <f t="shared" si="13"/>
        <v>0</v>
      </c>
      <c r="E42" s="52">
        <f t="shared" si="13"/>
        <v>28875000</v>
      </c>
      <c r="F42" s="53">
        <f t="shared" si="13"/>
        <v>28875000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8991000</v>
      </c>
      <c r="C43" s="43">
        <f t="shared" si="19"/>
        <v>19884000</v>
      </c>
      <c r="D43" s="43">
        <f t="shared" si="19"/>
        <v>0</v>
      </c>
      <c r="E43" s="43">
        <f t="shared" si="19"/>
        <v>28875000</v>
      </c>
      <c r="F43" s="44">
        <f t="shared" si="19"/>
        <v>28875000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8991000</v>
      </c>
      <c r="C45" s="46">
        <v>19884000</v>
      </c>
      <c r="D45" s="46"/>
      <c r="E45" s="46">
        <f t="shared" si="21"/>
        <v>28875000</v>
      </c>
      <c r="F45" s="47">
        <v>28875000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55678000</v>
      </c>
      <c r="C59" s="43">
        <f t="shared" si="26"/>
        <v>43706000</v>
      </c>
      <c r="D59" s="43">
        <f t="shared" si="26"/>
        <v>0</v>
      </c>
      <c r="E59" s="43">
        <f t="shared" si="26"/>
        <v>99384000</v>
      </c>
      <c r="F59" s="44">
        <f t="shared" si="26"/>
        <v>99384000</v>
      </c>
      <c r="G59" s="45">
        <f t="shared" si="26"/>
        <v>70509000</v>
      </c>
      <c r="H59" s="44">
        <f t="shared" si="26"/>
        <v>12239000</v>
      </c>
      <c r="I59" s="45">
        <f t="shared" si="26"/>
        <v>0</v>
      </c>
      <c r="J59" s="44">
        <f t="shared" si="26"/>
        <v>7391000</v>
      </c>
      <c r="K59" s="45">
        <f t="shared" si="26"/>
        <v>0</v>
      </c>
      <c r="L59" s="44">
        <f t="shared" si="26"/>
        <v>11587000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31217000</v>
      </c>
      <c r="Q59" s="45">
        <f t="shared" si="26"/>
        <v>0</v>
      </c>
      <c r="R59" s="20">
        <f t="shared" si="14"/>
        <v>56.771749424976328</v>
      </c>
      <c r="S59" s="21">
        <f t="shared" si="15"/>
        <v>0</v>
      </c>
      <c r="T59" s="20">
        <f t="shared" si="16"/>
        <v>31.410488609836595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55678000</v>
      </c>
      <c r="C63" s="55">
        <f t="shared" si="30"/>
        <v>43706000</v>
      </c>
      <c r="D63" s="55">
        <f t="shared" si="30"/>
        <v>0</v>
      </c>
      <c r="E63" s="55">
        <f t="shared" si="30"/>
        <v>99384000</v>
      </c>
      <c r="F63" s="56">
        <f t="shared" si="30"/>
        <v>99384000</v>
      </c>
      <c r="G63" s="57">
        <f t="shared" si="30"/>
        <v>70509000</v>
      </c>
      <c r="H63" s="56">
        <f t="shared" si="30"/>
        <v>12239000</v>
      </c>
      <c r="I63" s="57">
        <f t="shared" si="30"/>
        <v>0</v>
      </c>
      <c r="J63" s="56">
        <f t="shared" si="30"/>
        <v>7391000</v>
      </c>
      <c r="K63" s="57">
        <f t="shared" si="30"/>
        <v>0</v>
      </c>
      <c r="L63" s="56">
        <f t="shared" si="30"/>
        <v>11587000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31217000</v>
      </c>
      <c r="Q63" s="57">
        <f t="shared" si="30"/>
        <v>0</v>
      </c>
      <c r="R63" s="38">
        <f t="shared" si="14"/>
        <v>56.771749424976328</v>
      </c>
      <c r="S63" s="39">
        <f t="shared" si="15"/>
        <v>0</v>
      </c>
      <c r="T63" s="38">
        <f t="shared" si="16"/>
        <v>31.410488609836595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30517000</v>
      </c>
      <c r="C8" s="40">
        <f t="shared" si="0"/>
        <v>2464000</v>
      </c>
      <c r="D8" s="40">
        <f t="shared" si="0"/>
        <v>0</v>
      </c>
      <c r="E8" s="40">
        <f t="shared" si="0"/>
        <v>32981000</v>
      </c>
      <c r="F8" s="41">
        <f t="shared" si="0"/>
        <v>32981000</v>
      </c>
      <c r="G8" s="42">
        <f t="shared" si="0"/>
        <v>32981000</v>
      </c>
      <c r="H8" s="41">
        <f t="shared" si="0"/>
        <v>1553000</v>
      </c>
      <c r="I8" s="42">
        <f t="shared" si="0"/>
        <v>0</v>
      </c>
      <c r="J8" s="41">
        <f t="shared" si="0"/>
        <v>13432000</v>
      </c>
      <c r="K8" s="42">
        <f t="shared" si="0"/>
        <v>190631</v>
      </c>
      <c r="L8" s="41">
        <f t="shared" si="0"/>
        <v>3209000</v>
      </c>
      <c r="M8" s="42">
        <f t="shared" si="0"/>
        <v>1173032</v>
      </c>
      <c r="N8" s="41">
        <f t="shared" si="0"/>
        <v>0</v>
      </c>
      <c r="O8" s="42">
        <f t="shared" si="0"/>
        <v>0</v>
      </c>
      <c r="P8" s="41">
        <f t="shared" si="0"/>
        <v>18194000</v>
      </c>
      <c r="Q8" s="42">
        <f t="shared" si="0"/>
        <v>1363663</v>
      </c>
      <c r="R8" s="16">
        <f>IF(($J8       =0),0,((($L8       -$J8       )/$J8       )*100))</f>
        <v>-76.109291244788565</v>
      </c>
      <c r="S8" s="17">
        <f>IF(($K8       =0),0,((($M8       -$K8       )/$K8       )*100))</f>
        <v>515.34168104872765</v>
      </c>
      <c r="T8" s="16">
        <f>IF(($E8       =0),0,(($P8       /$E8       )*100))</f>
        <v>55.165095054728475</v>
      </c>
      <c r="U8" s="18">
        <f>IF(($E8       =0),0,(($Q8       /$E8       )*100))</f>
        <v>4.1346927018586461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27617000</v>
      </c>
      <c r="C9" s="43">
        <f t="shared" si="2"/>
        <v>-4036000</v>
      </c>
      <c r="D9" s="43">
        <f t="shared" si="2"/>
        <v>0</v>
      </c>
      <c r="E9" s="43">
        <f t="shared" si="2"/>
        <v>23581000</v>
      </c>
      <c r="F9" s="44">
        <f t="shared" si="2"/>
        <v>23581000</v>
      </c>
      <c r="G9" s="45">
        <f t="shared" si="2"/>
        <v>23581000</v>
      </c>
      <c r="H9" s="44">
        <f t="shared" si="2"/>
        <v>1137000</v>
      </c>
      <c r="I9" s="45">
        <f t="shared" si="2"/>
        <v>0</v>
      </c>
      <c r="J9" s="44">
        <f t="shared" si="2"/>
        <v>13134000</v>
      </c>
      <c r="K9" s="45">
        <f t="shared" si="2"/>
        <v>0</v>
      </c>
      <c r="L9" s="44">
        <f t="shared" si="2"/>
        <v>1627000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15898000</v>
      </c>
      <c r="Q9" s="45">
        <f t="shared" si="2"/>
        <v>0</v>
      </c>
      <c r="R9" s="20">
        <f>IF(($J9       =0),0,((($L9       -$J9       )/$J9       )*100))</f>
        <v>-87.612303943962232</v>
      </c>
      <c r="S9" s="21">
        <f>IF(($K9       =0),0,((($M9       -$K9       )/$K9       )*100))</f>
        <v>0</v>
      </c>
      <c r="T9" s="20">
        <f>IF(($E9       =0),0,(($P9       /$E9       )*100))</f>
        <v>67.418684534158857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25271000</v>
      </c>
      <c r="C10" s="46">
        <v>-1690000</v>
      </c>
      <c r="D10" s="46"/>
      <c r="E10" s="46">
        <f t="shared" ref="E10:E41" si="4">$B10      +$C10      +$D10</f>
        <v>23581000</v>
      </c>
      <c r="F10" s="47">
        <v>23581000</v>
      </c>
      <c r="G10" s="48">
        <v>23581000</v>
      </c>
      <c r="H10" s="47">
        <v>1137000</v>
      </c>
      <c r="I10" s="48"/>
      <c r="J10" s="47">
        <v>13134000</v>
      </c>
      <c r="K10" s="48"/>
      <c r="L10" s="47">
        <v>1627000</v>
      </c>
      <c r="M10" s="48"/>
      <c r="N10" s="47"/>
      <c r="O10" s="48"/>
      <c r="P10" s="47">
        <f t="shared" ref="P10:P41" si="5">$H10      +$J10      +$L10      +$N10</f>
        <v>15898000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-87.612303943962232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67.418684534158857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2346000</v>
      </c>
      <c r="C13" s="46">
        <v>-2346000</v>
      </c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2900000</v>
      </c>
      <c r="C27" s="43">
        <f t="shared" si="11"/>
        <v>6500000</v>
      </c>
      <c r="D27" s="43">
        <f t="shared" si="11"/>
        <v>0</v>
      </c>
      <c r="E27" s="43">
        <f t="shared" si="11"/>
        <v>9400000</v>
      </c>
      <c r="F27" s="44">
        <f t="shared" si="11"/>
        <v>9400000</v>
      </c>
      <c r="G27" s="45">
        <f t="shared" si="11"/>
        <v>9400000</v>
      </c>
      <c r="H27" s="44">
        <f t="shared" si="11"/>
        <v>416000</v>
      </c>
      <c r="I27" s="45">
        <f t="shared" si="11"/>
        <v>0</v>
      </c>
      <c r="J27" s="44">
        <f t="shared" si="11"/>
        <v>298000</v>
      </c>
      <c r="K27" s="45">
        <f t="shared" si="11"/>
        <v>190631</v>
      </c>
      <c r="L27" s="44">
        <f t="shared" si="11"/>
        <v>1582000</v>
      </c>
      <c r="M27" s="45">
        <f t="shared" si="11"/>
        <v>1173032</v>
      </c>
      <c r="N27" s="44">
        <f t="shared" si="11"/>
        <v>0</v>
      </c>
      <c r="O27" s="45">
        <f t="shared" si="11"/>
        <v>0</v>
      </c>
      <c r="P27" s="44">
        <f t="shared" si="11"/>
        <v>2296000</v>
      </c>
      <c r="Q27" s="45">
        <f t="shared" si="11"/>
        <v>1363663</v>
      </c>
      <c r="R27" s="20">
        <f t="shared" si="7"/>
        <v>430.87248322147656</v>
      </c>
      <c r="S27" s="21">
        <f t="shared" si="8"/>
        <v>515.34168104872765</v>
      </c>
      <c r="T27" s="20">
        <f t="shared" si="9"/>
        <v>24.425531914893618</v>
      </c>
      <c r="U27" s="22">
        <f t="shared" si="10"/>
        <v>14.50705319148936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114000</v>
      </c>
      <c r="I30" s="48"/>
      <c r="J30" s="47">
        <v>198000</v>
      </c>
      <c r="K30" s="48">
        <v>190631</v>
      </c>
      <c r="L30" s="47">
        <v>1136000</v>
      </c>
      <c r="M30" s="48">
        <v>1173032</v>
      </c>
      <c r="N30" s="47"/>
      <c r="O30" s="48"/>
      <c r="P30" s="47">
        <f t="shared" si="5"/>
        <v>1448000</v>
      </c>
      <c r="Q30" s="48">
        <f t="shared" si="6"/>
        <v>1363663</v>
      </c>
      <c r="R30" s="24">
        <f t="shared" si="7"/>
        <v>473.73737373737367</v>
      </c>
      <c r="S30" s="25">
        <f t="shared" si="8"/>
        <v>515.34168104872765</v>
      </c>
      <c r="T30" s="24">
        <f t="shared" si="9"/>
        <v>74.256410256410248</v>
      </c>
      <c r="U30" s="26">
        <f t="shared" si="10"/>
        <v>69.931435897435904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302000</v>
      </c>
      <c r="I32" s="48"/>
      <c r="J32" s="47">
        <v>100000</v>
      </c>
      <c r="K32" s="48"/>
      <c r="L32" s="47">
        <v>446000</v>
      </c>
      <c r="M32" s="48"/>
      <c r="N32" s="47"/>
      <c r="O32" s="48"/>
      <c r="P32" s="47">
        <f t="shared" si="5"/>
        <v>848000</v>
      </c>
      <c r="Q32" s="48">
        <f t="shared" si="6"/>
        <v>0</v>
      </c>
      <c r="R32" s="24">
        <f t="shared" si="7"/>
        <v>346</v>
      </c>
      <c r="S32" s="25">
        <f t="shared" si="8"/>
        <v>0</v>
      </c>
      <c r="T32" s="24">
        <f t="shared" si="9"/>
        <v>89.26315789473685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6500000</v>
      </c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5242000</v>
      </c>
      <c r="C42" s="52">
        <f t="shared" si="13"/>
        <v>4503000</v>
      </c>
      <c r="D42" s="52">
        <f t="shared" si="13"/>
        <v>0</v>
      </c>
      <c r="E42" s="52">
        <f t="shared" si="13"/>
        <v>9745000</v>
      </c>
      <c r="F42" s="53">
        <f t="shared" si="13"/>
        <v>9745000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5242000</v>
      </c>
      <c r="C43" s="43">
        <f t="shared" si="19"/>
        <v>4503000</v>
      </c>
      <c r="D43" s="43">
        <f t="shared" si="19"/>
        <v>0</v>
      </c>
      <c r="E43" s="43">
        <f t="shared" si="19"/>
        <v>9745000</v>
      </c>
      <c r="F43" s="44">
        <f t="shared" si="19"/>
        <v>9745000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5242000</v>
      </c>
      <c r="C45" s="46">
        <v>4503000</v>
      </c>
      <c r="D45" s="46"/>
      <c r="E45" s="46">
        <f t="shared" si="21"/>
        <v>9745000</v>
      </c>
      <c r="F45" s="47">
        <v>9745000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35759000</v>
      </c>
      <c r="C59" s="43">
        <f t="shared" si="26"/>
        <v>6967000</v>
      </c>
      <c r="D59" s="43">
        <f t="shared" si="26"/>
        <v>0</v>
      </c>
      <c r="E59" s="43">
        <f t="shared" si="26"/>
        <v>42726000</v>
      </c>
      <c r="F59" s="44">
        <f t="shared" si="26"/>
        <v>42726000</v>
      </c>
      <c r="G59" s="45">
        <f t="shared" si="26"/>
        <v>32981000</v>
      </c>
      <c r="H59" s="44">
        <f t="shared" si="26"/>
        <v>1553000</v>
      </c>
      <c r="I59" s="45">
        <f t="shared" si="26"/>
        <v>0</v>
      </c>
      <c r="J59" s="44">
        <f t="shared" si="26"/>
        <v>13432000</v>
      </c>
      <c r="K59" s="45">
        <f t="shared" si="26"/>
        <v>190631</v>
      </c>
      <c r="L59" s="44">
        <f t="shared" si="26"/>
        <v>3209000</v>
      </c>
      <c r="M59" s="45">
        <f t="shared" si="26"/>
        <v>1173032</v>
      </c>
      <c r="N59" s="44">
        <f t="shared" si="26"/>
        <v>0</v>
      </c>
      <c r="O59" s="45">
        <f t="shared" si="26"/>
        <v>0</v>
      </c>
      <c r="P59" s="44">
        <f t="shared" si="26"/>
        <v>18194000</v>
      </c>
      <c r="Q59" s="45">
        <f t="shared" si="26"/>
        <v>1363663</v>
      </c>
      <c r="R59" s="20">
        <f t="shared" si="14"/>
        <v>-76.109291244788565</v>
      </c>
      <c r="S59" s="21">
        <f t="shared" si="15"/>
        <v>515.34168104872765</v>
      </c>
      <c r="T59" s="20">
        <f t="shared" si="16"/>
        <v>42.582970556569769</v>
      </c>
      <c r="U59" s="22">
        <f t="shared" si="17"/>
        <v>3.1916467724570516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35759000</v>
      </c>
      <c r="C63" s="55">
        <f t="shared" si="30"/>
        <v>6967000</v>
      </c>
      <c r="D63" s="55">
        <f t="shared" si="30"/>
        <v>0</v>
      </c>
      <c r="E63" s="55">
        <f t="shared" si="30"/>
        <v>42726000</v>
      </c>
      <c r="F63" s="56">
        <f t="shared" si="30"/>
        <v>42726000</v>
      </c>
      <c r="G63" s="57">
        <f t="shared" si="30"/>
        <v>32981000</v>
      </c>
      <c r="H63" s="56">
        <f t="shared" si="30"/>
        <v>1553000</v>
      </c>
      <c r="I63" s="57">
        <f t="shared" si="30"/>
        <v>0</v>
      </c>
      <c r="J63" s="56">
        <f t="shared" si="30"/>
        <v>13432000</v>
      </c>
      <c r="K63" s="57">
        <f t="shared" si="30"/>
        <v>190631</v>
      </c>
      <c r="L63" s="56">
        <f t="shared" si="30"/>
        <v>3209000</v>
      </c>
      <c r="M63" s="58">
        <f t="shared" si="30"/>
        <v>1173032</v>
      </c>
      <c r="N63" s="56">
        <f t="shared" si="30"/>
        <v>0</v>
      </c>
      <c r="O63" s="57">
        <f t="shared" si="30"/>
        <v>0</v>
      </c>
      <c r="P63" s="56">
        <f t="shared" si="30"/>
        <v>18194000</v>
      </c>
      <c r="Q63" s="57">
        <f t="shared" si="30"/>
        <v>1363663</v>
      </c>
      <c r="R63" s="38">
        <f t="shared" si="14"/>
        <v>-76.109291244788565</v>
      </c>
      <c r="S63" s="39">
        <f t="shared" si="15"/>
        <v>515.34168104872765</v>
      </c>
      <c r="T63" s="38">
        <f t="shared" si="16"/>
        <v>42.582970556569769</v>
      </c>
      <c r="U63" s="39">
        <f t="shared" si="17"/>
        <v>3.1916467724570516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46717000</v>
      </c>
      <c r="C8" s="40">
        <f t="shared" si="0"/>
        <v>-3289000</v>
      </c>
      <c r="D8" s="40">
        <f t="shared" si="0"/>
        <v>0</v>
      </c>
      <c r="E8" s="40">
        <f t="shared" si="0"/>
        <v>43428000</v>
      </c>
      <c r="F8" s="41">
        <f t="shared" si="0"/>
        <v>43428000</v>
      </c>
      <c r="G8" s="42">
        <f t="shared" si="0"/>
        <v>43428000</v>
      </c>
      <c r="H8" s="41">
        <f t="shared" si="0"/>
        <v>8281000</v>
      </c>
      <c r="I8" s="42">
        <f t="shared" si="0"/>
        <v>9020151</v>
      </c>
      <c r="J8" s="41">
        <f t="shared" si="0"/>
        <v>16166000</v>
      </c>
      <c r="K8" s="42">
        <f t="shared" si="0"/>
        <v>13507001</v>
      </c>
      <c r="L8" s="41">
        <f t="shared" si="0"/>
        <v>7275000</v>
      </c>
      <c r="M8" s="42">
        <f t="shared" si="0"/>
        <v>14736716</v>
      </c>
      <c r="N8" s="41">
        <f t="shared" si="0"/>
        <v>0</v>
      </c>
      <c r="O8" s="42">
        <f t="shared" si="0"/>
        <v>0</v>
      </c>
      <c r="P8" s="41">
        <f t="shared" si="0"/>
        <v>31722000</v>
      </c>
      <c r="Q8" s="42">
        <f t="shared" si="0"/>
        <v>37263868</v>
      </c>
      <c r="R8" s="16">
        <f>IF(($J8       =0),0,((($L8       -$J8       )/$J8       )*100))</f>
        <v>-54.998144253371272</v>
      </c>
      <c r="S8" s="17">
        <f>IF(($K8       =0),0,((($M8       -$K8       )/$K8       )*100))</f>
        <v>9.1042785885630728</v>
      </c>
      <c r="T8" s="16">
        <f>IF(($E8       =0),0,(($P8       /$E8       )*100))</f>
        <v>73.045040066316659</v>
      </c>
      <c r="U8" s="18">
        <f>IF(($E8       =0),0,(($Q8       /$E8       )*100))</f>
        <v>85.806088238003127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42079000</v>
      </c>
      <c r="C9" s="43">
        <f t="shared" si="2"/>
        <v>-3289000</v>
      </c>
      <c r="D9" s="43">
        <f t="shared" si="2"/>
        <v>0</v>
      </c>
      <c r="E9" s="43">
        <f t="shared" si="2"/>
        <v>38790000</v>
      </c>
      <c r="F9" s="44">
        <f t="shared" si="2"/>
        <v>38790000</v>
      </c>
      <c r="G9" s="45">
        <f t="shared" si="2"/>
        <v>38790000</v>
      </c>
      <c r="H9" s="44">
        <f t="shared" si="2"/>
        <v>7775000</v>
      </c>
      <c r="I9" s="45">
        <f t="shared" si="2"/>
        <v>5861497</v>
      </c>
      <c r="J9" s="44">
        <f t="shared" si="2"/>
        <v>15210000</v>
      </c>
      <c r="K9" s="45">
        <f t="shared" si="2"/>
        <v>15036427</v>
      </c>
      <c r="L9" s="44">
        <f t="shared" si="2"/>
        <v>6646000</v>
      </c>
      <c r="M9" s="45">
        <f t="shared" si="2"/>
        <v>13255374</v>
      </c>
      <c r="N9" s="44">
        <f t="shared" si="2"/>
        <v>0</v>
      </c>
      <c r="O9" s="45">
        <f t="shared" si="2"/>
        <v>0</v>
      </c>
      <c r="P9" s="44">
        <f t="shared" si="2"/>
        <v>29631000</v>
      </c>
      <c r="Q9" s="45">
        <f t="shared" si="2"/>
        <v>34153298</v>
      </c>
      <c r="R9" s="20">
        <f>IF(($J9       =0),0,((($L9       -$J9       )/$J9       )*100))</f>
        <v>-56.305062458908615</v>
      </c>
      <c r="S9" s="21">
        <f>IF(($K9       =0),0,((($M9       -$K9       )/$K9       )*100))</f>
        <v>-11.844921669223679</v>
      </c>
      <c r="T9" s="20">
        <f>IF(($E9       =0),0,(($P9       /$E9       )*100))</f>
        <v>76.388244392884758</v>
      </c>
      <c r="U9" s="22">
        <f>IF(($E9       =0),0,(($Q9       /$E9       )*100))</f>
        <v>88.046656354730601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20774000</v>
      </c>
      <c r="C10" s="46">
        <v>-1389000</v>
      </c>
      <c r="D10" s="46"/>
      <c r="E10" s="46">
        <f t="shared" ref="E10:E41" si="4">$B10      +$C10      +$D10</f>
        <v>19385000</v>
      </c>
      <c r="F10" s="47">
        <v>19385000</v>
      </c>
      <c r="G10" s="48">
        <v>19385000</v>
      </c>
      <c r="H10" s="47">
        <v>4143000</v>
      </c>
      <c r="I10" s="48">
        <v>3620596</v>
      </c>
      <c r="J10" s="47">
        <v>8646000</v>
      </c>
      <c r="K10" s="48">
        <v>10629413</v>
      </c>
      <c r="L10" s="47">
        <v>5018000</v>
      </c>
      <c r="M10" s="48">
        <v>2731432</v>
      </c>
      <c r="N10" s="47"/>
      <c r="O10" s="48"/>
      <c r="P10" s="47">
        <f t="shared" ref="P10:P41" si="5">$H10      +$J10      +$L10      +$N10</f>
        <v>17807000</v>
      </c>
      <c r="Q10" s="48">
        <f t="shared" ref="Q10:Q41" si="6">$I10      +$K10      +$M10      +$O10</f>
        <v>16981441</v>
      </c>
      <c r="R10" s="24">
        <f t="shared" ref="R10:R41" si="7">IF(($J10      =0),0,((($L10      -$J10      )/$J10      )*100))</f>
        <v>-41.961600740226693</v>
      </c>
      <c r="S10" s="25">
        <f t="shared" ref="S10:S41" si="8">IF(($K10      =0),0,((($M10      -$K10      )/$K10      )*100))</f>
        <v>-74.303077695823845</v>
      </c>
      <c r="T10" s="24">
        <f t="shared" ref="T10:T41" si="9">IF(($E10      =0),0,(($P10      /$E10      )*100))</f>
        <v>91.8596853237039</v>
      </c>
      <c r="U10" s="26">
        <f t="shared" ref="U10:U41" si="10">IF(($E10      =0),0,(($Q10      /$E10      )*100))</f>
        <v>87.600933711632706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21305000</v>
      </c>
      <c r="C13" s="46">
        <v>-3300000</v>
      </c>
      <c r="D13" s="46"/>
      <c r="E13" s="46">
        <f t="shared" si="4"/>
        <v>18005000</v>
      </c>
      <c r="F13" s="47">
        <v>18005000</v>
      </c>
      <c r="G13" s="48">
        <v>18005000</v>
      </c>
      <c r="H13" s="47">
        <v>3632000</v>
      </c>
      <c r="I13" s="48">
        <v>2240901</v>
      </c>
      <c r="J13" s="47">
        <v>6564000</v>
      </c>
      <c r="K13" s="48">
        <v>4407014</v>
      </c>
      <c r="L13" s="47">
        <v>1628000</v>
      </c>
      <c r="M13" s="48">
        <v>10523942</v>
      </c>
      <c r="N13" s="47"/>
      <c r="O13" s="48"/>
      <c r="P13" s="47">
        <f t="shared" si="5"/>
        <v>11824000</v>
      </c>
      <c r="Q13" s="48">
        <f t="shared" si="6"/>
        <v>17171857</v>
      </c>
      <c r="R13" s="24">
        <f t="shared" si="7"/>
        <v>-75.198049969530771</v>
      </c>
      <c r="S13" s="25">
        <f t="shared" si="8"/>
        <v>138.799831359737</v>
      </c>
      <c r="T13" s="24">
        <f t="shared" si="9"/>
        <v>65.670647042488199</v>
      </c>
      <c r="U13" s="26">
        <f t="shared" si="10"/>
        <v>95.372713135240204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1400000</v>
      </c>
      <c r="D20" s="46"/>
      <c r="E20" s="46">
        <f t="shared" si="4"/>
        <v>1400000</v>
      </c>
      <c r="F20" s="47">
        <v>1400000</v>
      </c>
      <c r="G20" s="48">
        <v>1400000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4638000</v>
      </c>
      <c r="C27" s="43">
        <f t="shared" si="11"/>
        <v>0</v>
      </c>
      <c r="D27" s="43">
        <f t="shared" si="11"/>
        <v>0</v>
      </c>
      <c r="E27" s="43">
        <f t="shared" si="11"/>
        <v>4638000</v>
      </c>
      <c r="F27" s="44">
        <f t="shared" si="11"/>
        <v>4638000</v>
      </c>
      <c r="G27" s="45">
        <f t="shared" si="11"/>
        <v>4638000</v>
      </c>
      <c r="H27" s="44">
        <f t="shared" si="11"/>
        <v>506000</v>
      </c>
      <c r="I27" s="45">
        <f t="shared" si="11"/>
        <v>3158654</v>
      </c>
      <c r="J27" s="44">
        <f t="shared" si="11"/>
        <v>956000</v>
      </c>
      <c r="K27" s="45">
        <f t="shared" si="11"/>
        <v>-1529426</v>
      </c>
      <c r="L27" s="44">
        <f t="shared" si="11"/>
        <v>629000</v>
      </c>
      <c r="M27" s="45">
        <f t="shared" si="11"/>
        <v>1481342</v>
      </c>
      <c r="N27" s="44">
        <f t="shared" si="11"/>
        <v>0</v>
      </c>
      <c r="O27" s="45">
        <f t="shared" si="11"/>
        <v>0</v>
      </c>
      <c r="P27" s="44">
        <f t="shared" si="11"/>
        <v>2091000</v>
      </c>
      <c r="Q27" s="45">
        <f t="shared" si="11"/>
        <v>3110570</v>
      </c>
      <c r="R27" s="20">
        <f t="shared" si="7"/>
        <v>-34.205020920502093</v>
      </c>
      <c r="S27" s="21">
        <f t="shared" si="8"/>
        <v>-196.8560754165288</v>
      </c>
      <c r="T27" s="20">
        <f t="shared" si="9"/>
        <v>45.084087968952133</v>
      </c>
      <c r="U27" s="22">
        <f t="shared" si="10"/>
        <v>67.067054764984917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98000</v>
      </c>
      <c r="I30" s="48">
        <v>1846796</v>
      </c>
      <c r="J30" s="47">
        <v>507000</v>
      </c>
      <c r="K30" s="48">
        <v>510356</v>
      </c>
      <c r="L30" s="47">
        <v>182000</v>
      </c>
      <c r="M30" s="48">
        <v>181536</v>
      </c>
      <c r="N30" s="47"/>
      <c r="O30" s="48"/>
      <c r="P30" s="47">
        <f t="shared" si="5"/>
        <v>787000</v>
      </c>
      <c r="Q30" s="48">
        <f t="shared" si="6"/>
        <v>2538688</v>
      </c>
      <c r="R30" s="24">
        <f t="shared" si="7"/>
        <v>-64.102564102564102</v>
      </c>
      <c r="S30" s="25">
        <f t="shared" si="8"/>
        <v>-64.429535461520985</v>
      </c>
      <c r="T30" s="24">
        <f t="shared" si="9"/>
        <v>26.233333333333331</v>
      </c>
      <c r="U30" s="26">
        <f t="shared" si="10"/>
        <v>84.622933333333322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1638000</v>
      </c>
      <c r="C32" s="46"/>
      <c r="D32" s="46"/>
      <c r="E32" s="46">
        <f t="shared" si="4"/>
        <v>1638000</v>
      </c>
      <c r="F32" s="47">
        <v>1638000</v>
      </c>
      <c r="G32" s="48">
        <v>1638000</v>
      </c>
      <c r="H32" s="47">
        <v>408000</v>
      </c>
      <c r="I32" s="48">
        <v>1311858</v>
      </c>
      <c r="J32" s="47">
        <v>449000</v>
      </c>
      <c r="K32" s="48">
        <v>-2039782</v>
      </c>
      <c r="L32" s="47">
        <v>447000</v>
      </c>
      <c r="M32" s="48">
        <v>1299806</v>
      </c>
      <c r="N32" s="47"/>
      <c r="O32" s="48"/>
      <c r="P32" s="47">
        <f t="shared" si="5"/>
        <v>1304000</v>
      </c>
      <c r="Q32" s="48">
        <f t="shared" si="6"/>
        <v>571882</v>
      </c>
      <c r="R32" s="24">
        <f t="shared" si="7"/>
        <v>-0.44543429844097993</v>
      </c>
      <c r="S32" s="25">
        <f t="shared" si="8"/>
        <v>-163.7227899844199</v>
      </c>
      <c r="T32" s="24">
        <f t="shared" si="9"/>
        <v>79.609279609279611</v>
      </c>
      <c r="U32" s="26">
        <f t="shared" si="10"/>
        <v>34.913431013431016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2382000</v>
      </c>
      <c r="C42" s="52">
        <f t="shared" si="13"/>
        <v>-2382000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2382000</v>
      </c>
      <c r="C43" s="43">
        <f t="shared" si="19"/>
        <v>-2382000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2382000</v>
      </c>
      <c r="C45" s="46">
        <v>-2382000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49099000</v>
      </c>
      <c r="C59" s="43">
        <f t="shared" si="26"/>
        <v>-5671000</v>
      </c>
      <c r="D59" s="43">
        <f t="shared" si="26"/>
        <v>0</v>
      </c>
      <c r="E59" s="43">
        <f t="shared" si="26"/>
        <v>43428000</v>
      </c>
      <c r="F59" s="44">
        <f t="shared" si="26"/>
        <v>43428000</v>
      </c>
      <c r="G59" s="45">
        <f t="shared" si="26"/>
        <v>43428000</v>
      </c>
      <c r="H59" s="44">
        <f t="shared" si="26"/>
        <v>8281000</v>
      </c>
      <c r="I59" s="45">
        <f t="shared" si="26"/>
        <v>9020151</v>
      </c>
      <c r="J59" s="44">
        <f t="shared" si="26"/>
        <v>16166000</v>
      </c>
      <c r="K59" s="45">
        <f t="shared" si="26"/>
        <v>13507001</v>
      </c>
      <c r="L59" s="44">
        <f t="shared" si="26"/>
        <v>7275000</v>
      </c>
      <c r="M59" s="45">
        <f t="shared" si="26"/>
        <v>14736716</v>
      </c>
      <c r="N59" s="44">
        <f t="shared" si="26"/>
        <v>0</v>
      </c>
      <c r="O59" s="45">
        <f t="shared" si="26"/>
        <v>0</v>
      </c>
      <c r="P59" s="44">
        <f t="shared" si="26"/>
        <v>31722000</v>
      </c>
      <c r="Q59" s="45">
        <f t="shared" si="26"/>
        <v>37263868</v>
      </c>
      <c r="R59" s="20">
        <f t="shared" si="14"/>
        <v>-54.998144253371272</v>
      </c>
      <c r="S59" s="21">
        <f t="shared" si="15"/>
        <v>9.1042785885630728</v>
      </c>
      <c r="T59" s="20">
        <f t="shared" si="16"/>
        <v>73.045040066316659</v>
      </c>
      <c r="U59" s="22">
        <f t="shared" si="17"/>
        <v>85.806088238003127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49099000</v>
      </c>
      <c r="C63" s="55">
        <f t="shared" si="30"/>
        <v>-5671000</v>
      </c>
      <c r="D63" s="55">
        <f t="shared" si="30"/>
        <v>0</v>
      </c>
      <c r="E63" s="55">
        <f t="shared" si="30"/>
        <v>43428000</v>
      </c>
      <c r="F63" s="56">
        <f t="shared" si="30"/>
        <v>43428000</v>
      </c>
      <c r="G63" s="57">
        <f t="shared" si="30"/>
        <v>43428000</v>
      </c>
      <c r="H63" s="56">
        <f t="shared" si="30"/>
        <v>8281000</v>
      </c>
      <c r="I63" s="57">
        <f t="shared" si="30"/>
        <v>9020151</v>
      </c>
      <c r="J63" s="56">
        <f t="shared" si="30"/>
        <v>16166000</v>
      </c>
      <c r="K63" s="57">
        <f t="shared" si="30"/>
        <v>13507001</v>
      </c>
      <c r="L63" s="56">
        <f t="shared" si="30"/>
        <v>7275000</v>
      </c>
      <c r="M63" s="58">
        <f t="shared" si="30"/>
        <v>14736716</v>
      </c>
      <c r="N63" s="56">
        <f t="shared" si="30"/>
        <v>0</v>
      </c>
      <c r="O63" s="57">
        <f t="shared" si="30"/>
        <v>0</v>
      </c>
      <c r="P63" s="56">
        <f t="shared" si="30"/>
        <v>31722000</v>
      </c>
      <c r="Q63" s="57">
        <f t="shared" si="30"/>
        <v>37263868</v>
      </c>
      <c r="R63" s="38">
        <f t="shared" si="14"/>
        <v>-54.998144253371272</v>
      </c>
      <c r="S63" s="39">
        <f t="shared" si="15"/>
        <v>9.1042785885630728</v>
      </c>
      <c r="T63" s="38">
        <f t="shared" si="16"/>
        <v>73.045040066316659</v>
      </c>
      <c r="U63" s="39">
        <f t="shared" si="17"/>
        <v>85.806088238003127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54070000</v>
      </c>
      <c r="C8" s="40">
        <f t="shared" si="0"/>
        <v>-14707000</v>
      </c>
      <c r="D8" s="40">
        <f t="shared" si="0"/>
        <v>0</v>
      </c>
      <c r="E8" s="40">
        <f t="shared" si="0"/>
        <v>39363000</v>
      </c>
      <c r="F8" s="41">
        <f t="shared" si="0"/>
        <v>39363000</v>
      </c>
      <c r="G8" s="42">
        <f t="shared" si="0"/>
        <v>39363000</v>
      </c>
      <c r="H8" s="41">
        <f t="shared" si="0"/>
        <v>2791000</v>
      </c>
      <c r="I8" s="42">
        <f t="shared" si="0"/>
        <v>11175787</v>
      </c>
      <c r="J8" s="41">
        <f t="shared" si="0"/>
        <v>9409000</v>
      </c>
      <c r="K8" s="42">
        <f t="shared" si="0"/>
        <v>5281069</v>
      </c>
      <c r="L8" s="41">
        <f t="shared" si="0"/>
        <v>11071000</v>
      </c>
      <c r="M8" s="42">
        <f t="shared" si="0"/>
        <v>12412699</v>
      </c>
      <c r="N8" s="41">
        <f t="shared" si="0"/>
        <v>0</v>
      </c>
      <c r="O8" s="42">
        <f t="shared" si="0"/>
        <v>0</v>
      </c>
      <c r="P8" s="41">
        <f t="shared" si="0"/>
        <v>23271000</v>
      </c>
      <c r="Q8" s="42">
        <f t="shared" si="0"/>
        <v>28869555</v>
      </c>
      <c r="R8" s="16">
        <f>IF(($J8       =0),0,((($L8       -$J8       )/$J8       )*100))</f>
        <v>17.663938782017219</v>
      </c>
      <c r="S8" s="17">
        <f>IF(($K8       =0),0,((($M8       -$K8       )/$K8       )*100))</f>
        <v>135.04140922983586</v>
      </c>
      <c r="T8" s="16">
        <f>IF(($E8       =0),0,(($P8       /$E8       )*100))</f>
        <v>59.118969590732419</v>
      </c>
      <c r="U8" s="18">
        <f>IF(($E8       =0),0,(($Q8       /$E8       )*100))</f>
        <v>73.341856565810531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48773000</v>
      </c>
      <c r="C9" s="43">
        <f t="shared" si="2"/>
        <v>-14579000</v>
      </c>
      <c r="D9" s="43">
        <f t="shared" si="2"/>
        <v>0</v>
      </c>
      <c r="E9" s="43">
        <f t="shared" si="2"/>
        <v>34194000</v>
      </c>
      <c r="F9" s="44">
        <f t="shared" si="2"/>
        <v>34194000</v>
      </c>
      <c r="G9" s="45">
        <f t="shared" si="2"/>
        <v>34194000</v>
      </c>
      <c r="H9" s="44">
        <f t="shared" si="2"/>
        <v>0</v>
      </c>
      <c r="I9" s="45">
        <f t="shared" si="2"/>
        <v>8192601</v>
      </c>
      <c r="J9" s="44">
        <f t="shared" si="2"/>
        <v>8309000</v>
      </c>
      <c r="K9" s="45">
        <f t="shared" si="2"/>
        <v>4375585</v>
      </c>
      <c r="L9" s="44">
        <f t="shared" si="2"/>
        <v>10066000</v>
      </c>
      <c r="M9" s="45">
        <f t="shared" si="2"/>
        <v>11406743</v>
      </c>
      <c r="N9" s="44">
        <f t="shared" si="2"/>
        <v>0</v>
      </c>
      <c r="O9" s="45">
        <f t="shared" si="2"/>
        <v>0</v>
      </c>
      <c r="P9" s="44">
        <f t="shared" si="2"/>
        <v>18375000</v>
      </c>
      <c r="Q9" s="45">
        <f t="shared" si="2"/>
        <v>23974929</v>
      </c>
      <c r="R9" s="20">
        <f>IF(($J9       =0),0,((($L9       -$J9       )/$J9       )*100))</f>
        <v>21.145745577085087</v>
      </c>
      <c r="S9" s="21">
        <f>IF(($K9       =0),0,((($M9       -$K9       )/$K9       )*100))</f>
        <v>160.69069621547746</v>
      </c>
      <c r="T9" s="20">
        <f>IF(($E9       =0),0,(($P9       /$E9       )*100))</f>
        <v>53.737497806632739</v>
      </c>
      <c r="U9" s="22">
        <f>IF(($E9       =0),0,(($Q9       /$E9       )*100))</f>
        <v>70.114432356553777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33173000</v>
      </c>
      <c r="C10" s="46">
        <v>-2219000</v>
      </c>
      <c r="D10" s="46"/>
      <c r="E10" s="46">
        <f t="shared" ref="E10:E41" si="4">$B10      +$C10      +$D10</f>
        <v>30954000</v>
      </c>
      <c r="F10" s="47">
        <v>30954000</v>
      </c>
      <c r="G10" s="48">
        <v>30954000</v>
      </c>
      <c r="H10" s="47"/>
      <c r="I10" s="48">
        <v>5055721</v>
      </c>
      <c r="J10" s="47">
        <v>8309000</v>
      </c>
      <c r="K10" s="48">
        <v>4250440</v>
      </c>
      <c r="L10" s="47">
        <v>10066000</v>
      </c>
      <c r="M10" s="48">
        <v>13097573</v>
      </c>
      <c r="N10" s="47"/>
      <c r="O10" s="48"/>
      <c r="P10" s="47">
        <f t="shared" ref="P10:P41" si="5">$H10      +$J10      +$L10      +$N10</f>
        <v>18375000</v>
      </c>
      <c r="Q10" s="48">
        <f t="shared" ref="Q10:Q41" si="6">$I10      +$K10      +$M10      +$O10</f>
        <v>22403734</v>
      </c>
      <c r="R10" s="24">
        <f t="shared" ref="R10:R41" si="7">IF(($J10      =0),0,((($L10      -$J10      )/$J10      )*100))</f>
        <v>21.145745577085087</v>
      </c>
      <c r="S10" s="25">
        <f t="shared" ref="S10:S41" si="8">IF(($K10      =0),0,((($M10      -$K10      )/$K10      )*100))</f>
        <v>208.14628603156379</v>
      </c>
      <c r="T10" s="24">
        <f t="shared" ref="T10:T41" si="9">IF(($E10      =0),0,(($P10      /$E10      )*100))</f>
        <v>59.362279511533245</v>
      </c>
      <c r="U10" s="26">
        <f t="shared" ref="U10:U41" si="10">IF(($E10      =0),0,(($Q10      /$E10      )*100))</f>
        <v>72.37750856109065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15600000</v>
      </c>
      <c r="C13" s="46">
        <v>-12360000</v>
      </c>
      <c r="D13" s="46"/>
      <c r="E13" s="46">
        <f t="shared" si="4"/>
        <v>3240000</v>
      </c>
      <c r="F13" s="47">
        <v>3240000</v>
      </c>
      <c r="G13" s="48">
        <v>3240000</v>
      </c>
      <c r="H13" s="47"/>
      <c r="I13" s="48">
        <v>3136880</v>
      </c>
      <c r="J13" s="47"/>
      <c r="K13" s="48">
        <v>125145</v>
      </c>
      <c r="L13" s="47"/>
      <c r="M13" s="48">
        <v>-1690830</v>
      </c>
      <c r="N13" s="47"/>
      <c r="O13" s="48"/>
      <c r="P13" s="47">
        <f t="shared" si="5"/>
        <v>0</v>
      </c>
      <c r="Q13" s="48">
        <f t="shared" si="6"/>
        <v>1571195</v>
      </c>
      <c r="R13" s="24">
        <f t="shared" si="7"/>
        <v>0</v>
      </c>
      <c r="S13" s="25">
        <f t="shared" si="8"/>
        <v>-1451.0967277957568</v>
      </c>
      <c r="T13" s="24">
        <f t="shared" si="9"/>
        <v>0</v>
      </c>
      <c r="U13" s="26">
        <f t="shared" si="10"/>
        <v>48.493672839506175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5297000</v>
      </c>
      <c r="C27" s="43">
        <f t="shared" si="11"/>
        <v>-128000</v>
      </c>
      <c r="D27" s="43">
        <f t="shared" si="11"/>
        <v>0</v>
      </c>
      <c r="E27" s="43">
        <f t="shared" si="11"/>
        <v>5169000</v>
      </c>
      <c r="F27" s="44">
        <f t="shared" si="11"/>
        <v>5169000</v>
      </c>
      <c r="G27" s="45">
        <f t="shared" si="11"/>
        <v>5169000</v>
      </c>
      <c r="H27" s="44">
        <f t="shared" si="11"/>
        <v>2791000</v>
      </c>
      <c r="I27" s="45">
        <f t="shared" si="11"/>
        <v>2983186</v>
      </c>
      <c r="J27" s="44">
        <f t="shared" si="11"/>
        <v>1100000</v>
      </c>
      <c r="K27" s="45">
        <f t="shared" si="11"/>
        <v>905484</v>
      </c>
      <c r="L27" s="44">
        <f t="shared" si="11"/>
        <v>1005000</v>
      </c>
      <c r="M27" s="45">
        <f t="shared" si="11"/>
        <v>1005956</v>
      </c>
      <c r="N27" s="44">
        <f t="shared" si="11"/>
        <v>0</v>
      </c>
      <c r="O27" s="45">
        <f t="shared" si="11"/>
        <v>0</v>
      </c>
      <c r="P27" s="44">
        <f t="shared" si="11"/>
        <v>4896000</v>
      </c>
      <c r="Q27" s="45">
        <f t="shared" si="11"/>
        <v>4894626</v>
      </c>
      <c r="R27" s="20">
        <f t="shared" si="7"/>
        <v>-8.6363636363636367</v>
      </c>
      <c r="S27" s="21">
        <f t="shared" si="8"/>
        <v>11.09594426847962</v>
      </c>
      <c r="T27" s="20">
        <f t="shared" si="9"/>
        <v>94.718514219384801</v>
      </c>
      <c r="U27" s="22">
        <f t="shared" si="10"/>
        <v>94.691932675565866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2193000</v>
      </c>
      <c r="I30" s="48">
        <v>2191758</v>
      </c>
      <c r="J30" s="47">
        <v>490000</v>
      </c>
      <c r="K30" s="48">
        <v>489304</v>
      </c>
      <c r="L30" s="47">
        <v>223000</v>
      </c>
      <c r="M30" s="48">
        <v>223136</v>
      </c>
      <c r="N30" s="47"/>
      <c r="O30" s="48"/>
      <c r="P30" s="47">
        <f t="shared" si="5"/>
        <v>2906000</v>
      </c>
      <c r="Q30" s="48">
        <f t="shared" si="6"/>
        <v>2904198</v>
      </c>
      <c r="R30" s="24">
        <f t="shared" si="7"/>
        <v>-54.489795918367342</v>
      </c>
      <c r="S30" s="25">
        <f t="shared" si="8"/>
        <v>-54.397266321141871</v>
      </c>
      <c r="T30" s="24">
        <f t="shared" si="9"/>
        <v>96.866666666666674</v>
      </c>
      <c r="U30" s="26">
        <f t="shared" si="10"/>
        <v>96.806600000000003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2297000</v>
      </c>
      <c r="C32" s="46">
        <v>-128000</v>
      </c>
      <c r="D32" s="46"/>
      <c r="E32" s="46">
        <f t="shared" si="4"/>
        <v>2169000</v>
      </c>
      <c r="F32" s="47">
        <v>2169000</v>
      </c>
      <c r="G32" s="48">
        <v>2169000</v>
      </c>
      <c r="H32" s="47">
        <v>598000</v>
      </c>
      <c r="I32" s="48">
        <v>791428</v>
      </c>
      <c r="J32" s="47">
        <v>610000</v>
      </c>
      <c r="K32" s="48">
        <v>416180</v>
      </c>
      <c r="L32" s="47">
        <v>782000</v>
      </c>
      <c r="M32" s="48">
        <v>782820</v>
      </c>
      <c r="N32" s="47"/>
      <c r="O32" s="48"/>
      <c r="P32" s="47">
        <f t="shared" si="5"/>
        <v>1990000</v>
      </c>
      <c r="Q32" s="48">
        <f t="shared" si="6"/>
        <v>1990428</v>
      </c>
      <c r="R32" s="24">
        <f t="shared" si="7"/>
        <v>28.196721311475407</v>
      </c>
      <c r="S32" s="25">
        <f t="shared" si="8"/>
        <v>88.096496708155129</v>
      </c>
      <c r="T32" s="24">
        <f t="shared" si="9"/>
        <v>91.747349008759798</v>
      </c>
      <c r="U32" s="26">
        <f t="shared" si="10"/>
        <v>91.767081604426011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6894000</v>
      </c>
      <c r="C42" s="52">
        <f t="shared" si="13"/>
        <v>7595000</v>
      </c>
      <c r="D42" s="52">
        <f t="shared" si="13"/>
        <v>0</v>
      </c>
      <c r="E42" s="52">
        <f t="shared" si="13"/>
        <v>14489000</v>
      </c>
      <c r="F42" s="53">
        <f t="shared" si="13"/>
        <v>14489000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6894000</v>
      </c>
      <c r="C43" s="43">
        <f t="shared" si="19"/>
        <v>7595000</v>
      </c>
      <c r="D43" s="43">
        <f t="shared" si="19"/>
        <v>0</v>
      </c>
      <c r="E43" s="43">
        <f t="shared" si="19"/>
        <v>14489000</v>
      </c>
      <c r="F43" s="44">
        <f t="shared" si="19"/>
        <v>14489000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6894000</v>
      </c>
      <c r="C45" s="46">
        <v>7595000</v>
      </c>
      <c r="D45" s="46"/>
      <c r="E45" s="46">
        <f t="shared" si="21"/>
        <v>14489000</v>
      </c>
      <c r="F45" s="47">
        <v>14489000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60964000</v>
      </c>
      <c r="C59" s="43">
        <f t="shared" si="26"/>
        <v>-7112000</v>
      </c>
      <c r="D59" s="43">
        <f t="shared" si="26"/>
        <v>0</v>
      </c>
      <c r="E59" s="43">
        <f t="shared" si="26"/>
        <v>53852000</v>
      </c>
      <c r="F59" s="44">
        <f t="shared" si="26"/>
        <v>53852000</v>
      </c>
      <c r="G59" s="45">
        <f t="shared" si="26"/>
        <v>39363000</v>
      </c>
      <c r="H59" s="44">
        <f t="shared" si="26"/>
        <v>2791000</v>
      </c>
      <c r="I59" s="45">
        <f t="shared" si="26"/>
        <v>11175787</v>
      </c>
      <c r="J59" s="44">
        <f t="shared" si="26"/>
        <v>9409000</v>
      </c>
      <c r="K59" s="45">
        <f t="shared" si="26"/>
        <v>5281069</v>
      </c>
      <c r="L59" s="44">
        <f t="shared" si="26"/>
        <v>11071000</v>
      </c>
      <c r="M59" s="45">
        <f t="shared" si="26"/>
        <v>12412699</v>
      </c>
      <c r="N59" s="44">
        <f t="shared" si="26"/>
        <v>0</v>
      </c>
      <c r="O59" s="45">
        <f t="shared" si="26"/>
        <v>0</v>
      </c>
      <c r="P59" s="44">
        <f t="shared" si="26"/>
        <v>23271000</v>
      </c>
      <c r="Q59" s="45">
        <f t="shared" si="26"/>
        <v>28869555</v>
      </c>
      <c r="R59" s="20">
        <f t="shared" si="14"/>
        <v>17.663938782017219</v>
      </c>
      <c r="S59" s="21">
        <f t="shared" si="15"/>
        <v>135.04140922983586</v>
      </c>
      <c r="T59" s="20">
        <f t="shared" si="16"/>
        <v>43.21287974448488</v>
      </c>
      <c r="U59" s="22">
        <f t="shared" si="17"/>
        <v>53.609067444106074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60964000</v>
      </c>
      <c r="C63" s="55">
        <f t="shared" si="30"/>
        <v>-7112000</v>
      </c>
      <c r="D63" s="55">
        <f t="shared" si="30"/>
        <v>0</v>
      </c>
      <c r="E63" s="55">
        <f t="shared" si="30"/>
        <v>53852000</v>
      </c>
      <c r="F63" s="56">
        <f t="shared" si="30"/>
        <v>53852000</v>
      </c>
      <c r="G63" s="57">
        <f t="shared" si="30"/>
        <v>39363000</v>
      </c>
      <c r="H63" s="56">
        <f t="shared" si="30"/>
        <v>2791000</v>
      </c>
      <c r="I63" s="57">
        <f t="shared" si="30"/>
        <v>11175787</v>
      </c>
      <c r="J63" s="56">
        <f t="shared" si="30"/>
        <v>9409000</v>
      </c>
      <c r="K63" s="57">
        <f t="shared" si="30"/>
        <v>5281069</v>
      </c>
      <c r="L63" s="56">
        <f t="shared" si="30"/>
        <v>11071000</v>
      </c>
      <c r="M63" s="58">
        <f t="shared" si="30"/>
        <v>12412699</v>
      </c>
      <c r="N63" s="56">
        <f t="shared" si="30"/>
        <v>0</v>
      </c>
      <c r="O63" s="57">
        <f t="shared" si="30"/>
        <v>0</v>
      </c>
      <c r="P63" s="56">
        <f t="shared" si="30"/>
        <v>23271000</v>
      </c>
      <c r="Q63" s="57">
        <f t="shared" si="30"/>
        <v>28869555</v>
      </c>
      <c r="R63" s="38">
        <f t="shared" si="14"/>
        <v>17.663938782017219</v>
      </c>
      <c r="S63" s="39">
        <f t="shared" si="15"/>
        <v>135.04140922983586</v>
      </c>
      <c r="T63" s="38">
        <f t="shared" si="16"/>
        <v>43.21287974448488</v>
      </c>
      <c r="U63" s="39">
        <f t="shared" si="17"/>
        <v>53.609067444106074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73884000</v>
      </c>
      <c r="C8" s="40">
        <f t="shared" si="0"/>
        <v>-13279000</v>
      </c>
      <c r="D8" s="40">
        <f t="shared" si="0"/>
        <v>0</v>
      </c>
      <c r="E8" s="40">
        <f t="shared" si="0"/>
        <v>60605000</v>
      </c>
      <c r="F8" s="41">
        <f t="shared" si="0"/>
        <v>60605000</v>
      </c>
      <c r="G8" s="42">
        <f t="shared" si="0"/>
        <v>60605000</v>
      </c>
      <c r="H8" s="41">
        <f t="shared" si="0"/>
        <v>6783000</v>
      </c>
      <c r="I8" s="42">
        <f t="shared" si="0"/>
        <v>3524365</v>
      </c>
      <c r="J8" s="41">
        <f t="shared" si="0"/>
        <v>8127000</v>
      </c>
      <c r="K8" s="42">
        <f t="shared" si="0"/>
        <v>12203898</v>
      </c>
      <c r="L8" s="41">
        <f t="shared" si="0"/>
        <v>14029000</v>
      </c>
      <c r="M8" s="42">
        <f t="shared" si="0"/>
        <v>12914121</v>
      </c>
      <c r="N8" s="41">
        <f t="shared" si="0"/>
        <v>0</v>
      </c>
      <c r="O8" s="42">
        <f t="shared" si="0"/>
        <v>0</v>
      </c>
      <c r="P8" s="41">
        <f t="shared" si="0"/>
        <v>28939000</v>
      </c>
      <c r="Q8" s="42">
        <f t="shared" si="0"/>
        <v>28642384</v>
      </c>
      <c r="R8" s="16">
        <f>IF(($J8       =0),0,((($L8       -$J8       )/$J8       )*100))</f>
        <v>72.622123784914479</v>
      </c>
      <c r="S8" s="17">
        <f>IF(($K8       =0),0,((($M8       -$K8       )/$K8       )*100))</f>
        <v>5.8196405771336339</v>
      </c>
      <c r="T8" s="16">
        <f>IF(($E8       =0),0,(($P8       /$E8       )*100))</f>
        <v>47.750185628248495</v>
      </c>
      <c r="U8" s="18">
        <f>IF(($E8       =0),0,(($Q8       /$E8       )*100))</f>
        <v>47.260760663311608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68533000</v>
      </c>
      <c r="C9" s="43">
        <f t="shared" si="2"/>
        <v>-13148000</v>
      </c>
      <c r="D9" s="43">
        <f t="shared" si="2"/>
        <v>0</v>
      </c>
      <c r="E9" s="43">
        <f t="shared" si="2"/>
        <v>55385000</v>
      </c>
      <c r="F9" s="44">
        <f t="shared" si="2"/>
        <v>55385000</v>
      </c>
      <c r="G9" s="45">
        <f t="shared" si="2"/>
        <v>55385000</v>
      </c>
      <c r="H9" s="44">
        <f t="shared" si="2"/>
        <v>4536000</v>
      </c>
      <c r="I9" s="45">
        <f t="shared" si="2"/>
        <v>2706448</v>
      </c>
      <c r="J9" s="44">
        <f t="shared" si="2"/>
        <v>5983000</v>
      </c>
      <c r="K9" s="45">
        <f t="shared" si="2"/>
        <v>12480999</v>
      </c>
      <c r="L9" s="44">
        <f t="shared" si="2"/>
        <v>14029000</v>
      </c>
      <c r="M9" s="45">
        <f t="shared" si="2"/>
        <v>10574444</v>
      </c>
      <c r="N9" s="44">
        <f t="shared" si="2"/>
        <v>0</v>
      </c>
      <c r="O9" s="45">
        <f t="shared" si="2"/>
        <v>0</v>
      </c>
      <c r="P9" s="44">
        <f t="shared" si="2"/>
        <v>24548000</v>
      </c>
      <c r="Q9" s="45">
        <f t="shared" si="2"/>
        <v>25761891</v>
      </c>
      <c r="R9" s="20">
        <f>IF(($J9       =0),0,((($L9       -$J9       )/$J9       )*100))</f>
        <v>134.48102958382083</v>
      </c>
      <c r="S9" s="21">
        <f>IF(($K9       =0),0,((($M9       -$K9       )/$K9       )*100))</f>
        <v>-15.275660225595725</v>
      </c>
      <c r="T9" s="20">
        <f>IF(($E9       =0),0,(($P9       /$E9       )*100))</f>
        <v>44.322469982847338</v>
      </c>
      <c r="U9" s="22">
        <f>IF(($E9       =0),0,(($Q9       /$E9       )*100))</f>
        <v>46.514202401372209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51853000</v>
      </c>
      <c r="C10" s="46">
        <v>-11468000</v>
      </c>
      <c r="D10" s="46"/>
      <c r="E10" s="46">
        <f t="shared" ref="E10:E41" si="4">$B10      +$C10      +$D10</f>
        <v>40385000</v>
      </c>
      <c r="F10" s="47">
        <v>40385000</v>
      </c>
      <c r="G10" s="48">
        <v>40385000</v>
      </c>
      <c r="H10" s="47">
        <v>2568000</v>
      </c>
      <c r="I10" s="48">
        <v>2706448</v>
      </c>
      <c r="J10" s="47">
        <v>5983000</v>
      </c>
      <c r="K10" s="48">
        <v>6988595</v>
      </c>
      <c r="L10" s="47">
        <v>14029000</v>
      </c>
      <c r="M10" s="48">
        <v>10574444</v>
      </c>
      <c r="N10" s="47"/>
      <c r="O10" s="48"/>
      <c r="P10" s="47">
        <f t="shared" ref="P10:P41" si="5">$H10      +$J10      +$L10      +$N10</f>
        <v>22580000</v>
      </c>
      <c r="Q10" s="48">
        <f t="shared" ref="Q10:Q41" si="6">$I10      +$K10      +$M10      +$O10</f>
        <v>20269487</v>
      </c>
      <c r="R10" s="24">
        <f t="shared" ref="R10:R41" si="7">IF(($J10      =0),0,((($L10      -$J10      )/$J10      )*100))</f>
        <v>134.48102958382083</v>
      </c>
      <c r="S10" s="25">
        <f t="shared" ref="S10:S41" si="8">IF(($K10      =0),0,((($M10      -$K10      )/$K10      )*100))</f>
        <v>51.310012956824657</v>
      </c>
      <c r="T10" s="24">
        <f t="shared" ref="T10:T41" si="9">IF(($E10      =0),0,(($P10      /$E10      )*100))</f>
        <v>55.911848458586114</v>
      </c>
      <c r="U10" s="26">
        <f t="shared" ref="U10:U41" si="10">IF(($E10      =0),0,(($Q10      /$E10      )*100))</f>
        <v>50.190632660641334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16680000</v>
      </c>
      <c r="C13" s="46">
        <v>-1680000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>
        <v>1968000</v>
      </c>
      <c r="I13" s="48"/>
      <c r="J13" s="47"/>
      <c r="K13" s="48">
        <v>5492404</v>
      </c>
      <c r="L13" s="47"/>
      <c r="M13" s="48"/>
      <c r="N13" s="47"/>
      <c r="O13" s="48"/>
      <c r="P13" s="47">
        <f t="shared" si="5"/>
        <v>1968000</v>
      </c>
      <c r="Q13" s="48">
        <f t="shared" si="6"/>
        <v>5492404</v>
      </c>
      <c r="R13" s="24">
        <f t="shared" si="7"/>
        <v>0</v>
      </c>
      <c r="S13" s="25">
        <f t="shared" si="8"/>
        <v>-100</v>
      </c>
      <c r="T13" s="24">
        <f t="shared" si="9"/>
        <v>13.120000000000001</v>
      </c>
      <c r="U13" s="26">
        <f t="shared" si="10"/>
        <v>36.61602666666667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5351000</v>
      </c>
      <c r="C27" s="43">
        <f t="shared" si="11"/>
        <v>-131000</v>
      </c>
      <c r="D27" s="43">
        <f t="shared" si="11"/>
        <v>0</v>
      </c>
      <c r="E27" s="43">
        <f t="shared" si="11"/>
        <v>5220000</v>
      </c>
      <c r="F27" s="44">
        <f t="shared" si="11"/>
        <v>5220000</v>
      </c>
      <c r="G27" s="45">
        <f t="shared" si="11"/>
        <v>5220000</v>
      </c>
      <c r="H27" s="44">
        <f t="shared" si="11"/>
        <v>2247000</v>
      </c>
      <c r="I27" s="45">
        <f t="shared" si="11"/>
        <v>817917</v>
      </c>
      <c r="J27" s="44">
        <f t="shared" si="11"/>
        <v>2144000</v>
      </c>
      <c r="K27" s="45">
        <f t="shared" si="11"/>
        <v>-277101</v>
      </c>
      <c r="L27" s="44">
        <f t="shared" si="11"/>
        <v>0</v>
      </c>
      <c r="M27" s="45">
        <f t="shared" si="11"/>
        <v>2339677</v>
      </c>
      <c r="N27" s="44">
        <f t="shared" si="11"/>
        <v>0</v>
      </c>
      <c r="O27" s="45">
        <f t="shared" si="11"/>
        <v>0</v>
      </c>
      <c r="P27" s="44">
        <f t="shared" si="11"/>
        <v>4391000</v>
      </c>
      <c r="Q27" s="45">
        <f t="shared" si="11"/>
        <v>2880493</v>
      </c>
      <c r="R27" s="20">
        <f t="shared" si="7"/>
        <v>-100</v>
      </c>
      <c r="S27" s="21">
        <f t="shared" si="8"/>
        <v>-944.34087210078633</v>
      </c>
      <c r="T27" s="20">
        <f t="shared" si="9"/>
        <v>84.11877394636015</v>
      </c>
      <c r="U27" s="22">
        <f t="shared" si="10"/>
        <v>55.181858237547885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1334000</v>
      </c>
      <c r="I30" s="48">
        <v>-93882</v>
      </c>
      <c r="J30" s="47">
        <v>1412000</v>
      </c>
      <c r="K30" s="48">
        <v>206015</v>
      </c>
      <c r="L30" s="47"/>
      <c r="M30" s="48">
        <v>2339677</v>
      </c>
      <c r="N30" s="47"/>
      <c r="O30" s="48"/>
      <c r="P30" s="47">
        <f t="shared" si="5"/>
        <v>2746000</v>
      </c>
      <c r="Q30" s="48">
        <f t="shared" si="6"/>
        <v>2451810</v>
      </c>
      <c r="R30" s="24">
        <f t="shared" si="7"/>
        <v>-100</v>
      </c>
      <c r="S30" s="25">
        <f t="shared" si="8"/>
        <v>1035.6828386282552</v>
      </c>
      <c r="T30" s="24">
        <f t="shared" si="9"/>
        <v>91.533333333333331</v>
      </c>
      <c r="U30" s="26">
        <f t="shared" si="10"/>
        <v>81.727000000000004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2351000</v>
      </c>
      <c r="C32" s="46">
        <v>-131000</v>
      </c>
      <c r="D32" s="46"/>
      <c r="E32" s="46">
        <f t="shared" si="4"/>
        <v>2220000</v>
      </c>
      <c r="F32" s="47">
        <v>2220000</v>
      </c>
      <c r="G32" s="48">
        <v>2220000</v>
      </c>
      <c r="H32" s="47">
        <v>913000</v>
      </c>
      <c r="I32" s="48">
        <v>911799</v>
      </c>
      <c r="J32" s="47">
        <v>732000</v>
      </c>
      <c r="K32" s="48">
        <v>-483116</v>
      </c>
      <c r="L32" s="47"/>
      <c r="M32" s="48"/>
      <c r="N32" s="47"/>
      <c r="O32" s="48"/>
      <c r="P32" s="47">
        <f t="shared" si="5"/>
        <v>1645000</v>
      </c>
      <c r="Q32" s="48">
        <f t="shared" si="6"/>
        <v>428683</v>
      </c>
      <c r="R32" s="24">
        <f t="shared" si="7"/>
        <v>-100</v>
      </c>
      <c r="S32" s="25">
        <f t="shared" si="8"/>
        <v>-100</v>
      </c>
      <c r="T32" s="24">
        <f t="shared" si="9"/>
        <v>74.099099099099092</v>
      </c>
      <c r="U32" s="26">
        <f t="shared" si="10"/>
        <v>19.310045045045047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23695000</v>
      </c>
      <c r="C42" s="52">
        <f t="shared" si="13"/>
        <v>-4750000</v>
      </c>
      <c r="D42" s="52">
        <f t="shared" si="13"/>
        <v>0</v>
      </c>
      <c r="E42" s="52">
        <f t="shared" si="13"/>
        <v>18945000</v>
      </c>
      <c r="F42" s="53">
        <f t="shared" si="13"/>
        <v>18945000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23695000</v>
      </c>
      <c r="C43" s="43">
        <f t="shared" si="19"/>
        <v>-4750000</v>
      </c>
      <c r="D43" s="43">
        <f t="shared" si="19"/>
        <v>0</v>
      </c>
      <c r="E43" s="43">
        <f t="shared" si="19"/>
        <v>18945000</v>
      </c>
      <c r="F43" s="44">
        <f t="shared" si="19"/>
        <v>18945000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23695000</v>
      </c>
      <c r="C45" s="46">
        <v>-4750000</v>
      </c>
      <c r="D45" s="46"/>
      <c r="E45" s="46">
        <f t="shared" si="21"/>
        <v>18945000</v>
      </c>
      <c r="F45" s="47">
        <v>18945000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97579000</v>
      </c>
      <c r="C59" s="43">
        <f t="shared" si="26"/>
        <v>-18029000</v>
      </c>
      <c r="D59" s="43">
        <f t="shared" si="26"/>
        <v>0</v>
      </c>
      <c r="E59" s="43">
        <f t="shared" si="26"/>
        <v>79550000</v>
      </c>
      <c r="F59" s="44">
        <f t="shared" si="26"/>
        <v>79550000</v>
      </c>
      <c r="G59" s="45">
        <f t="shared" si="26"/>
        <v>60605000</v>
      </c>
      <c r="H59" s="44">
        <f t="shared" si="26"/>
        <v>6783000</v>
      </c>
      <c r="I59" s="45">
        <f t="shared" si="26"/>
        <v>3524365</v>
      </c>
      <c r="J59" s="44">
        <f t="shared" si="26"/>
        <v>8127000</v>
      </c>
      <c r="K59" s="45">
        <f t="shared" si="26"/>
        <v>12203898</v>
      </c>
      <c r="L59" s="44">
        <f t="shared" si="26"/>
        <v>14029000</v>
      </c>
      <c r="M59" s="45">
        <f t="shared" si="26"/>
        <v>12914121</v>
      </c>
      <c r="N59" s="44">
        <f t="shared" si="26"/>
        <v>0</v>
      </c>
      <c r="O59" s="45">
        <f t="shared" si="26"/>
        <v>0</v>
      </c>
      <c r="P59" s="44">
        <f t="shared" si="26"/>
        <v>28939000</v>
      </c>
      <c r="Q59" s="45">
        <f t="shared" si="26"/>
        <v>28642384</v>
      </c>
      <c r="R59" s="20">
        <f t="shared" si="14"/>
        <v>72.622123784914479</v>
      </c>
      <c r="S59" s="21">
        <f t="shared" si="15"/>
        <v>5.8196405771336339</v>
      </c>
      <c r="T59" s="20">
        <f t="shared" si="16"/>
        <v>36.378378378378379</v>
      </c>
      <c r="U59" s="22">
        <f t="shared" si="17"/>
        <v>36.005510999371467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97579000</v>
      </c>
      <c r="C63" s="55">
        <f t="shared" si="30"/>
        <v>-18029000</v>
      </c>
      <c r="D63" s="55">
        <f t="shared" si="30"/>
        <v>0</v>
      </c>
      <c r="E63" s="55">
        <f t="shared" si="30"/>
        <v>79550000</v>
      </c>
      <c r="F63" s="56">
        <f t="shared" si="30"/>
        <v>79550000</v>
      </c>
      <c r="G63" s="57">
        <f t="shared" si="30"/>
        <v>60605000</v>
      </c>
      <c r="H63" s="56">
        <f t="shared" si="30"/>
        <v>6783000</v>
      </c>
      <c r="I63" s="57">
        <f t="shared" si="30"/>
        <v>3524365</v>
      </c>
      <c r="J63" s="56">
        <f t="shared" si="30"/>
        <v>8127000</v>
      </c>
      <c r="K63" s="57">
        <f t="shared" si="30"/>
        <v>12203898</v>
      </c>
      <c r="L63" s="56">
        <f t="shared" si="30"/>
        <v>14029000</v>
      </c>
      <c r="M63" s="58">
        <f t="shared" si="30"/>
        <v>12914121</v>
      </c>
      <c r="N63" s="56">
        <f t="shared" si="30"/>
        <v>0</v>
      </c>
      <c r="O63" s="57">
        <f t="shared" si="30"/>
        <v>0</v>
      </c>
      <c r="P63" s="56">
        <f t="shared" si="30"/>
        <v>28939000</v>
      </c>
      <c r="Q63" s="57">
        <f t="shared" si="30"/>
        <v>28642384</v>
      </c>
      <c r="R63" s="38">
        <f t="shared" si="14"/>
        <v>72.622123784914479</v>
      </c>
      <c r="S63" s="39">
        <f t="shared" si="15"/>
        <v>5.8196405771336339</v>
      </c>
      <c r="T63" s="38">
        <f t="shared" si="16"/>
        <v>36.378378378378379</v>
      </c>
      <c r="U63" s="39">
        <f t="shared" si="17"/>
        <v>36.005510999371467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6293000</v>
      </c>
      <c r="C8" s="40">
        <f t="shared" si="0"/>
        <v>-134000</v>
      </c>
      <c r="D8" s="40">
        <f t="shared" si="0"/>
        <v>0</v>
      </c>
      <c r="E8" s="40">
        <f t="shared" si="0"/>
        <v>6159000</v>
      </c>
      <c r="F8" s="41">
        <f t="shared" si="0"/>
        <v>6159000</v>
      </c>
      <c r="G8" s="42">
        <f t="shared" si="0"/>
        <v>6159000</v>
      </c>
      <c r="H8" s="41">
        <f t="shared" si="0"/>
        <v>740000</v>
      </c>
      <c r="I8" s="42">
        <f t="shared" si="0"/>
        <v>902614</v>
      </c>
      <c r="J8" s="41">
        <f t="shared" si="0"/>
        <v>861000</v>
      </c>
      <c r="K8" s="42">
        <f t="shared" si="0"/>
        <v>442490</v>
      </c>
      <c r="L8" s="41">
        <f t="shared" si="0"/>
        <v>1223000</v>
      </c>
      <c r="M8" s="42">
        <f t="shared" si="0"/>
        <v>1602646</v>
      </c>
      <c r="N8" s="41">
        <f t="shared" si="0"/>
        <v>0</v>
      </c>
      <c r="O8" s="42">
        <f t="shared" si="0"/>
        <v>0</v>
      </c>
      <c r="P8" s="41">
        <f t="shared" si="0"/>
        <v>2824000</v>
      </c>
      <c r="Q8" s="42">
        <f t="shared" si="0"/>
        <v>2947750</v>
      </c>
      <c r="R8" s="16">
        <f>IF(($J8       =0),0,((($L8       -$J8       )/$J8       )*100))</f>
        <v>42.044134727061554</v>
      </c>
      <c r="S8" s="17">
        <f>IF(($K8       =0),0,((($M8       -$K8       )/$K8       )*100))</f>
        <v>262.18807204682594</v>
      </c>
      <c r="T8" s="16">
        <f>IF(($E8       =0),0,(($P8       /$E8       )*100))</f>
        <v>45.851599285598311</v>
      </c>
      <c r="U8" s="18">
        <f>IF(($E8       =0),0,(($Q8       /$E8       )*100))</f>
        <v>47.860854034745898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2888000</v>
      </c>
      <c r="C9" s="43">
        <f t="shared" si="2"/>
        <v>0</v>
      </c>
      <c r="D9" s="43">
        <f t="shared" si="2"/>
        <v>0</v>
      </c>
      <c r="E9" s="43">
        <f t="shared" si="2"/>
        <v>2888000</v>
      </c>
      <c r="F9" s="44">
        <f t="shared" si="2"/>
        <v>2888000</v>
      </c>
      <c r="G9" s="45">
        <f t="shared" si="2"/>
        <v>2888000</v>
      </c>
      <c r="H9" s="44">
        <f t="shared" si="2"/>
        <v>24000</v>
      </c>
      <c r="I9" s="45">
        <f t="shared" si="2"/>
        <v>0</v>
      </c>
      <c r="J9" s="44">
        <f t="shared" si="2"/>
        <v>108000</v>
      </c>
      <c r="K9" s="45">
        <f t="shared" si="2"/>
        <v>60167</v>
      </c>
      <c r="L9" s="44">
        <f t="shared" si="2"/>
        <v>0</v>
      </c>
      <c r="M9" s="45">
        <f t="shared" si="2"/>
        <v>24067</v>
      </c>
      <c r="N9" s="44">
        <f t="shared" si="2"/>
        <v>0</v>
      </c>
      <c r="O9" s="45">
        <f t="shared" si="2"/>
        <v>0</v>
      </c>
      <c r="P9" s="44">
        <f t="shared" si="2"/>
        <v>132000</v>
      </c>
      <c r="Q9" s="45">
        <f t="shared" si="2"/>
        <v>84234</v>
      </c>
      <c r="R9" s="20">
        <f>IF(($J9       =0),0,((($L9       -$J9       )/$J9       )*100))</f>
        <v>-100</v>
      </c>
      <c r="S9" s="21">
        <f>IF(($K9       =0),0,((($M9       -$K9       )/$K9       )*100))</f>
        <v>-59.999667591869297</v>
      </c>
      <c r="T9" s="20">
        <f>IF(($E9       =0),0,(($P9       /$E9       )*100))</f>
        <v>4.5706371191135737</v>
      </c>
      <c r="U9" s="22">
        <f>IF(($E9       =0),0,(($Q9       /$E9       )*100))</f>
        <v>2.9166897506925209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2888000</v>
      </c>
      <c r="C16" s="46"/>
      <c r="D16" s="46"/>
      <c r="E16" s="46">
        <f t="shared" si="4"/>
        <v>2888000</v>
      </c>
      <c r="F16" s="47">
        <v>2888000</v>
      </c>
      <c r="G16" s="48">
        <v>2888000</v>
      </c>
      <c r="H16" s="47">
        <v>24000</v>
      </c>
      <c r="I16" s="48"/>
      <c r="J16" s="47">
        <v>108000</v>
      </c>
      <c r="K16" s="48">
        <v>60167</v>
      </c>
      <c r="L16" s="47"/>
      <c r="M16" s="48">
        <v>24067</v>
      </c>
      <c r="N16" s="47"/>
      <c r="O16" s="48"/>
      <c r="P16" s="47">
        <f t="shared" si="5"/>
        <v>132000</v>
      </c>
      <c r="Q16" s="48">
        <f t="shared" si="6"/>
        <v>84234</v>
      </c>
      <c r="R16" s="24">
        <f t="shared" si="7"/>
        <v>-100</v>
      </c>
      <c r="S16" s="25">
        <f t="shared" si="8"/>
        <v>-59.999667591869297</v>
      </c>
      <c r="T16" s="24">
        <f t="shared" si="9"/>
        <v>4.5706371191135737</v>
      </c>
      <c r="U16" s="26">
        <f t="shared" si="10"/>
        <v>2.9166897506925209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3405000</v>
      </c>
      <c r="C27" s="43">
        <f t="shared" si="11"/>
        <v>-134000</v>
      </c>
      <c r="D27" s="43">
        <f t="shared" si="11"/>
        <v>0</v>
      </c>
      <c r="E27" s="43">
        <f t="shared" si="11"/>
        <v>3271000</v>
      </c>
      <c r="F27" s="44">
        <f t="shared" si="11"/>
        <v>3271000</v>
      </c>
      <c r="G27" s="45">
        <f t="shared" si="11"/>
        <v>3271000</v>
      </c>
      <c r="H27" s="44">
        <f t="shared" si="11"/>
        <v>716000</v>
      </c>
      <c r="I27" s="45">
        <f t="shared" si="11"/>
        <v>902614</v>
      </c>
      <c r="J27" s="44">
        <f t="shared" si="11"/>
        <v>753000</v>
      </c>
      <c r="K27" s="45">
        <f t="shared" si="11"/>
        <v>382323</v>
      </c>
      <c r="L27" s="44">
        <f t="shared" si="11"/>
        <v>1223000</v>
      </c>
      <c r="M27" s="45">
        <f t="shared" si="11"/>
        <v>1578579</v>
      </c>
      <c r="N27" s="44">
        <f t="shared" si="11"/>
        <v>0</v>
      </c>
      <c r="O27" s="45">
        <f t="shared" si="11"/>
        <v>0</v>
      </c>
      <c r="P27" s="44">
        <f t="shared" si="11"/>
        <v>2692000</v>
      </c>
      <c r="Q27" s="45">
        <f t="shared" si="11"/>
        <v>2863516</v>
      </c>
      <c r="R27" s="20">
        <f t="shared" si="7"/>
        <v>62.416998671978753</v>
      </c>
      <c r="S27" s="21">
        <f t="shared" si="8"/>
        <v>312.89145565398894</v>
      </c>
      <c r="T27" s="20">
        <f t="shared" si="9"/>
        <v>82.298991134209714</v>
      </c>
      <c r="U27" s="22">
        <f t="shared" si="10"/>
        <v>87.542525221644766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456000</v>
      </c>
      <c r="I30" s="48">
        <v>446847</v>
      </c>
      <c r="J30" s="47">
        <v>106000</v>
      </c>
      <c r="K30" s="48">
        <v>106698</v>
      </c>
      <c r="L30" s="47">
        <v>134000</v>
      </c>
      <c r="M30" s="48">
        <v>226800</v>
      </c>
      <c r="N30" s="47"/>
      <c r="O30" s="48"/>
      <c r="P30" s="47">
        <f t="shared" si="5"/>
        <v>696000</v>
      </c>
      <c r="Q30" s="48">
        <f t="shared" si="6"/>
        <v>780345</v>
      </c>
      <c r="R30" s="24">
        <f t="shared" si="7"/>
        <v>26.415094339622641</v>
      </c>
      <c r="S30" s="25">
        <f t="shared" si="8"/>
        <v>112.56255974807401</v>
      </c>
      <c r="T30" s="24">
        <f t="shared" si="9"/>
        <v>69.599999999999994</v>
      </c>
      <c r="U30" s="26">
        <f t="shared" si="10"/>
        <v>78.034499999999994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2405000</v>
      </c>
      <c r="C32" s="46">
        <v>-134000</v>
      </c>
      <c r="D32" s="46"/>
      <c r="E32" s="46">
        <f t="shared" si="4"/>
        <v>2271000</v>
      </c>
      <c r="F32" s="47">
        <v>2271000</v>
      </c>
      <c r="G32" s="48">
        <v>2271000</v>
      </c>
      <c r="H32" s="47">
        <v>260000</v>
      </c>
      <c r="I32" s="48">
        <v>455767</v>
      </c>
      <c r="J32" s="47">
        <v>647000</v>
      </c>
      <c r="K32" s="48">
        <v>275625</v>
      </c>
      <c r="L32" s="47">
        <v>1089000</v>
      </c>
      <c r="M32" s="48">
        <v>1351779</v>
      </c>
      <c r="N32" s="47"/>
      <c r="O32" s="48"/>
      <c r="P32" s="47">
        <f t="shared" si="5"/>
        <v>1996000</v>
      </c>
      <c r="Q32" s="48">
        <f t="shared" si="6"/>
        <v>2083171</v>
      </c>
      <c r="R32" s="24">
        <f t="shared" si="7"/>
        <v>68.315301391035547</v>
      </c>
      <c r="S32" s="25">
        <f t="shared" si="8"/>
        <v>390.44136054421767</v>
      </c>
      <c r="T32" s="24">
        <f t="shared" si="9"/>
        <v>87.890797005724352</v>
      </c>
      <c r="U32" s="26">
        <f t="shared" si="10"/>
        <v>91.729238221047993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6293000</v>
      </c>
      <c r="C59" s="43">
        <f t="shared" si="26"/>
        <v>-134000</v>
      </c>
      <c r="D59" s="43">
        <f t="shared" si="26"/>
        <v>0</v>
      </c>
      <c r="E59" s="43">
        <f t="shared" si="26"/>
        <v>6159000</v>
      </c>
      <c r="F59" s="44">
        <f t="shared" si="26"/>
        <v>6159000</v>
      </c>
      <c r="G59" s="45">
        <f t="shared" si="26"/>
        <v>6159000</v>
      </c>
      <c r="H59" s="44">
        <f t="shared" si="26"/>
        <v>740000</v>
      </c>
      <c r="I59" s="45">
        <f t="shared" si="26"/>
        <v>902614</v>
      </c>
      <c r="J59" s="44">
        <f t="shared" si="26"/>
        <v>861000</v>
      </c>
      <c r="K59" s="45">
        <f t="shared" si="26"/>
        <v>442490</v>
      </c>
      <c r="L59" s="44">
        <f t="shared" si="26"/>
        <v>1223000</v>
      </c>
      <c r="M59" s="45">
        <f t="shared" si="26"/>
        <v>1602646</v>
      </c>
      <c r="N59" s="44">
        <f t="shared" si="26"/>
        <v>0</v>
      </c>
      <c r="O59" s="45">
        <f t="shared" si="26"/>
        <v>0</v>
      </c>
      <c r="P59" s="44">
        <f t="shared" si="26"/>
        <v>2824000</v>
      </c>
      <c r="Q59" s="45">
        <f t="shared" si="26"/>
        <v>2947750</v>
      </c>
      <c r="R59" s="20">
        <f t="shared" si="14"/>
        <v>42.044134727061554</v>
      </c>
      <c r="S59" s="21">
        <f t="shared" si="15"/>
        <v>262.18807204682594</v>
      </c>
      <c r="T59" s="20">
        <f t="shared" si="16"/>
        <v>45.851599285598311</v>
      </c>
      <c r="U59" s="22">
        <f t="shared" si="17"/>
        <v>47.860854034745898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6293000</v>
      </c>
      <c r="C63" s="55">
        <f t="shared" si="30"/>
        <v>-134000</v>
      </c>
      <c r="D63" s="55">
        <f t="shared" si="30"/>
        <v>0</v>
      </c>
      <c r="E63" s="55">
        <f t="shared" si="30"/>
        <v>6159000</v>
      </c>
      <c r="F63" s="56">
        <f t="shared" si="30"/>
        <v>6159000</v>
      </c>
      <c r="G63" s="57">
        <f t="shared" si="30"/>
        <v>6159000</v>
      </c>
      <c r="H63" s="56">
        <f t="shared" si="30"/>
        <v>740000</v>
      </c>
      <c r="I63" s="57">
        <f t="shared" si="30"/>
        <v>902614</v>
      </c>
      <c r="J63" s="56">
        <f t="shared" si="30"/>
        <v>861000</v>
      </c>
      <c r="K63" s="57">
        <f t="shared" si="30"/>
        <v>442490</v>
      </c>
      <c r="L63" s="56">
        <f t="shared" si="30"/>
        <v>1223000</v>
      </c>
      <c r="M63" s="58">
        <f t="shared" si="30"/>
        <v>1602646</v>
      </c>
      <c r="N63" s="56">
        <f t="shared" si="30"/>
        <v>0</v>
      </c>
      <c r="O63" s="57">
        <f t="shared" si="30"/>
        <v>0</v>
      </c>
      <c r="P63" s="56">
        <f t="shared" si="30"/>
        <v>2824000</v>
      </c>
      <c r="Q63" s="57">
        <f t="shared" si="30"/>
        <v>2947750</v>
      </c>
      <c r="R63" s="38">
        <f t="shared" si="14"/>
        <v>42.044134727061554</v>
      </c>
      <c r="S63" s="39">
        <f t="shared" si="15"/>
        <v>262.18807204682594</v>
      </c>
      <c r="T63" s="38">
        <f t="shared" si="16"/>
        <v>45.851599285598311</v>
      </c>
      <c r="U63" s="39">
        <f t="shared" si="17"/>
        <v>47.860854034745898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50746000</v>
      </c>
      <c r="C8" s="40">
        <f t="shared" si="0"/>
        <v>-2633000</v>
      </c>
      <c r="D8" s="40">
        <f t="shared" si="0"/>
        <v>0</v>
      </c>
      <c r="E8" s="40">
        <f t="shared" si="0"/>
        <v>48113000</v>
      </c>
      <c r="F8" s="41">
        <f t="shared" si="0"/>
        <v>48113000</v>
      </c>
      <c r="G8" s="42">
        <f t="shared" si="0"/>
        <v>48113000</v>
      </c>
      <c r="H8" s="41">
        <f t="shared" si="0"/>
        <v>12117000</v>
      </c>
      <c r="I8" s="42">
        <f t="shared" si="0"/>
        <v>10006989</v>
      </c>
      <c r="J8" s="41">
        <f t="shared" si="0"/>
        <v>10258000</v>
      </c>
      <c r="K8" s="42">
        <f t="shared" si="0"/>
        <v>4457095</v>
      </c>
      <c r="L8" s="41">
        <f t="shared" si="0"/>
        <v>5257000</v>
      </c>
      <c r="M8" s="42">
        <f t="shared" si="0"/>
        <v>16423221</v>
      </c>
      <c r="N8" s="41">
        <f t="shared" si="0"/>
        <v>0</v>
      </c>
      <c r="O8" s="42">
        <f t="shared" si="0"/>
        <v>0</v>
      </c>
      <c r="P8" s="41">
        <f t="shared" si="0"/>
        <v>27632000</v>
      </c>
      <c r="Q8" s="42">
        <f t="shared" si="0"/>
        <v>30887305</v>
      </c>
      <c r="R8" s="16">
        <f>IF(($J8       =0),0,((($L8       -$J8       )/$J8       )*100))</f>
        <v>-48.752193410021448</v>
      </c>
      <c r="S8" s="17">
        <f>IF(($K8       =0),0,((($M8       -$K8       )/$K8       )*100))</f>
        <v>268.47365829088233</v>
      </c>
      <c r="T8" s="16">
        <f>IF(($E8       =0),0,(($P8       /$E8       )*100))</f>
        <v>57.431463429842246</v>
      </c>
      <c r="U8" s="18">
        <f>IF(($E8       =0),0,(($Q8       /$E8       )*100))</f>
        <v>64.197420655540085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46490000</v>
      </c>
      <c r="C9" s="43">
        <f t="shared" si="2"/>
        <v>-2507000</v>
      </c>
      <c r="D9" s="43">
        <f t="shared" si="2"/>
        <v>0</v>
      </c>
      <c r="E9" s="43">
        <f t="shared" si="2"/>
        <v>43983000</v>
      </c>
      <c r="F9" s="44">
        <f t="shared" si="2"/>
        <v>43983000</v>
      </c>
      <c r="G9" s="45">
        <f t="shared" si="2"/>
        <v>43983000</v>
      </c>
      <c r="H9" s="44">
        <f t="shared" si="2"/>
        <v>11277000</v>
      </c>
      <c r="I9" s="45">
        <f t="shared" si="2"/>
        <v>9349364</v>
      </c>
      <c r="J9" s="44">
        <f t="shared" si="2"/>
        <v>9121000</v>
      </c>
      <c r="K9" s="45">
        <f t="shared" si="2"/>
        <v>4296034</v>
      </c>
      <c r="L9" s="44">
        <f t="shared" si="2"/>
        <v>4048000</v>
      </c>
      <c r="M9" s="45">
        <f t="shared" si="2"/>
        <v>15777969</v>
      </c>
      <c r="N9" s="44">
        <f t="shared" si="2"/>
        <v>0</v>
      </c>
      <c r="O9" s="45">
        <f t="shared" si="2"/>
        <v>0</v>
      </c>
      <c r="P9" s="44">
        <f t="shared" si="2"/>
        <v>24446000</v>
      </c>
      <c r="Q9" s="45">
        <f t="shared" si="2"/>
        <v>29423367</v>
      </c>
      <c r="R9" s="20">
        <f>IF(($J9       =0),0,((($L9       -$J9       )/$J9       )*100))</f>
        <v>-55.618901436246027</v>
      </c>
      <c r="S9" s="21">
        <f>IF(($K9       =0),0,((($M9       -$K9       )/$K9       )*100))</f>
        <v>267.26825253245204</v>
      </c>
      <c r="T9" s="20">
        <f>IF(($E9       =0),0,(($P9       /$E9       )*100))</f>
        <v>55.580565218379832</v>
      </c>
      <c r="U9" s="22">
        <f>IF(($E9       =0),0,(($Q9       /$E9       )*100))</f>
        <v>66.897135256803764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37490000</v>
      </c>
      <c r="C10" s="46">
        <v>-2507000</v>
      </c>
      <c r="D10" s="46"/>
      <c r="E10" s="46">
        <f t="shared" ref="E10:E41" si="4">$B10      +$C10      +$D10</f>
        <v>34983000</v>
      </c>
      <c r="F10" s="47">
        <v>34983000</v>
      </c>
      <c r="G10" s="48">
        <v>34983000</v>
      </c>
      <c r="H10" s="47">
        <v>10052000</v>
      </c>
      <c r="I10" s="48">
        <v>9166274</v>
      </c>
      <c r="J10" s="47">
        <v>9121000</v>
      </c>
      <c r="K10" s="48">
        <v>3535975</v>
      </c>
      <c r="L10" s="47">
        <v>4048000</v>
      </c>
      <c r="M10" s="48">
        <v>11647225</v>
      </c>
      <c r="N10" s="47"/>
      <c r="O10" s="48"/>
      <c r="P10" s="47">
        <f t="shared" ref="P10:P41" si="5">$H10      +$J10      +$L10      +$N10</f>
        <v>23221000</v>
      </c>
      <c r="Q10" s="48">
        <f t="shared" ref="Q10:Q41" si="6">$I10      +$K10      +$M10      +$O10</f>
        <v>24349474</v>
      </c>
      <c r="R10" s="24">
        <f t="shared" ref="R10:R41" si="7">IF(($J10      =0),0,((($L10      -$J10      )/$J10      )*100))</f>
        <v>-55.618901436246027</v>
      </c>
      <c r="S10" s="25">
        <f t="shared" ref="S10:S41" si="8">IF(($K10      =0),0,((($M10      -$K10      )/$K10      )*100))</f>
        <v>229.392176132467</v>
      </c>
      <c r="T10" s="24">
        <f t="shared" ref="T10:T41" si="9">IF(($E10      =0),0,(($P10      /$E10      )*100))</f>
        <v>66.377955006717542</v>
      </c>
      <c r="U10" s="26">
        <f t="shared" ref="U10:U41" si="10">IF(($E10      =0),0,(($Q10      /$E10      )*100))</f>
        <v>69.60373324186034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9000000</v>
      </c>
      <c r="C13" s="46"/>
      <c r="D13" s="46"/>
      <c r="E13" s="46">
        <f t="shared" si="4"/>
        <v>9000000</v>
      </c>
      <c r="F13" s="47">
        <v>9000000</v>
      </c>
      <c r="G13" s="48">
        <v>9000000</v>
      </c>
      <c r="H13" s="47">
        <v>1225000</v>
      </c>
      <c r="I13" s="48">
        <v>183090</v>
      </c>
      <c r="J13" s="47"/>
      <c r="K13" s="48">
        <v>760059</v>
      </c>
      <c r="L13" s="47"/>
      <c r="M13" s="48">
        <v>4130744</v>
      </c>
      <c r="N13" s="47"/>
      <c r="O13" s="48"/>
      <c r="P13" s="47">
        <f t="shared" si="5"/>
        <v>1225000</v>
      </c>
      <c r="Q13" s="48">
        <f t="shared" si="6"/>
        <v>5073893</v>
      </c>
      <c r="R13" s="24">
        <f t="shared" si="7"/>
        <v>0</v>
      </c>
      <c r="S13" s="25">
        <f t="shared" si="8"/>
        <v>443.47675640969976</v>
      </c>
      <c r="T13" s="24">
        <f t="shared" si="9"/>
        <v>13.611111111111111</v>
      </c>
      <c r="U13" s="26">
        <f t="shared" si="10"/>
        <v>56.37658888888889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4256000</v>
      </c>
      <c r="C27" s="43">
        <f t="shared" si="11"/>
        <v>-126000</v>
      </c>
      <c r="D27" s="43">
        <f t="shared" si="11"/>
        <v>0</v>
      </c>
      <c r="E27" s="43">
        <f t="shared" si="11"/>
        <v>4130000</v>
      </c>
      <c r="F27" s="44">
        <f t="shared" si="11"/>
        <v>4130000</v>
      </c>
      <c r="G27" s="45">
        <f t="shared" si="11"/>
        <v>4130000</v>
      </c>
      <c r="H27" s="44">
        <f t="shared" si="11"/>
        <v>840000</v>
      </c>
      <c r="I27" s="45">
        <f t="shared" si="11"/>
        <v>657625</v>
      </c>
      <c r="J27" s="44">
        <f t="shared" si="11"/>
        <v>1137000</v>
      </c>
      <c r="K27" s="45">
        <f t="shared" si="11"/>
        <v>161061</v>
      </c>
      <c r="L27" s="44">
        <f t="shared" si="11"/>
        <v>1209000</v>
      </c>
      <c r="M27" s="45">
        <f t="shared" si="11"/>
        <v>645252</v>
      </c>
      <c r="N27" s="44">
        <f t="shared" si="11"/>
        <v>0</v>
      </c>
      <c r="O27" s="45">
        <f t="shared" si="11"/>
        <v>0</v>
      </c>
      <c r="P27" s="44">
        <f t="shared" si="11"/>
        <v>3186000</v>
      </c>
      <c r="Q27" s="45">
        <f t="shared" si="11"/>
        <v>1463938</v>
      </c>
      <c r="R27" s="20">
        <f t="shared" si="7"/>
        <v>6.3324538258575203</v>
      </c>
      <c r="S27" s="21">
        <f t="shared" si="8"/>
        <v>300.62584983329299</v>
      </c>
      <c r="T27" s="20">
        <f t="shared" si="9"/>
        <v>77.142857142857153</v>
      </c>
      <c r="U27" s="22">
        <f t="shared" si="10"/>
        <v>35.446440677966102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657000</v>
      </c>
      <c r="I30" s="48">
        <v>657625</v>
      </c>
      <c r="J30" s="47">
        <v>377000</v>
      </c>
      <c r="K30" s="48">
        <v>161061</v>
      </c>
      <c r="L30" s="47">
        <v>427000</v>
      </c>
      <c r="M30" s="48">
        <v>645252</v>
      </c>
      <c r="N30" s="47"/>
      <c r="O30" s="48"/>
      <c r="P30" s="47">
        <f t="shared" si="5"/>
        <v>1461000</v>
      </c>
      <c r="Q30" s="48">
        <f t="shared" si="6"/>
        <v>1463938</v>
      </c>
      <c r="R30" s="24">
        <f t="shared" si="7"/>
        <v>13.262599469496022</v>
      </c>
      <c r="S30" s="25">
        <f t="shared" si="8"/>
        <v>300.62584983329299</v>
      </c>
      <c r="T30" s="24">
        <f t="shared" si="9"/>
        <v>73.05</v>
      </c>
      <c r="U30" s="26">
        <f t="shared" si="10"/>
        <v>73.196899999999999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2256000</v>
      </c>
      <c r="C32" s="46">
        <v>-126000</v>
      </c>
      <c r="D32" s="46"/>
      <c r="E32" s="46">
        <f t="shared" si="4"/>
        <v>2130000</v>
      </c>
      <c r="F32" s="47">
        <v>2130000</v>
      </c>
      <c r="G32" s="48">
        <v>2130000</v>
      </c>
      <c r="H32" s="47">
        <v>183000</v>
      </c>
      <c r="I32" s="48"/>
      <c r="J32" s="47">
        <v>760000</v>
      </c>
      <c r="K32" s="48"/>
      <c r="L32" s="47">
        <v>782000</v>
      </c>
      <c r="M32" s="48"/>
      <c r="N32" s="47"/>
      <c r="O32" s="48"/>
      <c r="P32" s="47">
        <f t="shared" si="5"/>
        <v>1725000</v>
      </c>
      <c r="Q32" s="48">
        <f t="shared" si="6"/>
        <v>0</v>
      </c>
      <c r="R32" s="24">
        <f t="shared" si="7"/>
        <v>2.8947368421052633</v>
      </c>
      <c r="S32" s="25">
        <f t="shared" si="8"/>
        <v>0</v>
      </c>
      <c r="T32" s="24">
        <f t="shared" si="9"/>
        <v>80.985915492957744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6725000</v>
      </c>
      <c r="C42" s="52">
        <f t="shared" si="13"/>
        <v>-355000</v>
      </c>
      <c r="D42" s="52">
        <f t="shared" si="13"/>
        <v>0</v>
      </c>
      <c r="E42" s="52">
        <f t="shared" si="13"/>
        <v>6370000</v>
      </c>
      <c r="F42" s="53">
        <f t="shared" si="13"/>
        <v>6370000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6725000</v>
      </c>
      <c r="C43" s="43">
        <f t="shared" si="19"/>
        <v>-355000</v>
      </c>
      <c r="D43" s="43">
        <f t="shared" si="19"/>
        <v>0</v>
      </c>
      <c r="E43" s="43">
        <f t="shared" si="19"/>
        <v>6370000</v>
      </c>
      <c r="F43" s="44">
        <f t="shared" si="19"/>
        <v>6370000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6725000</v>
      </c>
      <c r="C45" s="46">
        <v>-355000</v>
      </c>
      <c r="D45" s="46"/>
      <c r="E45" s="46">
        <f t="shared" si="21"/>
        <v>6370000</v>
      </c>
      <c r="F45" s="47">
        <v>6370000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57471000</v>
      </c>
      <c r="C59" s="43">
        <f t="shared" si="26"/>
        <v>-2988000</v>
      </c>
      <c r="D59" s="43">
        <f t="shared" si="26"/>
        <v>0</v>
      </c>
      <c r="E59" s="43">
        <f t="shared" si="26"/>
        <v>54483000</v>
      </c>
      <c r="F59" s="44">
        <f t="shared" si="26"/>
        <v>54483000</v>
      </c>
      <c r="G59" s="45">
        <f t="shared" si="26"/>
        <v>48113000</v>
      </c>
      <c r="H59" s="44">
        <f t="shared" si="26"/>
        <v>12117000</v>
      </c>
      <c r="I59" s="45">
        <f t="shared" si="26"/>
        <v>10006989</v>
      </c>
      <c r="J59" s="44">
        <f t="shared" si="26"/>
        <v>10258000</v>
      </c>
      <c r="K59" s="45">
        <f t="shared" si="26"/>
        <v>4457095</v>
      </c>
      <c r="L59" s="44">
        <f t="shared" si="26"/>
        <v>5257000</v>
      </c>
      <c r="M59" s="45">
        <f t="shared" si="26"/>
        <v>16423221</v>
      </c>
      <c r="N59" s="44">
        <f t="shared" si="26"/>
        <v>0</v>
      </c>
      <c r="O59" s="45">
        <f t="shared" si="26"/>
        <v>0</v>
      </c>
      <c r="P59" s="44">
        <f t="shared" si="26"/>
        <v>27632000</v>
      </c>
      <c r="Q59" s="45">
        <f t="shared" si="26"/>
        <v>30887305</v>
      </c>
      <c r="R59" s="20">
        <f t="shared" si="14"/>
        <v>-48.752193410021448</v>
      </c>
      <c r="S59" s="21">
        <f t="shared" si="15"/>
        <v>268.47365829088233</v>
      </c>
      <c r="T59" s="20">
        <f t="shared" si="16"/>
        <v>50.716737330910554</v>
      </c>
      <c r="U59" s="22">
        <f t="shared" si="17"/>
        <v>56.691637758566891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57471000</v>
      </c>
      <c r="C63" s="55">
        <f t="shared" si="30"/>
        <v>-2988000</v>
      </c>
      <c r="D63" s="55">
        <f t="shared" si="30"/>
        <v>0</v>
      </c>
      <c r="E63" s="55">
        <f t="shared" si="30"/>
        <v>54483000</v>
      </c>
      <c r="F63" s="56">
        <f t="shared" si="30"/>
        <v>54483000</v>
      </c>
      <c r="G63" s="57">
        <f t="shared" si="30"/>
        <v>48113000</v>
      </c>
      <c r="H63" s="56">
        <f t="shared" si="30"/>
        <v>12117000</v>
      </c>
      <c r="I63" s="57">
        <f t="shared" si="30"/>
        <v>10006989</v>
      </c>
      <c r="J63" s="56">
        <f t="shared" si="30"/>
        <v>10258000</v>
      </c>
      <c r="K63" s="57">
        <f t="shared" si="30"/>
        <v>4457095</v>
      </c>
      <c r="L63" s="56">
        <f t="shared" si="30"/>
        <v>5257000</v>
      </c>
      <c r="M63" s="58">
        <f t="shared" si="30"/>
        <v>16423221</v>
      </c>
      <c r="N63" s="56">
        <f t="shared" si="30"/>
        <v>0</v>
      </c>
      <c r="O63" s="57">
        <f t="shared" si="30"/>
        <v>0</v>
      </c>
      <c r="P63" s="56">
        <f t="shared" si="30"/>
        <v>27632000</v>
      </c>
      <c r="Q63" s="57">
        <f t="shared" si="30"/>
        <v>30887305</v>
      </c>
      <c r="R63" s="38">
        <f t="shared" si="14"/>
        <v>-48.752193410021448</v>
      </c>
      <c r="S63" s="39">
        <f t="shared" si="15"/>
        <v>268.47365829088233</v>
      </c>
      <c r="T63" s="38">
        <f t="shared" si="16"/>
        <v>50.716737330910554</v>
      </c>
      <c r="U63" s="39">
        <f t="shared" si="17"/>
        <v>56.691637758566891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47895000</v>
      </c>
      <c r="C8" s="40">
        <f t="shared" si="0"/>
        <v>10571000</v>
      </c>
      <c r="D8" s="40">
        <f t="shared" si="0"/>
        <v>0</v>
      </c>
      <c r="E8" s="40">
        <f t="shared" si="0"/>
        <v>58466000</v>
      </c>
      <c r="F8" s="41">
        <f t="shared" si="0"/>
        <v>58466000</v>
      </c>
      <c r="G8" s="42">
        <f t="shared" si="0"/>
        <v>58466000</v>
      </c>
      <c r="H8" s="41">
        <f t="shared" si="0"/>
        <v>12883000</v>
      </c>
      <c r="I8" s="42">
        <f t="shared" si="0"/>
        <v>15230968</v>
      </c>
      <c r="J8" s="41">
        <f t="shared" si="0"/>
        <v>19125000</v>
      </c>
      <c r="K8" s="42">
        <f t="shared" si="0"/>
        <v>17533441</v>
      </c>
      <c r="L8" s="41">
        <f t="shared" si="0"/>
        <v>5882000</v>
      </c>
      <c r="M8" s="42">
        <f t="shared" si="0"/>
        <v>2147416</v>
      </c>
      <c r="N8" s="41">
        <f t="shared" si="0"/>
        <v>0</v>
      </c>
      <c r="O8" s="42">
        <f t="shared" si="0"/>
        <v>0</v>
      </c>
      <c r="P8" s="41">
        <f t="shared" si="0"/>
        <v>37890000</v>
      </c>
      <c r="Q8" s="42">
        <f t="shared" si="0"/>
        <v>34911825</v>
      </c>
      <c r="R8" s="16">
        <f>IF(($J8       =0),0,((($L8       -$J8       )/$J8       )*100))</f>
        <v>-69.24444444444444</v>
      </c>
      <c r="S8" s="17">
        <f>IF(($K8       =0),0,((($M8       -$K8       )/$K8       )*100))</f>
        <v>-87.752455436442858</v>
      </c>
      <c r="T8" s="16">
        <f>IF(($E8       =0),0,(($P8       /$E8       )*100))</f>
        <v>64.806896315807478</v>
      </c>
      <c r="U8" s="18">
        <f>IF(($E8       =0),0,(($Q8       /$E8       )*100))</f>
        <v>59.713038347073507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42114000</v>
      </c>
      <c r="C9" s="43">
        <f t="shared" si="2"/>
        <v>10571000</v>
      </c>
      <c r="D9" s="43">
        <f t="shared" si="2"/>
        <v>0</v>
      </c>
      <c r="E9" s="43">
        <f t="shared" si="2"/>
        <v>52685000</v>
      </c>
      <c r="F9" s="44">
        <f t="shared" si="2"/>
        <v>52685000</v>
      </c>
      <c r="G9" s="45">
        <f t="shared" si="2"/>
        <v>52685000</v>
      </c>
      <c r="H9" s="44">
        <f t="shared" si="2"/>
        <v>10933000</v>
      </c>
      <c r="I9" s="45">
        <f t="shared" si="2"/>
        <v>13231063</v>
      </c>
      <c r="J9" s="44">
        <f t="shared" si="2"/>
        <v>16886000</v>
      </c>
      <c r="K9" s="45">
        <f t="shared" si="2"/>
        <v>13973298</v>
      </c>
      <c r="L9" s="44">
        <f t="shared" si="2"/>
        <v>5605000</v>
      </c>
      <c r="M9" s="45">
        <f t="shared" si="2"/>
        <v>2340964</v>
      </c>
      <c r="N9" s="44">
        <f t="shared" si="2"/>
        <v>0</v>
      </c>
      <c r="O9" s="45">
        <f t="shared" si="2"/>
        <v>0</v>
      </c>
      <c r="P9" s="44">
        <f t="shared" si="2"/>
        <v>33424000</v>
      </c>
      <c r="Q9" s="45">
        <f t="shared" si="2"/>
        <v>29545325</v>
      </c>
      <c r="R9" s="20">
        <f>IF(($J9       =0),0,((($L9       -$J9       )/$J9       )*100))</f>
        <v>-66.806822219590188</v>
      </c>
      <c r="S9" s="21">
        <f>IF(($K9       =0),0,((($M9       -$K9       )/$K9       )*100))</f>
        <v>-83.24687557654606</v>
      </c>
      <c r="T9" s="20">
        <f>IF(($E9       =0),0,(($P9       /$E9       )*100))</f>
        <v>63.441207174717661</v>
      </c>
      <c r="U9" s="22">
        <f>IF(($E9       =0),0,(($Q9       /$E9       )*100))</f>
        <v>56.079197114928348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36314000</v>
      </c>
      <c r="C10" s="46">
        <v>10571000</v>
      </c>
      <c r="D10" s="46"/>
      <c r="E10" s="46">
        <f t="shared" ref="E10:E41" si="4">$B10      +$C10      +$D10</f>
        <v>46885000</v>
      </c>
      <c r="F10" s="47">
        <v>46885000</v>
      </c>
      <c r="G10" s="48">
        <v>46885000</v>
      </c>
      <c r="H10" s="47">
        <v>9958000</v>
      </c>
      <c r="I10" s="48">
        <v>13231063</v>
      </c>
      <c r="J10" s="47">
        <v>16361000</v>
      </c>
      <c r="K10" s="48">
        <v>11150297</v>
      </c>
      <c r="L10" s="47">
        <v>2561000</v>
      </c>
      <c r="M10" s="48">
        <v>2340964</v>
      </c>
      <c r="N10" s="47"/>
      <c r="O10" s="48"/>
      <c r="P10" s="47">
        <f t="shared" ref="P10:P41" si="5">$H10      +$J10      +$L10      +$N10</f>
        <v>28880000</v>
      </c>
      <c r="Q10" s="48">
        <f t="shared" ref="Q10:Q41" si="6">$I10      +$K10      +$M10      +$O10</f>
        <v>26722324</v>
      </c>
      <c r="R10" s="24">
        <f t="shared" ref="R10:R41" si="7">IF(($J10      =0),0,((($L10      -$J10      )/$J10      )*100))</f>
        <v>-84.346922559745735</v>
      </c>
      <c r="S10" s="25">
        <f t="shared" ref="S10:S41" si="8">IF(($K10      =0),0,((($M10      -$K10      )/$K10      )*100))</f>
        <v>-79.005366404141526</v>
      </c>
      <c r="T10" s="24">
        <f t="shared" ref="T10:T41" si="9">IF(($E10      =0),0,(($P10      /$E10      )*100))</f>
        <v>61.597525861149627</v>
      </c>
      <c r="U10" s="26">
        <f t="shared" ref="U10:U41" si="10">IF(($E10      =0),0,(($Q10      /$E10      )*100))</f>
        <v>56.995465500693186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5800000</v>
      </c>
      <c r="C13" s="46"/>
      <c r="D13" s="46"/>
      <c r="E13" s="46">
        <f t="shared" si="4"/>
        <v>5800000</v>
      </c>
      <c r="F13" s="47">
        <v>5800000</v>
      </c>
      <c r="G13" s="48">
        <v>5800000</v>
      </c>
      <c r="H13" s="47">
        <v>975000</v>
      </c>
      <c r="I13" s="48"/>
      <c r="J13" s="47">
        <v>525000</v>
      </c>
      <c r="K13" s="48">
        <v>2823001</v>
      </c>
      <c r="L13" s="47">
        <v>3044000</v>
      </c>
      <c r="M13" s="48"/>
      <c r="N13" s="47"/>
      <c r="O13" s="48"/>
      <c r="P13" s="47">
        <f t="shared" si="5"/>
        <v>4544000</v>
      </c>
      <c r="Q13" s="48">
        <f t="shared" si="6"/>
        <v>2823001</v>
      </c>
      <c r="R13" s="24">
        <f t="shared" si="7"/>
        <v>479.8095238095238</v>
      </c>
      <c r="S13" s="25">
        <f t="shared" si="8"/>
        <v>-100</v>
      </c>
      <c r="T13" s="24">
        <f t="shared" si="9"/>
        <v>78.344827586206904</v>
      </c>
      <c r="U13" s="26">
        <f t="shared" si="10"/>
        <v>48.672431034482763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5781000</v>
      </c>
      <c r="C27" s="43">
        <f t="shared" si="11"/>
        <v>0</v>
      </c>
      <c r="D27" s="43">
        <f t="shared" si="11"/>
        <v>0</v>
      </c>
      <c r="E27" s="43">
        <f t="shared" si="11"/>
        <v>5781000</v>
      </c>
      <c r="F27" s="44">
        <f t="shared" si="11"/>
        <v>5781000</v>
      </c>
      <c r="G27" s="45">
        <f t="shared" si="11"/>
        <v>5781000</v>
      </c>
      <c r="H27" s="44">
        <f t="shared" si="11"/>
        <v>1950000</v>
      </c>
      <c r="I27" s="45">
        <f t="shared" si="11"/>
        <v>1999905</v>
      </c>
      <c r="J27" s="44">
        <f t="shared" si="11"/>
        <v>2239000</v>
      </c>
      <c r="K27" s="45">
        <f t="shared" si="11"/>
        <v>3560143</v>
      </c>
      <c r="L27" s="44">
        <f t="shared" si="11"/>
        <v>277000</v>
      </c>
      <c r="M27" s="45">
        <f t="shared" si="11"/>
        <v>-193548</v>
      </c>
      <c r="N27" s="44">
        <f t="shared" si="11"/>
        <v>0</v>
      </c>
      <c r="O27" s="45">
        <f t="shared" si="11"/>
        <v>0</v>
      </c>
      <c r="P27" s="44">
        <f t="shared" si="11"/>
        <v>4466000</v>
      </c>
      <c r="Q27" s="45">
        <f t="shared" si="11"/>
        <v>5366500</v>
      </c>
      <c r="R27" s="20">
        <f t="shared" si="7"/>
        <v>-87.628405538186698</v>
      </c>
      <c r="S27" s="21">
        <f t="shared" si="8"/>
        <v>-105.43652319583792</v>
      </c>
      <c r="T27" s="20">
        <f t="shared" si="9"/>
        <v>77.253070403044461</v>
      </c>
      <c r="U27" s="22">
        <f t="shared" si="10"/>
        <v>92.82996021449577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126000</v>
      </c>
      <c r="I30" s="48">
        <v>176561</v>
      </c>
      <c r="J30" s="47">
        <v>1486000</v>
      </c>
      <c r="K30" s="48">
        <v>1438458</v>
      </c>
      <c r="L30" s="47">
        <v>277000</v>
      </c>
      <c r="M30" s="48">
        <v>276481</v>
      </c>
      <c r="N30" s="47"/>
      <c r="O30" s="48"/>
      <c r="P30" s="47">
        <f t="shared" si="5"/>
        <v>1889000</v>
      </c>
      <c r="Q30" s="48">
        <f t="shared" si="6"/>
        <v>1891500</v>
      </c>
      <c r="R30" s="24">
        <f t="shared" si="7"/>
        <v>-81.359353970390316</v>
      </c>
      <c r="S30" s="25">
        <f t="shared" si="8"/>
        <v>-80.779348441177973</v>
      </c>
      <c r="T30" s="24">
        <f t="shared" si="9"/>
        <v>89.952380952380949</v>
      </c>
      <c r="U30" s="26">
        <f t="shared" si="10"/>
        <v>90.071428571428569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3681000</v>
      </c>
      <c r="C32" s="46"/>
      <c r="D32" s="46"/>
      <c r="E32" s="46">
        <f t="shared" si="4"/>
        <v>3681000</v>
      </c>
      <c r="F32" s="47">
        <v>3681000</v>
      </c>
      <c r="G32" s="48">
        <v>3681000</v>
      </c>
      <c r="H32" s="47">
        <v>1824000</v>
      </c>
      <c r="I32" s="48">
        <v>1823344</v>
      </c>
      <c r="J32" s="47">
        <v>753000</v>
      </c>
      <c r="K32" s="48">
        <v>2121685</v>
      </c>
      <c r="L32" s="47"/>
      <c r="M32" s="48">
        <v>-470029</v>
      </c>
      <c r="N32" s="47"/>
      <c r="O32" s="48"/>
      <c r="P32" s="47">
        <f t="shared" si="5"/>
        <v>2577000</v>
      </c>
      <c r="Q32" s="48">
        <f t="shared" si="6"/>
        <v>3475000</v>
      </c>
      <c r="R32" s="24">
        <f t="shared" si="7"/>
        <v>-100</v>
      </c>
      <c r="S32" s="25">
        <f t="shared" si="8"/>
        <v>-122.15357133599002</v>
      </c>
      <c r="T32" s="24">
        <f t="shared" si="9"/>
        <v>70.008149959250204</v>
      </c>
      <c r="U32" s="26">
        <f t="shared" si="10"/>
        <v>94.403694648193422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20191000</v>
      </c>
      <c r="C42" s="52">
        <f t="shared" si="13"/>
        <v>-9687000</v>
      </c>
      <c r="D42" s="52">
        <f t="shared" si="13"/>
        <v>0</v>
      </c>
      <c r="E42" s="52">
        <f t="shared" si="13"/>
        <v>10504000</v>
      </c>
      <c r="F42" s="53">
        <f t="shared" si="13"/>
        <v>10504000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20191000</v>
      </c>
      <c r="C43" s="43">
        <f t="shared" si="19"/>
        <v>-9687000</v>
      </c>
      <c r="D43" s="43">
        <f t="shared" si="19"/>
        <v>0</v>
      </c>
      <c r="E43" s="43">
        <f t="shared" si="19"/>
        <v>10504000</v>
      </c>
      <c r="F43" s="44">
        <f t="shared" si="19"/>
        <v>10504000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20191000</v>
      </c>
      <c r="C45" s="46">
        <v>-9687000</v>
      </c>
      <c r="D45" s="46"/>
      <c r="E45" s="46">
        <f t="shared" si="21"/>
        <v>10504000</v>
      </c>
      <c r="F45" s="47">
        <v>10504000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68086000</v>
      </c>
      <c r="C59" s="43">
        <f t="shared" si="26"/>
        <v>884000</v>
      </c>
      <c r="D59" s="43">
        <f t="shared" si="26"/>
        <v>0</v>
      </c>
      <c r="E59" s="43">
        <f t="shared" si="26"/>
        <v>68970000</v>
      </c>
      <c r="F59" s="44">
        <f t="shared" si="26"/>
        <v>68970000</v>
      </c>
      <c r="G59" s="45">
        <f t="shared" si="26"/>
        <v>58466000</v>
      </c>
      <c r="H59" s="44">
        <f t="shared" si="26"/>
        <v>12883000</v>
      </c>
      <c r="I59" s="45">
        <f t="shared" si="26"/>
        <v>15230968</v>
      </c>
      <c r="J59" s="44">
        <f t="shared" si="26"/>
        <v>19125000</v>
      </c>
      <c r="K59" s="45">
        <f t="shared" si="26"/>
        <v>17533441</v>
      </c>
      <c r="L59" s="44">
        <f t="shared" si="26"/>
        <v>5882000</v>
      </c>
      <c r="M59" s="45">
        <f t="shared" si="26"/>
        <v>2147416</v>
      </c>
      <c r="N59" s="44">
        <f t="shared" si="26"/>
        <v>0</v>
      </c>
      <c r="O59" s="45">
        <f t="shared" si="26"/>
        <v>0</v>
      </c>
      <c r="P59" s="44">
        <f t="shared" si="26"/>
        <v>37890000</v>
      </c>
      <c r="Q59" s="45">
        <f t="shared" si="26"/>
        <v>34911825</v>
      </c>
      <c r="R59" s="20">
        <f t="shared" si="14"/>
        <v>-69.24444444444444</v>
      </c>
      <c r="S59" s="21">
        <f t="shared" si="15"/>
        <v>-87.752455436442858</v>
      </c>
      <c r="T59" s="20">
        <f t="shared" si="16"/>
        <v>54.93692909960852</v>
      </c>
      <c r="U59" s="22">
        <f t="shared" si="17"/>
        <v>50.618856024358415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68086000</v>
      </c>
      <c r="C63" s="55">
        <f t="shared" si="30"/>
        <v>884000</v>
      </c>
      <c r="D63" s="55">
        <f t="shared" si="30"/>
        <v>0</v>
      </c>
      <c r="E63" s="55">
        <f t="shared" si="30"/>
        <v>68970000</v>
      </c>
      <c r="F63" s="56">
        <f t="shared" si="30"/>
        <v>68970000</v>
      </c>
      <c r="G63" s="57">
        <f t="shared" si="30"/>
        <v>58466000</v>
      </c>
      <c r="H63" s="56">
        <f t="shared" si="30"/>
        <v>12883000</v>
      </c>
      <c r="I63" s="57">
        <f t="shared" si="30"/>
        <v>15230968</v>
      </c>
      <c r="J63" s="56">
        <f t="shared" si="30"/>
        <v>19125000</v>
      </c>
      <c r="K63" s="57">
        <f t="shared" si="30"/>
        <v>17533441</v>
      </c>
      <c r="L63" s="56">
        <f t="shared" si="30"/>
        <v>5882000</v>
      </c>
      <c r="M63" s="58">
        <f t="shared" si="30"/>
        <v>2147416</v>
      </c>
      <c r="N63" s="56">
        <f t="shared" si="30"/>
        <v>0</v>
      </c>
      <c r="O63" s="57">
        <f t="shared" si="30"/>
        <v>0</v>
      </c>
      <c r="P63" s="56">
        <f t="shared" si="30"/>
        <v>37890000</v>
      </c>
      <c r="Q63" s="57">
        <f t="shared" si="30"/>
        <v>34911825</v>
      </c>
      <c r="R63" s="38">
        <f t="shared" si="14"/>
        <v>-69.24444444444444</v>
      </c>
      <c r="S63" s="39">
        <f t="shared" si="15"/>
        <v>-87.752455436442858</v>
      </c>
      <c r="T63" s="38">
        <f t="shared" si="16"/>
        <v>54.93692909960852</v>
      </c>
      <c r="U63" s="39">
        <f t="shared" si="17"/>
        <v>50.618856024358415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73534000</v>
      </c>
      <c r="C8" s="40">
        <f t="shared" si="0"/>
        <v>996000</v>
      </c>
      <c r="D8" s="40">
        <f t="shared" si="0"/>
        <v>0</v>
      </c>
      <c r="E8" s="40">
        <f t="shared" si="0"/>
        <v>74530000</v>
      </c>
      <c r="F8" s="41">
        <f t="shared" si="0"/>
        <v>74530000</v>
      </c>
      <c r="G8" s="42">
        <f t="shared" si="0"/>
        <v>74530000</v>
      </c>
      <c r="H8" s="41">
        <f t="shared" si="0"/>
        <v>21373000</v>
      </c>
      <c r="I8" s="42">
        <f t="shared" si="0"/>
        <v>13715885</v>
      </c>
      <c r="J8" s="41">
        <f t="shared" si="0"/>
        <v>13105000</v>
      </c>
      <c r="K8" s="42">
        <f t="shared" si="0"/>
        <v>18400555</v>
      </c>
      <c r="L8" s="41">
        <f t="shared" si="0"/>
        <v>6081000</v>
      </c>
      <c r="M8" s="42">
        <f t="shared" si="0"/>
        <v>-30571207</v>
      </c>
      <c r="N8" s="41">
        <f t="shared" si="0"/>
        <v>0</v>
      </c>
      <c r="O8" s="42">
        <f t="shared" si="0"/>
        <v>0</v>
      </c>
      <c r="P8" s="41">
        <f t="shared" si="0"/>
        <v>40559000</v>
      </c>
      <c r="Q8" s="42">
        <f t="shared" si="0"/>
        <v>1545233</v>
      </c>
      <c r="R8" s="16">
        <f>IF(($J8       =0),0,((($L8       -$J8       )/$J8       )*100))</f>
        <v>-53.597863410911863</v>
      </c>
      <c r="S8" s="17">
        <f>IF(($K8       =0),0,((($M8       -$K8       )/$K8       )*100))</f>
        <v>-266.14285275634353</v>
      </c>
      <c r="T8" s="16">
        <f>IF(($E8       =0),0,(($P8       /$E8       )*100))</f>
        <v>54.419696766402794</v>
      </c>
      <c r="U8" s="18">
        <f>IF(($E8       =0),0,(($Q8       /$E8       )*100))</f>
        <v>2.0733033677713673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69647000</v>
      </c>
      <c r="C9" s="43">
        <f t="shared" si="2"/>
        <v>996000</v>
      </c>
      <c r="D9" s="43">
        <f t="shared" si="2"/>
        <v>0</v>
      </c>
      <c r="E9" s="43">
        <f t="shared" si="2"/>
        <v>70643000</v>
      </c>
      <c r="F9" s="44">
        <f t="shared" si="2"/>
        <v>70643000</v>
      </c>
      <c r="G9" s="45">
        <f t="shared" si="2"/>
        <v>70643000</v>
      </c>
      <c r="H9" s="44">
        <f t="shared" si="2"/>
        <v>20086000</v>
      </c>
      <c r="I9" s="45">
        <f t="shared" si="2"/>
        <v>11464799</v>
      </c>
      <c r="J9" s="44">
        <f t="shared" si="2"/>
        <v>12793000</v>
      </c>
      <c r="K9" s="45">
        <f t="shared" si="2"/>
        <v>17453072</v>
      </c>
      <c r="L9" s="44">
        <f t="shared" si="2"/>
        <v>5684000</v>
      </c>
      <c r="M9" s="45">
        <f t="shared" si="2"/>
        <v>-27143172</v>
      </c>
      <c r="N9" s="44">
        <f t="shared" si="2"/>
        <v>0</v>
      </c>
      <c r="O9" s="45">
        <f t="shared" si="2"/>
        <v>0</v>
      </c>
      <c r="P9" s="44">
        <f t="shared" si="2"/>
        <v>38563000</v>
      </c>
      <c r="Q9" s="45">
        <f t="shared" si="2"/>
        <v>1774699</v>
      </c>
      <c r="R9" s="20">
        <f>IF(($J9       =0),0,((($L9       -$J9       )/$J9       )*100))</f>
        <v>-55.56945204408661</v>
      </c>
      <c r="S9" s="21">
        <f>IF(($K9       =0),0,((($M9       -$K9       )/$K9       )*100))</f>
        <v>-255.52088480469229</v>
      </c>
      <c r="T9" s="20">
        <f>IF(($E9       =0),0,(($P9       /$E9       )*100))</f>
        <v>54.588565038291122</v>
      </c>
      <c r="U9" s="22">
        <f>IF(($E9       =0),0,(($Q9       /$E9       )*100))</f>
        <v>2.512207862067013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49172000</v>
      </c>
      <c r="C10" s="46">
        <v>-3289000</v>
      </c>
      <c r="D10" s="46"/>
      <c r="E10" s="46">
        <f t="shared" ref="E10:E41" si="4">$B10      +$C10      +$D10</f>
        <v>45883000</v>
      </c>
      <c r="F10" s="47">
        <v>45883000</v>
      </c>
      <c r="G10" s="48">
        <v>45883000</v>
      </c>
      <c r="H10" s="47">
        <v>6436000</v>
      </c>
      <c r="I10" s="48">
        <v>5003726</v>
      </c>
      <c r="J10" s="47">
        <v>12793000</v>
      </c>
      <c r="K10" s="48">
        <v>14223449</v>
      </c>
      <c r="L10" s="47">
        <v>4688000</v>
      </c>
      <c r="M10" s="48">
        <v>-29876730</v>
      </c>
      <c r="N10" s="47"/>
      <c r="O10" s="48"/>
      <c r="P10" s="47">
        <f t="shared" ref="P10:P41" si="5">$H10      +$J10      +$L10      +$N10</f>
        <v>23917000</v>
      </c>
      <c r="Q10" s="48">
        <f t="shared" ref="Q10:Q41" si="6">$I10      +$K10      +$M10      +$O10</f>
        <v>-10649555</v>
      </c>
      <c r="R10" s="24">
        <f t="shared" ref="R10:R41" si="7">IF(($J10      =0),0,((($L10      -$J10      )/$J10      )*100))</f>
        <v>-63.354959743609783</v>
      </c>
      <c r="S10" s="25">
        <f t="shared" ref="S10:S41" si="8">IF(($K10      =0),0,((($M10      -$K10      )/$K10      )*100))</f>
        <v>-310.05263913133871</v>
      </c>
      <c r="T10" s="24">
        <f t="shared" ref="T10:T41" si="9">IF(($E10      =0),0,(($P10      /$E10      )*100))</f>
        <v>52.126059760695689</v>
      </c>
      <c r="U10" s="26">
        <f t="shared" ref="U10:U41" si="10">IF(($E10      =0),0,(($Q10      /$E10      )*100))</f>
        <v>-23.210241265828301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20475000</v>
      </c>
      <c r="C13" s="46">
        <v>4285000</v>
      </c>
      <c r="D13" s="46"/>
      <c r="E13" s="46">
        <f t="shared" si="4"/>
        <v>24760000</v>
      </c>
      <c r="F13" s="47">
        <v>24760000</v>
      </c>
      <c r="G13" s="48">
        <v>24760000</v>
      </c>
      <c r="H13" s="47">
        <v>13650000</v>
      </c>
      <c r="I13" s="48">
        <v>6461073</v>
      </c>
      <c r="J13" s="47"/>
      <c r="K13" s="48">
        <v>3229623</v>
      </c>
      <c r="L13" s="47">
        <v>996000</v>
      </c>
      <c r="M13" s="48">
        <v>2733558</v>
      </c>
      <c r="N13" s="47"/>
      <c r="O13" s="48"/>
      <c r="P13" s="47">
        <f t="shared" si="5"/>
        <v>14646000</v>
      </c>
      <c r="Q13" s="48">
        <f t="shared" si="6"/>
        <v>12424254</v>
      </c>
      <c r="R13" s="24">
        <f t="shared" si="7"/>
        <v>0</v>
      </c>
      <c r="S13" s="25">
        <f t="shared" si="8"/>
        <v>-15.359842309768043</v>
      </c>
      <c r="T13" s="24">
        <f t="shared" si="9"/>
        <v>59.151857835218088</v>
      </c>
      <c r="U13" s="26">
        <f t="shared" si="10"/>
        <v>50.178731825525034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3887000</v>
      </c>
      <c r="C27" s="43">
        <f t="shared" si="11"/>
        <v>0</v>
      </c>
      <c r="D27" s="43">
        <f t="shared" si="11"/>
        <v>0</v>
      </c>
      <c r="E27" s="43">
        <f t="shared" si="11"/>
        <v>3887000</v>
      </c>
      <c r="F27" s="44">
        <f t="shared" si="11"/>
        <v>3887000</v>
      </c>
      <c r="G27" s="45">
        <f t="shared" si="11"/>
        <v>3887000</v>
      </c>
      <c r="H27" s="44">
        <f t="shared" si="11"/>
        <v>1287000</v>
      </c>
      <c r="I27" s="45">
        <f t="shared" si="11"/>
        <v>2251086</v>
      </c>
      <c r="J27" s="44">
        <f t="shared" si="11"/>
        <v>312000</v>
      </c>
      <c r="K27" s="45">
        <f t="shared" si="11"/>
        <v>947483</v>
      </c>
      <c r="L27" s="44">
        <f t="shared" si="11"/>
        <v>397000</v>
      </c>
      <c r="M27" s="45">
        <f t="shared" si="11"/>
        <v>-3428035</v>
      </c>
      <c r="N27" s="44">
        <f t="shared" si="11"/>
        <v>0</v>
      </c>
      <c r="O27" s="45">
        <f t="shared" si="11"/>
        <v>0</v>
      </c>
      <c r="P27" s="44">
        <f t="shared" si="11"/>
        <v>1996000</v>
      </c>
      <c r="Q27" s="45">
        <f t="shared" si="11"/>
        <v>-229466</v>
      </c>
      <c r="R27" s="20">
        <f t="shared" si="7"/>
        <v>27.243589743589741</v>
      </c>
      <c r="S27" s="21">
        <f t="shared" si="8"/>
        <v>-461.80438065907248</v>
      </c>
      <c r="T27" s="20">
        <f t="shared" si="9"/>
        <v>51.350656032930274</v>
      </c>
      <c r="U27" s="22">
        <f t="shared" si="10"/>
        <v>-5.9034216619500901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51000</v>
      </c>
      <c r="I30" s="48">
        <v>1023333</v>
      </c>
      <c r="J30" s="47">
        <v>122000</v>
      </c>
      <c r="K30" s="48">
        <v>138237</v>
      </c>
      <c r="L30" s="47">
        <v>397000</v>
      </c>
      <c r="M30" s="48">
        <v>-1453035</v>
      </c>
      <c r="N30" s="47"/>
      <c r="O30" s="48"/>
      <c r="P30" s="47">
        <f t="shared" si="5"/>
        <v>570000</v>
      </c>
      <c r="Q30" s="48">
        <f t="shared" si="6"/>
        <v>-291465</v>
      </c>
      <c r="R30" s="24">
        <f t="shared" si="7"/>
        <v>225.40983606557376</v>
      </c>
      <c r="S30" s="25">
        <f t="shared" si="8"/>
        <v>-1151.118730875236</v>
      </c>
      <c r="T30" s="24">
        <f t="shared" si="9"/>
        <v>30.810810810810814</v>
      </c>
      <c r="U30" s="26">
        <f t="shared" si="10"/>
        <v>-15.754864864864865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2037000</v>
      </c>
      <c r="C32" s="46"/>
      <c r="D32" s="46"/>
      <c r="E32" s="46">
        <f t="shared" si="4"/>
        <v>2037000</v>
      </c>
      <c r="F32" s="47">
        <v>2037000</v>
      </c>
      <c r="G32" s="48">
        <v>2037000</v>
      </c>
      <c r="H32" s="47">
        <v>1236000</v>
      </c>
      <c r="I32" s="48">
        <v>1227753</v>
      </c>
      <c r="J32" s="47">
        <v>190000</v>
      </c>
      <c r="K32" s="48">
        <v>809246</v>
      </c>
      <c r="L32" s="47"/>
      <c r="M32" s="48">
        <v>-1975000</v>
      </c>
      <c r="N32" s="47"/>
      <c r="O32" s="48"/>
      <c r="P32" s="47">
        <f t="shared" si="5"/>
        <v>1426000</v>
      </c>
      <c r="Q32" s="48">
        <f t="shared" si="6"/>
        <v>61999</v>
      </c>
      <c r="R32" s="24">
        <f t="shared" si="7"/>
        <v>-100</v>
      </c>
      <c r="S32" s="25">
        <f t="shared" si="8"/>
        <v>-344.05434194299386</v>
      </c>
      <c r="T32" s="24">
        <f t="shared" si="9"/>
        <v>70.004909180166905</v>
      </c>
      <c r="U32" s="26">
        <f t="shared" si="10"/>
        <v>3.0436426116838491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66925000</v>
      </c>
      <c r="C42" s="52">
        <f t="shared" si="13"/>
        <v>28237000</v>
      </c>
      <c r="D42" s="52">
        <f t="shared" si="13"/>
        <v>0</v>
      </c>
      <c r="E42" s="52">
        <f t="shared" si="13"/>
        <v>95162000</v>
      </c>
      <c r="F42" s="53">
        <f t="shared" si="13"/>
        <v>95162000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66925000</v>
      </c>
      <c r="C43" s="43">
        <f t="shared" si="19"/>
        <v>28237000</v>
      </c>
      <c r="D43" s="43">
        <f t="shared" si="19"/>
        <v>0</v>
      </c>
      <c r="E43" s="43">
        <f t="shared" si="19"/>
        <v>95162000</v>
      </c>
      <c r="F43" s="44">
        <f t="shared" si="19"/>
        <v>95162000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66925000</v>
      </c>
      <c r="C45" s="46">
        <v>28237000</v>
      </c>
      <c r="D45" s="46"/>
      <c r="E45" s="46">
        <f t="shared" si="21"/>
        <v>95162000</v>
      </c>
      <c r="F45" s="47">
        <v>95162000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140459000</v>
      </c>
      <c r="C59" s="43">
        <f t="shared" si="26"/>
        <v>29233000</v>
      </c>
      <c r="D59" s="43">
        <f t="shared" si="26"/>
        <v>0</v>
      </c>
      <c r="E59" s="43">
        <f t="shared" si="26"/>
        <v>169692000</v>
      </c>
      <c r="F59" s="44">
        <f t="shared" si="26"/>
        <v>169692000</v>
      </c>
      <c r="G59" s="45">
        <f t="shared" si="26"/>
        <v>74530000</v>
      </c>
      <c r="H59" s="44">
        <f t="shared" si="26"/>
        <v>21373000</v>
      </c>
      <c r="I59" s="45">
        <f t="shared" si="26"/>
        <v>13715885</v>
      </c>
      <c r="J59" s="44">
        <f t="shared" si="26"/>
        <v>13105000</v>
      </c>
      <c r="K59" s="45">
        <f t="shared" si="26"/>
        <v>18400555</v>
      </c>
      <c r="L59" s="44">
        <f t="shared" si="26"/>
        <v>6081000</v>
      </c>
      <c r="M59" s="45">
        <f t="shared" si="26"/>
        <v>-30571207</v>
      </c>
      <c r="N59" s="44">
        <f t="shared" si="26"/>
        <v>0</v>
      </c>
      <c r="O59" s="45">
        <f t="shared" si="26"/>
        <v>0</v>
      </c>
      <c r="P59" s="44">
        <f t="shared" si="26"/>
        <v>40559000</v>
      </c>
      <c r="Q59" s="45">
        <f t="shared" si="26"/>
        <v>1545233</v>
      </c>
      <c r="R59" s="20">
        <f t="shared" si="14"/>
        <v>-53.597863410911863</v>
      </c>
      <c r="S59" s="21">
        <f t="shared" si="15"/>
        <v>-266.14285275634353</v>
      </c>
      <c r="T59" s="20">
        <f t="shared" si="16"/>
        <v>23.901539259364025</v>
      </c>
      <c r="U59" s="22">
        <f t="shared" si="17"/>
        <v>0.91061040001885774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140459000</v>
      </c>
      <c r="C63" s="55">
        <f t="shared" si="30"/>
        <v>29233000</v>
      </c>
      <c r="D63" s="55">
        <f t="shared" si="30"/>
        <v>0</v>
      </c>
      <c r="E63" s="55">
        <f t="shared" si="30"/>
        <v>169692000</v>
      </c>
      <c r="F63" s="56">
        <f t="shared" si="30"/>
        <v>169692000</v>
      </c>
      <c r="G63" s="57">
        <f t="shared" si="30"/>
        <v>74530000</v>
      </c>
      <c r="H63" s="56">
        <f t="shared" si="30"/>
        <v>21373000</v>
      </c>
      <c r="I63" s="57">
        <f t="shared" si="30"/>
        <v>13715885</v>
      </c>
      <c r="J63" s="56">
        <f t="shared" si="30"/>
        <v>13105000</v>
      </c>
      <c r="K63" s="57">
        <f t="shared" si="30"/>
        <v>18400555</v>
      </c>
      <c r="L63" s="56">
        <f t="shared" si="30"/>
        <v>6081000</v>
      </c>
      <c r="M63" s="58">
        <f t="shared" si="30"/>
        <v>-30571207</v>
      </c>
      <c r="N63" s="56">
        <f t="shared" si="30"/>
        <v>0</v>
      </c>
      <c r="O63" s="57">
        <f t="shared" si="30"/>
        <v>0</v>
      </c>
      <c r="P63" s="56">
        <f t="shared" si="30"/>
        <v>40559000</v>
      </c>
      <c r="Q63" s="57">
        <f t="shared" si="30"/>
        <v>1545233</v>
      </c>
      <c r="R63" s="38">
        <f t="shared" si="14"/>
        <v>-53.597863410911863</v>
      </c>
      <c r="S63" s="39">
        <f t="shared" si="15"/>
        <v>-266.14285275634353</v>
      </c>
      <c r="T63" s="38">
        <f t="shared" si="16"/>
        <v>23.901539259364025</v>
      </c>
      <c r="U63" s="39">
        <f t="shared" si="17"/>
        <v>0.91061040001885774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219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67598000</v>
      </c>
      <c r="C8" s="40">
        <f t="shared" si="0"/>
        <v>33600000</v>
      </c>
      <c r="D8" s="40">
        <f t="shared" si="0"/>
        <v>0</v>
      </c>
      <c r="E8" s="40">
        <f t="shared" si="0"/>
        <v>101198000</v>
      </c>
      <c r="F8" s="41">
        <f t="shared" si="0"/>
        <v>101198000</v>
      </c>
      <c r="G8" s="42">
        <f t="shared" si="0"/>
        <v>101198000</v>
      </c>
      <c r="H8" s="41">
        <f t="shared" si="0"/>
        <v>5105000</v>
      </c>
      <c r="I8" s="42">
        <f t="shared" si="0"/>
        <v>17164866</v>
      </c>
      <c r="J8" s="41">
        <f t="shared" si="0"/>
        <v>36324000</v>
      </c>
      <c r="K8" s="42">
        <f t="shared" si="0"/>
        <v>16951570</v>
      </c>
      <c r="L8" s="41">
        <f t="shared" si="0"/>
        <v>13373000</v>
      </c>
      <c r="M8" s="42">
        <f t="shared" si="0"/>
        <v>12461647</v>
      </c>
      <c r="N8" s="41">
        <f t="shared" si="0"/>
        <v>0</v>
      </c>
      <c r="O8" s="42">
        <f t="shared" si="0"/>
        <v>0</v>
      </c>
      <c r="P8" s="41">
        <f t="shared" si="0"/>
        <v>54802000</v>
      </c>
      <c r="Q8" s="42">
        <f t="shared" si="0"/>
        <v>46578083</v>
      </c>
      <c r="R8" s="16">
        <f>IF(($J8       =0),0,((($L8       -$J8       )/$J8       )*100))</f>
        <v>-63.184120691553794</v>
      </c>
      <c r="S8" s="17">
        <f>IF(($K8       =0),0,((($M8       -$K8       )/$K8       )*100))</f>
        <v>-26.486767892295521</v>
      </c>
      <c r="T8" s="16">
        <f>IF(($E8       =0),0,(($P8       /$E8       )*100))</f>
        <v>54.153244135259591</v>
      </c>
      <c r="U8" s="18">
        <f>IF(($E8       =0),0,(($Q8       /$E8       )*100))</f>
        <v>46.026683333662724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61414000</v>
      </c>
      <c r="C9" s="43">
        <f t="shared" si="2"/>
        <v>33600000</v>
      </c>
      <c r="D9" s="43">
        <f t="shared" si="2"/>
        <v>0</v>
      </c>
      <c r="E9" s="43">
        <f t="shared" si="2"/>
        <v>95014000</v>
      </c>
      <c r="F9" s="44">
        <f t="shared" si="2"/>
        <v>95014000</v>
      </c>
      <c r="G9" s="45">
        <f t="shared" si="2"/>
        <v>95014000</v>
      </c>
      <c r="H9" s="44">
        <f t="shared" si="2"/>
        <v>2682000</v>
      </c>
      <c r="I9" s="45">
        <f t="shared" si="2"/>
        <v>13578651</v>
      </c>
      <c r="J9" s="44">
        <f t="shared" si="2"/>
        <v>36035000</v>
      </c>
      <c r="K9" s="45">
        <f t="shared" si="2"/>
        <v>16872577</v>
      </c>
      <c r="L9" s="44">
        <f t="shared" si="2"/>
        <v>12879000</v>
      </c>
      <c r="M9" s="45">
        <f t="shared" si="2"/>
        <v>11469162</v>
      </c>
      <c r="N9" s="44">
        <f t="shared" si="2"/>
        <v>0</v>
      </c>
      <c r="O9" s="45">
        <f t="shared" si="2"/>
        <v>0</v>
      </c>
      <c r="P9" s="44">
        <f t="shared" si="2"/>
        <v>51596000</v>
      </c>
      <c r="Q9" s="45">
        <f t="shared" si="2"/>
        <v>41920390</v>
      </c>
      <c r="R9" s="20">
        <f>IF(($J9       =0),0,((($L9       -$J9       )/$J9       )*100))</f>
        <v>-64.2597474677397</v>
      </c>
      <c r="S9" s="21">
        <f>IF(($K9       =0),0,((($M9       -$K9       )/$K9       )*100))</f>
        <v>-32.024835328948271</v>
      </c>
      <c r="T9" s="20">
        <f>IF(($E9       =0),0,(($P9       /$E9       )*100))</f>
        <v>54.303576315069357</v>
      </c>
      <c r="U9" s="22">
        <f>IF(($E9       =0),0,(($Q9       /$E9       )*100))</f>
        <v>44.120224387984933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44165000</v>
      </c>
      <c r="C10" s="46">
        <v>6046000</v>
      </c>
      <c r="D10" s="46"/>
      <c r="E10" s="46">
        <f t="shared" ref="E10:E41" si="4">$B10      +$C10      +$D10</f>
        <v>50211000</v>
      </c>
      <c r="F10" s="47">
        <v>50211000</v>
      </c>
      <c r="G10" s="48">
        <v>50211000</v>
      </c>
      <c r="H10" s="47">
        <v>1240000</v>
      </c>
      <c r="I10" s="48">
        <v>13578651</v>
      </c>
      <c r="J10" s="47">
        <v>31226000</v>
      </c>
      <c r="K10" s="48">
        <v>16872577</v>
      </c>
      <c r="L10" s="47">
        <v>6760000</v>
      </c>
      <c r="M10" s="48">
        <v>11469162</v>
      </c>
      <c r="N10" s="47"/>
      <c r="O10" s="48"/>
      <c r="P10" s="47">
        <f t="shared" ref="P10:P41" si="5">$H10      +$J10      +$L10      +$N10</f>
        <v>39226000</v>
      </c>
      <c r="Q10" s="48">
        <f t="shared" ref="Q10:Q41" si="6">$I10      +$K10      +$M10      +$O10</f>
        <v>41920390</v>
      </c>
      <c r="R10" s="24">
        <f t="shared" ref="R10:R41" si="7">IF(($J10      =0),0,((($L10      -$J10      )/$J10      )*100))</f>
        <v>-78.351373855120727</v>
      </c>
      <c r="S10" s="25">
        <f t="shared" ref="S10:S41" si="8">IF(($K10      =0),0,((($M10      -$K10      )/$K10      )*100))</f>
        <v>-32.024835328948271</v>
      </c>
      <c r="T10" s="24">
        <f t="shared" ref="T10:T41" si="9">IF(($E10      =0),0,(($P10      /$E10      )*100))</f>
        <v>78.122323793591036</v>
      </c>
      <c r="U10" s="26">
        <f t="shared" ref="U10:U41" si="10">IF(($E10      =0),0,(($Q10      /$E10      )*100))</f>
        <v>83.488458704267984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17249000</v>
      </c>
      <c r="C13" s="46">
        <v>-2249000</v>
      </c>
      <c r="D13" s="46"/>
      <c r="E13" s="46">
        <f t="shared" si="4"/>
        <v>15000000</v>
      </c>
      <c r="F13" s="47">
        <v>15000000</v>
      </c>
      <c r="G13" s="48">
        <v>15000000</v>
      </c>
      <c r="H13" s="47">
        <v>1442000</v>
      </c>
      <c r="I13" s="48"/>
      <c r="J13" s="47">
        <v>4809000</v>
      </c>
      <c r="K13" s="48"/>
      <c r="L13" s="47">
        <v>6119000</v>
      </c>
      <c r="M13" s="48"/>
      <c r="N13" s="47"/>
      <c r="O13" s="48"/>
      <c r="P13" s="47">
        <f t="shared" si="5"/>
        <v>12370000</v>
      </c>
      <c r="Q13" s="48">
        <f t="shared" si="6"/>
        <v>0</v>
      </c>
      <c r="R13" s="24">
        <f t="shared" si="7"/>
        <v>27.240590559367849</v>
      </c>
      <c r="S13" s="25">
        <f t="shared" si="8"/>
        <v>0</v>
      </c>
      <c r="T13" s="24">
        <f t="shared" si="9"/>
        <v>82.466666666666669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29803000</v>
      </c>
      <c r="D20" s="46"/>
      <c r="E20" s="46">
        <f t="shared" si="4"/>
        <v>29803000</v>
      </c>
      <c r="F20" s="47">
        <v>29803000</v>
      </c>
      <c r="G20" s="48">
        <v>29803000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6184000</v>
      </c>
      <c r="C27" s="43">
        <f t="shared" si="11"/>
        <v>0</v>
      </c>
      <c r="D27" s="43">
        <f t="shared" si="11"/>
        <v>0</v>
      </c>
      <c r="E27" s="43">
        <f t="shared" si="11"/>
        <v>6184000</v>
      </c>
      <c r="F27" s="44">
        <f t="shared" si="11"/>
        <v>6184000</v>
      </c>
      <c r="G27" s="45">
        <f t="shared" si="11"/>
        <v>6184000</v>
      </c>
      <c r="H27" s="44">
        <f t="shared" si="11"/>
        <v>2423000</v>
      </c>
      <c r="I27" s="45">
        <f t="shared" si="11"/>
        <v>3586215</v>
      </c>
      <c r="J27" s="44">
        <f t="shared" si="11"/>
        <v>289000</v>
      </c>
      <c r="K27" s="45">
        <f t="shared" si="11"/>
        <v>78993</v>
      </c>
      <c r="L27" s="44">
        <f t="shared" si="11"/>
        <v>494000</v>
      </c>
      <c r="M27" s="45">
        <f t="shared" si="11"/>
        <v>992485</v>
      </c>
      <c r="N27" s="44">
        <f t="shared" si="11"/>
        <v>0</v>
      </c>
      <c r="O27" s="45">
        <f t="shared" si="11"/>
        <v>0</v>
      </c>
      <c r="P27" s="44">
        <f t="shared" si="11"/>
        <v>3206000</v>
      </c>
      <c r="Q27" s="45">
        <f t="shared" si="11"/>
        <v>4657693</v>
      </c>
      <c r="R27" s="20">
        <f t="shared" si="7"/>
        <v>70.934256055363321</v>
      </c>
      <c r="S27" s="21">
        <f t="shared" si="8"/>
        <v>1156.4214550656388</v>
      </c>
      <c r="T27" s="20">
        <f t="shared" si="9"/>
        <v>51.84346701164295</v>
      </c>
      <c r="U27" s="22">
        <f t="shared" si="10"/>
        <v>75.318450840879692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194000</v>
      </c>
      <c r="I30" s="48">
        <v>402214</v>
      </c>
      <c r="J30" s="47">
        <v>289000</v>
      </c>
      <c r="K30" s="48">
        <v>78993</v>
      </c>
      <c r="L30" s="47">
        <v>494000</v>
      </c>
      <c r="M30" s="48">
        <v>992485</v>
      </c>
      <c r="N30" s="47"/>
      <c r="O30" s="48"/>
      <c r="P30" s="47">
        <f t="shared" si="5"/>
        <v>977000</v>
      </c>
      <c r="Q30" s="48">
        <f t="shared" si="6"/>
        <v>1473692</v>
      </c>
      <c r="R30" s="24">
        <f t="shared" si="7"/>
        <v>70.934256055363321</v>
      </c>
      <c r="S30" s="25">
        <f t="shared" si="8"/>
        <v>1156.4214550656388</v>
      </c>
      <c r="T30" s="24">
        <f t="shared" si="9"/>
        <v>32.566666666666663</v>
      </c>
      <c r="U30" s="26">
        <f t="shared" si="10"/>
        <v>49.123066666666666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3184000</v>
      </c>
      <c r="C32" s="46"/>
      <c r="D32" s="46"/>
      <c r="E32" s="46">
        <f t="shared" si="4"/>
        <v>3184000</v>
      </c>
      <c r="F32" s="47">
        <v>3184000</v>
      </c>
      <c r="G32" s="48">
        <v>3184000</v>
      </c>
      <c r="H32" s="47">
        <v>2229000</v>
      </c>
      <c r="I32" s="48">
        <v>3184001</v>
      </c>
      <c r="J32" s="47"/>
      <c r="K32" s="48"/>
      <c r="L32" s="47"/>
      <c r="M32" s="48"/>
      <c r="N32" s="47"/>
      <c r="O32" s="48"/>
      <c r="P32" s="47">
        <f t="shared" si="5"/>
        <v>2229000</v>
      </c>
      <c r="Q32" s="48">
        <f t="shared" si="6"/>
        <v>3184001</v>
      </c>
      <c r="R32" s="24">
        <f t="shared" si="7"/>
        <v>0</v>
      </c>
      <c r="S32" s="25">
        <f t="shared" si="8"/>
        <v>0</v>
      </c>
      <c r="T32" s="24">
        <f t="shared" si="9"/>
        <v>70.006281407035175</v>
      </c>
      <c r="U32" s="26">
        <f t="shared" si="10"/>
        <v>100.00003140703517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68170000</v>
      </c>
      <c r="C42" s="52">
        <f t="shared" si="13"/>
        <v>-27980000</v>
      </c>
      <c r="D42" s="52">
        <f t="shared" si="13"/>
        <v>0</v>
      </c>
      <c r="E42" s="52">
        <f t="shared" si="13"/>
        <v>40190000</v>
      </c>
      <c r="F42" s="53">
        <f t="shared" si="13"/>
        <v>40190000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68170000</v>
      </c>
      <c r="C43" s="43">
        <f t="shared" si="19"/>
        <v>-27980000</v>
      </c>
      <c r="D43" s="43">
        <f t="shared" si="19"/>
        <v>0</v>
      </c>
      <c r="E43" s="43">
        <f t="shared" si="19"/>
        <v>40190000</v>
      </c>
      <c r="F43" s="44">
        <f t="shared" si="19"/>
        <v>40190000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68170000</v>
      </c>
      <c r="C45" s="46">
        <v>-27980000</v>
      </c>
      <c r="D45" s="46"/>
      <c r="E45" s="46">
        <f t="shared" si="21"/>
        <v>40190000</v>
      </c>
      <c r="F45" s="47">
        <v>40190000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135768000</v>
      </c>
      <c r="C59" s="43">
        <f t="shared" si="26"/>
        <v>5620000</v>
      </c>
      <c r="D59" s="43">
        <f t="shared" si="26"/>
        <v>0</v>
      </c>
      <c r="E59" s="43">
        <f t="shared" si="26"/>
        <v>141388000</v>
      </c>
      <c r="F59" s="44">
        <f t="shared" si="26"/>
        <v>141388000</v>
      </c>
      <c r="G59" s="45">
        <f t="shared" si="26"/>
        <v>101198000</v>
      </c>
      <c r="H59" s="44">
        <f t="shared" si="26"/>
        <v>5105000</v>
      </c>
      <c r="I59" s="45">
        <f t="shared" si="26"/>
        <v>17164866</v>
      </c>
      <c r="J59" s="44">
        <f t="shared" si="26"/>
        <v>36324000</v>
      </c>
      <c r="K59" s="45">
        <f t="shared" si="26"/>
        <v>16951570</v>
      </c>
      <c r="L59" s="44">
        <f t="shared" si="26"/>
        <v>13373000</v>
      </c>
      <c r="M59" s="45">
        <f t="shared" si="26"/>
        <v>12461647</v>
      </c>
      <c r="N59" s="44">
        <f t="shared" si="26"/>
        <v>0</v>
      </c>
      <c r="O59" s="45">
        <f t="shared" si="26"/>
        <v>0</v>
      </c>
      <c r="P59" s="44">
        <f t="shared" si="26"/>
        <v>54802000</v>
      </c>
      <c r="Q59" s="45">
        <f t="shared" si="26"/>
        <v>46578083</v>
      </c>
      <c r="R59" s="20">
        <f t="shared" si="14"/>
        <v>-63.184120691553794</v>
      </c>
      <c r="S59" s="21">
        <f t="shared" si="15"/>
        <v>-26.486767892295521</v>
      </c>
      <c r="T59" s="20">
        <f t="shared" si="16"/>
        <v>38.760007921464343</v>
      </c>
      <c r="U59" s="22">
        <f t="shared" si="17"/>
        <v>32.943448524627264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135768000</v>
      </c>
      <c r="C63" s="55">
        <f t="shared" si="30"/>
        <v>5620000</v>
      </c>
      <c r="D63" s="55">
        <f t="shared" si="30"/>
        <v>0</v>
      </c>
      <c r="E63" s="55">
        <f t="shared" si="30"/>
        <v>141388000</v>
      </c>
      <c r="F63" s="56">
        <f t="shared" si="30"/>
        <v>141388000</v>
      </c>
      <c r="G63" s="57">
        <f t="shared" si="30"/>
        <v>101198000</v>
      </c>
      <c r="H63" s="56">
        <f t="shared" si="30"/>
        <v>5105000</v>
      </c>
      <c r="I63" s="57">
        <f t="shared" si="30"/>
        <v>17164866</v>
      </c>
      <c r="J63" s="56">
        <f t="shared" si="30"/>
        <v>36324000</v>
      </c>
      <c r="K63" s="57">
        <f t="shared" si="30"/>
        <v>16951570</v>
      </c>
      <c r="L63" s="56">
        <f t="shared" si="30"/>
        <v>13373000</v>
      </c>
      <c r="M63" s="58">
        <f t="shared" si="30"/>
        <v>12461647</v>
      </c>
      <c r="N63" s="56">
        <f t="shared" si="30"/>
        <v>0</v>
      </c>
      <c r="O63" s="57">
        <f t="shared" si="30"/>
        <v>0</v>
      </c>
      <c r="P63" s="56">
        <f t="shared" si="30"/>
        <v>54802000</v>
      </c>
      <c r="Q63" s="57">
        <f t="shared" si="30"/>
        <v>46578083</v>
      </c>
      <c r="R63" s="38">
        <f t="shared" si="14"/>
        <v>-63.184120691553794</v>
      </c>
      <c r="S63" s="39">
        <f t="shared" si="15"/>
        <v>-26.486767892295521</v>
      </c>
      <c r="T63" s="38">
        <f t="shared" si="16"/>
        <v>38.760007921464343</v>
      </c>
      <c r="U63" s="39">
        <f t="shared" si="17"/>
        <v>32.943448524627264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56122000</v>
      </c>
      <c r="C8" s="40">
        <f t="shared" si="0"/>
        <v>6835000</v>
      </c>
      <c r="D8" s="40">
        <f t="shared" si="0"/>
        <v>0</v>
      </c>
      <c r="E8" s="40">
        <f t="shared" si="0"/>
        <v>62957000</v>
      </c>
      <c r="F8" s="41">
        <f t="shared" si="0"/>
        <v>62957000</v>
      </c>
      <c r="G8" s="42">
        <f t="shared" si="0"/>
        <v>62957000</v>
      </c>
      <c r="H8" s="41">
        <f t="shared" si="0"/>
        <v>16562000</v>
      </c>
      <c r="I8" s="42">
        <f t="shared" si="0"/>
        <v>-14852584</v>
      </c>
      <c r="J8" s="41">
        <f t="shared" si="0"/>
        <v>13266000</v>
      </c>
      <c r="K8" s="42">
        <f t="shared" si="0"/>
        <v>5723737</v>
      </c>
      <c r="L8" s="41">
        <f t="shared" si="0"/>
        <v>5356000</v>
      </c>
      <c r="M8" s="42">
        <f t="shared" si="0"/>
        <v>-5825997</v>
      </c>
      <c r="N8" s="41">
        <f t="shared" si="0"/>
        <v>0</v>
      </c>
      <c r="O8" s="42">
        <f t="shared" si="0"/>
        <v>0</v>
      </c>
      <c r="P8" s="41">
        <f t="shared" si="0"/>
        <v>35184000</v>
      </c>
      <c r="Q8" s="42">
        <f t="shared" si="0"/>
        <v>-14954844</v>
      </c>
      <c r="R8" s="16">
        <f>IF(($J8       =0),0,((($L8       -$J8       )/$J8       )*100))</f>
        <v>-59.626111864917831</v>
      </c>
      <c r="S8" s="17">
        <f>IF(($K8       =0),0,((($M8       -$K8       )/$K8       )*100))</f>
        <v>-201.78659501650756</v>
      </c>
      <c r="T8" s="16">
        <f>IF(($E8       =0),0,(($P8       /$E8       )*100))</f>
        <v>55.885763298759471</v>
      </c>
      <c r="U8" s="18">
        <f>IF(($E8       =0),0,(($Q8       /$E8       )*100))</f>
        <v>-23.754060708102358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52102000</v>
      </c>
      <c r="C9" s="43">
        <f t="shared" si="2"/>
        <v>-3033000</v>
      </c>
      <c r="D9" s="43">
        <f t="shared" si="2"/>
        <v>0</v>
      </c>
      <c r="E9" s="43">
        <f t="shared" si="2"/>
        <v>49069000</v>
      </c>
      <c r="F9" s="44">
        <f t="shared" si="2"/>
        <v>49069000</v>
      </c>
      <c r="G9" s="45">
        <f t="shared" si="2"/>
        <v>49069000</v>
      </c>
      <c r="H9" s="44">
        <f t="shared" si="2"/>
        <v>15967000</v>
      </c>
      <c r="I9" s="45">
        <f t="shared" si="2"/>
        <v>-14663327</v>
      </c>
      <c r="J9" s="44">
        <f t="shared" si="2"/>
        <v>12005000</v>
      </c>
      <c r="K9" s="45">
        <f t="shared" si="2"/>
        <v>5978034</v>
      </c>
      <c r="L9" s="44">
        <f t="shared" si="2"/>
        <v>3850000</v>
      </c>
      <c r="M9" s="45">
        <f t="shared" si="2"/>
        <v>-5840656</v>
      </c>
      <c r="N9" s="44">
        <f t="shared" si="2"/>
        <v>0</v>
      </c>
      <c r="O9" s="45">
        <f t="shared" si="2"/>
        <v>0</v>
      </c>
      <c r="P9" s="44">
        <f t="shared" si="2"/>
        <v>31822000</v>
      </c>
      <c r="Q9" s="45">
        <f t="shared" si="2"/>
        <v>-14525949</v>
      </c>
      <c r="R9" s="20">
        <f>IF(($J9       =0),0,((($L9       -$J9       )/$J9       )*100))</f>
        <v>-67.930029154518948</v>
      </c>
      <c r="S9" s="21">
        <f>IF(($K9       =0),0,((($M9       -$K9       )/$K9       )*100))</f>
        <v>-197.70195351849787</v>
      </c>
      <c r="T9" s="20">
        <f>IF(($E9       =0),0,(($P9       /$E9       )*100))</f>
        <v>64.851535592736752</v>
      </c>
      <c r="U9" s="22">
        <f>IF(($E9       =0),0,(($Q9       /$E9       )*100))</f>
        <v>-29.603107868511685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45342000</v>
      </c>
      <c r="C10" s="46">
        <v>-3033000</v>
      </c>
      <c r="D10" s="46"/>
      <c r="E10" s="46">
        <f t="shared" ref="E10:E41" si="4">$B10      +$C10      +$D10</f>
        <v>42309000</v>
      </c>
      <c r="F10" s="47">
        <v>42309000</v>
      </c>
      <c r="G10" s="48">
        <v>42309000</v>
      </c>
      <c r="H10" s="47">
        <v>15043000</v>
      </c>
      <c r="I10" s="48">
        <v>-14663327</v>
      </c>
      <c r="J10" s="47">
        <v>11812000</v>
      </c>
      <c r="K10" s="48">
        <v>5978034</v>
      </c>
      <c r="L10" s="47">
        <v>2205000</v>
      </c>
      <c r="M10" s="48">
        <v>-5840656</v>
      </c>
      <c r="N10" s="47"/>
      <c r="O10" s="48"/>
      <c r="P10" s="47">
        <f t="shared" ref="P10:P41" si="5">$H10      +$J10      +$L10      +$N10</f>
        <v>29060000</v>
      </c>
      <c r="Q10" s="48">
        <f t="shared" ref="Q10:Q41" si="6">$I10      +$K10      +$M10      +$O10</f>
        <v>-14525949</v>
      </c>
      <c r="R10" s="24">
        <f t="shared" ref="R10:R41" si="7">IF(($J10      =0),0,((($L10      -$J10      )/$J10      )*100))</f>
        <v>-81.332543176430747</v>
      </c>
      <c r="S10" s="25">
        <f t="shared" ref="S10:S41" si="8">IF(($K10      =0),0,((($M10      -$K10      )/$K10      )*100))</f>
        <v>-197.70195351849787</v>
      </c>
      <c r="T10" s="24">
        <f t="shared" ref="T10:T41" si="9">IF(($E10      =0),0,(($P10      /$E10      )*100))</f>
        <v>68.685149731735564</v>
      </c>
      <c r="U10" s="26">
        <f t="shared" ref="U10:U41" si="10">IF(($E10      =0),0,(($Q10      /$E10      )*100))</f>
        <v>-34.333000070906898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6760000</v>
      </c>
      <c r="C13" s="46"/>
      <c r="D13" s="46"/>
      <c r="E13" s="46">
        <f t="shared" si="4"/>
        <v>6760000</v>
      </c>
      <c r="F13" s="47">
        <v>6760000</v>
      </c>
      <c r="G13" s="48">
        <v>6760000</v>
      </c>
      <c r="H13" s="47">
        <v>924000</v>
      </c>
      <c r="I13" s="48"/>
      <c r="J13" s="47">
        <v>193000</v>
      </c>
      <c r="K13" s="48"/>
      <c r="L13" s="47">
        <v>1645000</v>
      </c>
      <c r="M13" s="48"/>
      <c r="N13" s="47"/>
      <c r="O13" s="48"/>
      <c r="P13" s="47">
        <f t="shared" si="5"/>
        <v>2762000</v>
      </c>
      <c r="Q13" s="48">
        <f t="shared" si="6"/>
        <v>0</v>
      </c>
      <c r="R13" s="24">
        <f t="shared" si="7"/>
        <v>752.33160621761658</v>
      </c>
      <c r="S13" s="25">
        <f t="shared" si="8"/>
        <v>0</v>
      </c>
      <c r="T13" s="24">
        <f t="shared" si="9"/>
        <v>40.857988165680474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4020000</v>
      </c>
      <c r="C27" s="43">
        <f t="shared" si="11"/>
        <v>9868000</v>
      </c>
      <c r="D27" s="43">
        <f t="shared" si="11"/>
        <v>0</v>
      </c>
      <c r="E27" s="43">
        <f t="shared" si="11"/>
        <v>13888000</v>
      </c>
      <c r="F27" s="44">
        <f t="shared" si="11"/>
        <v>13888000</v>
      </c>
      <c r="G27" s="45">
        <f t="shared" si="11"/>
        <v>13888000</v>
      </c>
      <c r="H27" s="44">
        <f t="shared" si="11"/>
        <v>595000</v>
      </c>
      <c r="I27" s="45">
        <f t="shared" si="11"/>
        <v>-189257</v>
      </c>
      <c r="J27" s="44">
        <f t="shared" si="11"/>
        <v>1261000</v>
      </c>
      <c r="K27" s="45">
        <f t="shared" si="11"/>
        <v>-254297</v>
      </c>
      <c r="L27" s="44">
        <f t="shared" si="11"/>
        <v>1506000</v>
      </c>
      <c r="M27" s="45">
        <f t="shared" si="11"/>
        <v>14659</v>
      </c>
      <c r="N27" s="44">
        <f t="shared" si="11"/>
        <v>0</v>
      </c>
      <c r="O27" s="45">
        <f t="shared" si="11"/>
        <v>0</v>
      </c>
      <c r="P27" s="44">
        <f t="shared" si="11"/>
        <v>3362000</v>
      </c>
      <c r="Q27" s="45">
        <f t="shared" si="11"/>
        <v>-428895</v>
      </c>
      <c r="R27" s="20">
        <f t="shared" si="7"/>
        <v>19.429024583663761</v>
      </c>
      <c r="S27" s="21">
        <f t="shared" si="8"/>
        <v>-105.76451943986756</v>
      </c>
      <c r="T27" s="20">
        <f t="shared" si="9"/>
        <v>24.207949308755762</v>
      </c>
      <c r="U27" s="22">
        <f t="shared" si="10"/>
        <v>-3.0882416474654377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667000</v>
      </c>
      <c r="K30" s="48"/>
      <c r="L30" s="47">
        <v>865000</v>
      </c>
      <c r="M30" s="48"/>
      <c r="N30" s="47"/>
      <c r="O30" s="48"/>
      <c r="P30" s="47">
        <f t="shared" si="5"/>
        <v>1798000</v>
      </c>
      <c r="Q30" s="48">
        <f t="shared" si="6"/>
        <v>0</v>
      </c>
      <c r="R30" s="24">
        <f t="shared" si="7"/>
        <v>29.685157421289354</v>
      </c>
      <c r="S30" s="25">
        <f t="shared" si="8"/>
        <v>0</v>
      </c>
      <c r="T30" s="24">
        <f t="shared" si="9"/>
        <v>93.645833333333329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2100000</v>
      </c>
      <c r="C32" s="46"/>
      <c r="D32" s="46"/>
      <c r="E32" s="46">
        <f t="shared" si="4"/>
        <v>2100000</v>
      </c>
      <c r="F32" s="47">
        <v>2100000</v>
      </c>
      <c r="G32" s="48">
        <v>2100000</v>
      </c>
      <c r="H32" s="47">
        <v>329000</v>
      </c>
      <c r="I32" s="48">
        <v>-189257</v>
      </c>
      <c r="J32" s="47">
        <v>594000</v>
      </c>
      <c r="K32" s="48">
        <v>-254297</v>
      </c>
      <c r="L32" s="47">
        <v>641000</v>
      </c>
      <c r="M32" s="48">
        <v>14659</v>
      </c>
      <c r="N32" s="47"/>
      <c r="O32" s="48"/>
      <c r="P32" s="47">
        <f t="shared" si="5"/>
        <v>1564000</v>
      </c>
      <c r="Q32" s="48">
        <f t="shared" si="6"/>
        <v>-428895</v>
      </c>
      <c r="R32" s="24">
        <f t="shared" si="7"/>
        <v>7.9124579124579126</v>
      </c>
      <c r="S32" s="25">
        <f t="shared" si="8"/>
        <v>-105.76451943986756</v>
      </c>
      <c r="T32" s="24">
        <f t="shared" si="9"/>
        <v>74.476190476190467</v>
      </c>
      <c r="U32" s="26">
        <f t="shared" si="10"/>
        <v>-20.423571428571428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9868000</v>
      </c>
      <c r="D36" s="46"/>
      <c r="E36" s="46">
        <f t="shared" si="4"/>
        <v>9868000</v>
      </c>
      <c r="F36" s="47">
        <v>9868000</v>
      </c>
      <c r="G36" s="48">
        <v>9868000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10615000</v>
      </c>
      <c r="C42" s="52">
        <f t="shared" si="13"/>
        <v>3357000</v>
      </c>
      <c r="D42" s="52">
        <f t="shared" si="13"/>
        <v>0</v>
      </c>
      <c r="E42" s="52">
        <f t="shared" si="13"/>
        <v>13972000</v>
      </c>
      <c r="F42" s="53">
        <f t="shared" si="13"/>
        <v>13972000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10615000</v>
      </c>
      <c r="C43" s="43">
        <f t="shared" si="19"/>
        <v>3357000</v>
      </c>
      <c r="D43" s="43">
        <f t="shared" si="19"/>
        <v>0</v>
      </c>
      <c r="E43" s="43">
        <f t="shared" si="19"/>
        <v>13972000</v>
      </c>
      <c r="F43" s="44">
        <f t="shared" si="19"/>
        <v>13972000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10615000</v>
      </c>
      <c r="C45" s="46">
        <v>3357000</v>
      </c>
      <c r="D45" s="46"/>
      <c r="E45" s="46">
        <f t="shared" si="21"/>
        <v>13972000</v>
      </c>
      <c r="F45" s="47">
        <v>13972000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66737000</v>
      </c>
      <c r="C59" s="43">
        <f t="shared" si="26"/>
        <v>10192000</v>
      </c>
      <c r="D59" s="43">
        <f t="shared" si="26"/>
        <v>0</v>
      </c>
      <c r="E59" s="43">
        <f t="shared" si="26"/>
        <v>76929000</v>
      </c>
      <c r="F59" s="44">
        <f t="shared" si="26"/>
        <v>76929000</v>
      </c>
      <c r="G59" s="45">
        <f t="shared" si="26"/>
        <v>62957000</v>
      </c>
      <c r="H59" s="44">
        <f t="shared" si="26"/>
        <v>16562000</v>
      </c>
      <c r="I59" s="45">
        <f t="shared" si="26"/>
        <v>-14852584</v>
      </c>
      <c r="J59" s="44">
        <f t="shared" si="26"/>
        <v>13266000</v>
      </c>
      <c r="K59" s="45">
        <f t="shared" si="26"/>
        <v>5723737</v>
      </c>
      <c r="L59" s="44">
        <f t="shared" si="26"/>
        <v>5356000</v>
      </c>
      <c r="M59" s="45">
        <f t="shared" si="26"/>
        <v>-5825997</v>
      </c>
      <c r="N59" s="44">
        <f t="shared" si="26"/>
        <v>0</v>
      </c>
      <c r="O59" s="45">
        <f t="shared" si="26"/>
        <v>0</v>
      </c>
      <c r="P59" s="44">
        <f t="shared" si="26"/>
        <v>35184000</v>
      </c>
      <c r="Q59" s="45">
        <f t="shared" si="26"/>
        <v>-14954844</v>
      </c>
      <c r="R59" s="20">
        <f t="shared" si="14"/>
        <v>-59.626111864917831</v>
      </c>
      <c r="S59" s="21">
        <f t="shared" si="15"/>
        <v>-201.78659501650756</v>
      </c>
      <c r="T59" s="20">
        <f t="shared" si="16"/>
        <v>45.735678352766833</v>
      </c>
      <c r="U59" s="22">
        <f t="shared" si="17"/>
        <v>-19.439800335374176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66737000</v>
      </c>
      <c r="C63" s="55">
        <f t="shared" si="30"/>
        <v>10192000</v>
      </c>
      <c r="D63" s="55">
        <f t="shared" si="30"/>
        <v>0</v>
      </c>
      <c r="E63" s="55">
        <f t="shared" si="30"/>
        <v>76929000</v>
      </c>
      <c r="F63" s="56">
        <f t="shared" si="30"/>
        <v>76929000</v>
      </c>
      <c r="G63" s="57">
        <f t="shared" si="30"/>
        <v>62957000</v>
      </c>
      <c r="H63" s="56">
        <f t="shared" si="30"/>
        <v>16562000</v>
      </c>
      <c r="I63" s="57">
        <f t="shared" si="30"/>
        <v>-14852584</v>
      </c>
      <c r="J63" s="56">
        <f t="shared" si="30"/>
        <v>13266000</v>
      </c>
      <c r="K63" s="57">
        <f t="shared" si="30"/>
        <v>5723737</v>
      </c>
      <c r="L63" s="56">
        <f t="shared" si="30"/>
        <v>5356000</v>
      </c>
      <c r="M63" s="58">
        <f t="shared" si="30"/>
        <v>-5825997</v>
      </c>
      <c r="N63" s="56">
        <f t="shared" si="30"/>
        <v>0</v>
      </c>
      <c r="O63" s="57">
        <f t="shared" si="30"/>
        <v>0</v>
      </c>
      <c r="P63" s="56">
        <f t="shared" si="30"/>
        <v>35184000</v>
      </c>
      <c r="Q63" s="57">
        <f t="shared" si="30"/>
        <v>-14954844</v>
      </c>
      <c r="R63" s="38">
        <f t="shared" si="14"/>
        <v>-59.626111864917831</v>
      </c>
      <c r="S63" s="39">
        <f t="shared" si="15"/>
        <v>-201.78659501650756</v>
      </c>
      <c r="T63" s="38">
        <f t="shared" si="16"/>
        <v>45.735678352766833</v>
      </c>
      <c r="U63" s="39">
        <f t="shared" si="17"/>
        <v>-19.439800335374176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40032000</v>
      </c>
      <c r="C8" s="40">
        <f t="shared" si="0"/>
        <v>-2192000</v>
      </c>
      <c r="D8" s="40">
        <f t="shared" si="0"/>
        <v>0</v>
      </c>
      <c r="E8" s="40">
        <f t="shared" si="0"/>
        <v>37840000</v>
      </c>
      <c r="F8" s="41">
        <f t="shared" si="0"/>
        <v>37840000</v>
      </c>
      <c r="G8" s="42">
        <f t="shared" si="0"/>
        <v>37840000</v>
      </c>
      <c r="H8" s="41">
        <f t="shared" si="0"/>
        <v>3601000</v>
      </c>
      <c r="I8" s="42">
        <f t="shared" si="0"/>
        <v>5377163</v>
      </c>
      <c r="J8" s="41">
        <f t="shared" si="0"/>
        <v>12698000</v>
      </c>
      <c r="K8" s="42">
        <f t="shared" si="0"/>
        <v>11621815</v>
      </c>
      <c r="L8" s="41">
        <f t="shared" si="0"/>
        <v>3483000</v>
      </c>
      <c r="M8" s="42">
        <f t="shared" si="0"/>
        <v>6935481</v>
      </c>
      <c r="N8" s="41">
        <f t="shared" si="0"/>
        <v>0</v>
      </c>
      <c r="O8" s="42">
        <f t="shared" si="0"/>
        <v>0</v>
      </c>
      <c r="P8" s="41">
        <f t="shared" si="0"/>
        <v>19782000</v>
      </c>
      <c r="Q8" s="42">
        <f t="shared" si="0"/>
        <v>23934459</v>
      </c>
      <c r="R8" s="16">
        <f>IF(($J8       =0),0,((($L8       -$J8       )/$J8       )*100))</f>
        <v>-72.570483540715074</v>
      </c>
      <c r="S8" s="17">
        <f>IF(($K8       =0),0,((($M8       -$K8       )/$K8       )*100))</f>
        <v>-40.323598336404423</v>
      </c>
      <c r="T8" s="16">
        <f>IF(($E8       =0),0,(($P8       /$E8       )*100))</f>
        <v>52.278012684989427</v>
      </c>
      <c r="U8" s="18">
        <f>IF(($E8       =0),0,(($Q8       /$E8       )*100))</f>
        <v>63.25174154334038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35376000</v>
      </c>
      <c r="C9" s="43">
        <f t="shared" si="2"/>
        <v>-2192000</v>
      </c>
      <c r="D9" s="43">
        <f t="shared" si="2"/>
        <v>0</v>
      </c>
      <c r="E9" s="43">
        <f t="shared" si="2"/>
        <v>33184000</v>
      </c>
      <c r="F9" s="44">
        <f t="shared" si="2"/>
        <v>33184000</v>
      </c>
      <c r="G9" s="45">
        <f t="shared" si="2"/>
        <v>33184000</v>
      </c>
      <c r="H9" s="44">
        <f t="shared" si="2"/>
        <v>2625000</v>
      </c>
      <c r="I9" s="45">
        <f t="shared" si="2"/>
        <v>4222264</v>
      </c>
      <c r="J9" s="44">
        <f t="shared" si="2"/>
        <v>11437000</v>
      </c>
      <c r="K9" s="45">
        <f t="shared" si="2"/>
        <v>10127520</v>
      </c>
      <c r="L9" s="44">
        <f t="shared" si="2"/>
        <v>2479000</v>
      </c>
      <c r="M9" s="45">
        <f t="shared" si="2"/>
        <v>5986591</v>
      </c>
      <c r="N9" s="44">
        <f t="shared" si="2"/>
        <v>0</v>
      </c>
      <c r="O9" s="45">
        <f t="shared" si="2"/>
        <v>0</v>
      </c>
      <c r="P9" s="44">
        <f t="shared" si="2"/>
        <v>16541000</v>
      </c>
      <c r="Q9" s="45">
        <f t="shared" si="2"/>
        <v>20336375</v>
      </c>
      <c r="R9" s="20">
        <f>IF(($J9       =0),0,((($L9       -$J9       )/$J9       )*100))</f>
        <v>-78.324735507563176</v>
      </c>
      <c r="S9" s="21">
        <f>IF(($K9       =0),0,((($M9       -$K9       )/$K9       )*100))</f>
        <v>-40.887887656602999</v>
      </c>
      <c r="T9" s="20">
        <f>IF(($E9       =0),0,(($P9       /$E9       )*100))</f>
        <v>49.846311475409841</v>
      </c>
      <c r="U9" s="22">
        <f>IF(($E9       =0),0,(($Q9       /$E9       )*100))</f>
        <v>61.283675867888142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32776000</v>
      </c>
      <c r="C10" s="46">
        <v>-2192000</v>
      </c>
      <c r="D10" s="46"/>
      <c r="E10" s="46">
        <f t="shared" ref="E10:E41" si="4">$B10      +$C10      +$D10</f>
        <v>30584000</v>
      </c>
      <c r="F10" s="47">
        <v>30584000</v>
      </c>
      <c r="G10" s="48">
        <v>30584000</v>
      </c>
      <c r="H10" s="47">
        <v>2625000</v>
      </c>
      <c r="I10" s="48">
        <v>4222264</v>
      </c>
      <c r="J10" s="47">
        <v>11044000</v>
      </c>
      <c r="K10" s="48">
        <v>9107882</v>
      </c>
      <c r="L10" s="47">
        <v>2479000</v>
      </c>
      <c r="M10" s="48">
        <v>5986591</v>
      </c>
      <c r="N10" s="47"/>
      <c r="O10" s="48"/>
      <c r="P10" s="47">
        <f t="shared" ref="P10:P41" si="5">$H10      +$J10      +$L10      +$N10</f>
        <v>16148000</v>
      </c>
      <c r="Q10" s="48">
        <f t="shared" ref="Q10:Q41" si="6">$I10      +$K10      +$M10      +$O10</f>
        <v>19316737</v>
      </c>
      <c r="R10" s="24">
        <f t="shared" ref="R10:R41" si="7">IF(($J10      =0),0,((($L10      -$J10      )/$J10      )*100))</f>
        <v>-77.553422672944578</v>
      </c>
      <c r="S10" s="25">
        <f t="shared" ref="S10:S41" si="8">IF(($K10      =0),0,((($M10      -$K10      )/$K10      )*100))</f>
        <v>-34.27021781792957</v>
      </c>
      <c r="T10" s="24">
        <f t="shared" ref="T10:T41" si="9">IF(($E10      =0),0,(($P10      /$E10      )*100))</f>
        <v>52.79884907140989</v>
      </c>
      <c r="U10" s="26">
        <f t="shared" ref="U10:U41" si="10">IF(($E10      =0),0,(($Q10      /$E10      )*100))</f>
        <v>63.159616139157727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2600000</v>
      </c>
      <c r="C13" s="46"/>
      <c r="D13" s="46"/>
      <c r="E13" s="46">
        <f t="shared" si="4"/>
        <v>2600000</v>
      </c>
      <c r="F13" s="47">
        <v>2600000</v>
      </c>
      <c r="G13" s="48">
        <v>2600000</v>
      </c>
      <c r="H13" s="47"/>
      <c r="I13" s="48"/>
      <c r="J13" s="47">
        <v>393000</v>
      </c>
      <c r="K13" s="48">
        <v>1019638</v>
      </c>
      <c r="L13" s="47"/>
      <c r="M13" s="48"/>
      <c r="N13" s="47"/>
      <c r="O13" s="48"/>
      <c r="P13" s="47">
        <f t="shared" si="5"/>
        <v>393000</v>
      </c>
      <c r="Q13" s="48">
        <f t="shared" si="6"/>
        <v>1019638</v>
      </c>
      <c r="R13" s="24">
        <f t="shared" si="7"/>
        <v>-100</v>
      </c>
      <c r="S13" s="25">
        <f t="shared" si="8"/>
        <v>-100</v>
      </c>
      <c r="T13" s="24">
        <f t="shared" si="9"/>
        <v>15.115384615384617</v>
      </c>
      <c r="U13" s="26">
        <f t="shared" si="10"/>
        <v>39.216846153846149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4656000</v>
      </c>
      <c r="C27" s="43">
        <f t="shared" si="11"/>
        <v>0</v>
      </c>
      <c r="D27" s="43">
        <f t="shared" si="11"/>
        <v>0</v>
      </c>
      <c r="E27" s="43">
        <f t="shared" si="11"/>
        <v>4656000</v>
      </c>
      <c r="F27" s="44">
        <f t="shared" si="11"/>
        <v>4656000</v>
      </c>
      <c r="G27" s="45">
        <f t="shared" si="11"/>
        <v>4656000</v>
      </c>
      <c r="H27" s="44">
        <f t="shared" si="11"/>
        <v>976000</v>
      </c>
      <c r="I27" s="45">
        <f t="shared" si="11"/>
        <v>1154899</v>
      </c>
      <c r="J27" s="44">
        <f t="shared" si="11"/>
        <v>1261000</v>
      </c>
      <c r="K27" s="45">
        <f t="shared" si="11"/>
        <v>1494295</v>
      </c>
      <c r="L27" s="44">
        <f t="shared" si="11"/>
        <v>1004000</v>
      </c>
      <c r="M27" s="45">
        <f t="shared" si="11"/>
        <v>948890</v>
      </c>
      <c r="N27" s="44">
        <f t="shared" si="11"/>
        <v>0</v>
      </c>
      <c r="O27" s="45">
        <f t="shared" si="11"/>
        <v>0</v>
      </c>
      <c r="P27" s="44">
        <f t="shared" si="11"/>
        <v>3241000</v>
      </c>
      <c r="Q27" s="45">
        <f t="shared" si="11"/>
        <v>3598084</v>
      </c>
      <c r="R27" s="20">
        <f t="shared" si="7"/>
        <v>-20.380650277557493</v>
      </c>
      <c r="S27" s="21">
        <f t="shared" si="8"/>
        <v>-36.499151773913454</v>
      </c>
      <c r="T27" s="20">
        <f t="shared" si="9"/>
        <v>69.609106529209612</v>
      </c>
      <c r="U27" s="22">
        <f t="shared" si="10"/>
        <v>77.278436426116841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234000</v>
      </c>
      <c r="I30" s="48">
        <v>363671</v>
      </c>
      <c r="J30" s="47">
        <v>668000</v>
      </c>
      <c r="K30" s="48">
        <v>667841</v>
      </c>
      <c r="L30" s="47">
        <v>661000</v>
      </c>
      <c r="M30" s="48">
        <v>660523</v>
      </c>
      <c r="N30" s="47"/>
      <c r="O30" s="48"/>
      <c r="P30" s="47">
        <f t="shared" si="5"/>
        <v>1563000</v>
      </c>
      <c r="Q30" s="48">
        <f t="shared" si="6"/>
        <v>1692035</v>
      </c>
      <c r="R30" s="24">
        <f t="shared" si="7"/>
        <v>-1.0479041916167664</v>
      </c>
      <c r="S30" s="25">
        <f t="shared" si="8"/>
        <v>-1.0957698014946671</v>
      </c>
      <c r="T30" s="24">
        <f t="shared" si="9"/>
        <v>56.836363636363643</v>
      </c>
      <c r="U30" s="26">
        <f t="shared" si="10"/>
        <v>61.528545454545458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1906000</v>
      </c>
      <c r="C32" s="46"/>
      <c r="D32" s="46"/>
      <c r="E32" s="46">
        <f t="shared" si="4"/>
        <v>1906000</v>
      </c>
      <c r="F32" s="47">
        <v>1906000</v>
      </c>
      <c r="G32" s="48">
        <v>1906000</v>
      </c>
      <c r="H32" s="47">
        <v>742000</v>
      </c>
      <c r="I32" s="48">
        <v>791228</v>
      </c>
      <c r="J32" s="47">
        <v>593000</v>
      </c>
      <c r="K32" s="48">
        <v>826454</v>
      </c>
      <c r="L32" s="47">
        <v>343000</v>
      </c>
      <c r="M32" s="48">
        <v>288367</v>
      </c>
      <c r="N32" s="47"/>
      <c r="O32" s="48"/>
      <c r="P32" s="47">
        <f t="shared" si="5"/>
        <v>1678000</v>
      </c>
      <c r="Q32" s="48">
        <f t="shared" si="6"/>
        <v>1906049</v>
      </c>
      <c r="R32" s="24">
        <f t="shared" si="7"/>
        <v>-42.158516020236085</v>
      </c>
      <c r="S32" s="25">
        <f t="shared" si="8"/>
        <v>-65.10791889203756</v>
      </c>
      <c r="T32" s="24">
        <f t="shared" si="9"/>
        <v>88.037775445960136</v>
      </c>
      <c r="U32" s="26">
        <f t="shared" si="10"/>
        <v>100.00257082896118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15063000</v>
      </c>
      <c r="C42" s="52">
        <f t="shared" si="13"/>
        <v>516000</v>
      </c>
      <c r="D42" s="52">
        <f t="shared" si="13"/>
        <v>0</v>
      </c>
      <c r="E42" s="52">
        <f t="shared" si="13"/>
        <v>15579000</v>
      </c>
      <c r="F42" s="53">
        <f t="shared" si="13"/>
        <v>15579000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15063000</v>
      </c>
      <c r="C43" s="43">
        <f t="shared" si="19"/>
        <v>516000</v>
      </c>
      <c r="D43" s="43">
        <f t="shared" si="19"/>
        <v>0</v>
      </c>
      <c r="E43" s="43">
        <f t="shared" si="19"/>
        <v>15579000</v>
      </c>
      <c r="F43" s="44">
        <f t="shared" si="19"/>
        <v>15579000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15063000</v>
      </c>
      <c r="C45" s="46">
        <v>516000</v>
      </c>
      <c r="D45" s="46"/>
      <c r="E45" s="46">
        <f t="shared" si="21"/>
        <v>15579000</v>
      </c>
      <c r="F45" s="47">
        <v>15579000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55095000</v>
      </c>
      <c r="C59" s="43">
        <f t="shared" si="26"/>
        <v>-1676000</v>
      </c>
      <c r="D59" s="43">
        <f t="shared" si="26"/>
        <v>0</v>
      </c>
      <c r="E59" s="43">
        <f t="shared" si="26"/>
        <v>53419000</v>
      </c>
      <c r="F59" s="44">
        <f t="shared" si="26"/>
        <v>53419000</v>
      </c>
      <c r="G59" s="45">
        <f t="shared" si="26"/>
        <v>37840000</v>
      </c>
      <c r="H59" s="44">
        <f t="shared" si="26"/>
        <v>3601000</v>
      </c>
      <c r="I59" s="45">
        <f t="shared" si="26"/>
        <v>5377163</v>
      </c>
      <c r="J59" s="44">
        <f t="shared" si="26"/>
        <v>12698000</v>
      </c>
      <c r="K59" s="45">
        <f t="shared" si="26"/>
        <v>11621815</v>
      </c>
      <c r="L59" s="44">
        <f t="shared" si="26"/>
        <v>3483000</v>
      </c>
      <c r="M59" s="45">
        <f t="shared" si="26"/>
        <v>6935481</v>
      </c>
      <c r="N59" s="44">
        <f t="shared" si="26"/>
        <v>0</v>
      </c>
      <c r="O59" s="45">
        <f t="shared" si="26"/>
        <v>0</v>
      </c>
      <c r="P59" s="44">
        <f t="shared" si="26"/>
        <v>19782000</v>
      </c>
      <c r="Q59" s="45">
        <f t="shared" si="26"/>
        <v>23934459</v>
      </c>
      <c r="R59" s="20">
        <f t="shared" si="14"/>
        <v>-72.570483540715074</v>
      </c>
      <c r="S59" s="21">
        <f t="shared" si="15"/>
        <v>-40.323598336404423</v>
      </c>
      <c r="T59" s="20">
        <f t="shared" si="16"/>
        <v>37.031767723094774</v>
      </c>
      <c r="U59" s="22">
        <f t="shared" si="17"/>
        <v>44.805142365076094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55095000</v>
      </c>
      <c r="C63" s="55">
        <f t="shared" si="30"/>
        <v>-1676000</v>
      </c>
      <c r="D63" s="55">
        <f t="shared" si="30"/>
        <v>0</v>
      </c>
      <c r="E63" s="55">
        <f t="shared" si="30"/>
        <v>53419000</v>
      </c>
      <c r="F63" s="56">
        <f t="shared" si="30"/>
        <v>53419000</v>
      </c>
      <c r="G63" s="57">
        <f t="shared" si="30"/>
        <v>37840000</v>
      </c>
      <c r="H63" s="56">
        <f t="shared" si="30"/>
        <v>3601000</v>
      </c>
      <c r="I63" s="57">
        <f t="shared" si="30"/>
        <v>5377163</v>
      </c>
      <c r="J63" s="56">
        <f t="shared" si="30"/>
        <v>12698000</v>
      </c>
      <c r="K63" s="57">
        <f t="shared" si="30"/>
        <v>11621815</v>
      </c>
      <c r="L63" s="56">
        <f t="shared" si="30"/>
        <v>3483000</v>
      </c>
      <c r="M63" s="58">
        <f t="shared" si="30"/>
        <v>6935481</v>
      </c>
      <c r="N63" s="56">
        <f t="shared" si="30"/>
        <v>0</v>
      </c>
      <c r="O63" s="57">
        <f t="shared" si="30"/>
        <v>0</v>
      </c>
      <c r="P63" s="56">
        <f t="shared" si="30"/>
        <v>19782000</v>
      </c>
      <c r="Q63" s="57">
        <f t="shared" si="30"/>
        <v>23934459</v>
      </c>
      <c r="R63" s="38">
        <f t="shared" si="14"/>
        <v>-72.570483540715074</v>
      </c>
      <c r="S63" s="39">
        <f t="shared" si="15"/>
        <v>-40.323598336404423</v>
      </c>
      <c r="T63" s="38">
        <f t="shared" si="16"/>
        <v>37.031767723094774</v>
      </c>
      <c r="U63" s="39">
        <f t="shared" si="17"/>
        <v>44.805142365076094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44022000</v>
      </c>
      <c r="C8" s="40">
        <f t="shared" si="0"/>
        <v>520000</v>
      </c>
      <c r="D8" s="40">
        <f t="shared" si="0"/>
        <v>0</v>
      </c>
      <c r="E8" s="40">
        <f t="shared" si="0"/>
        <v>44542000</v>
      </c>
      <c r="F8" s="41">
        <f t="shared" si="0"/>
        <v>44542000</v>
      </c>
      <c r="G8" s="42">
        <f t="shared" si="0"/>
        <v>44542000</v>
      </c>
      <c r="H8" s="41">
        <f t="shared" si="0"/>
        <v>8823000</v>
      </c>
      <c r="I8" s="42">
        <f t="shared" si="0"/>
        <v>9185465</v>
      </c>
      <c r="J8" s="41">
        <f t="shared" si="0"/>
        <v>19684000</v>
      </c>
      <c r="K8" s="42">
        <f t="shared" si="0"/>
        <v>19983269</v>
      </c>
      <c r="L8" s="41">
        <f t="shared" si="0"/>
        <v>3759000</v>
      </c>
      <c r="M8" s="42">
        <f t="shared" si="0"/>
        <v>1759007</v>
      </c>
      <c r="N8" s="41">
        <f t="shared" si="0"/>
        <v>0</v>
      </c>
      <c r="O8" s="42">
        <f t="shared" si="0"/>
        <v>0</v>
      </c>
      <c r="P8" s="41">
        <f t="shared" si="0"/>
        <v>32266000</v>
      </c>
      <c r="Q8" s="42">
        <f t="shared" si="0"/>
        <v>30927741</v>
      </c>
      <c r="R8" s="16">
        <f>IF(($J8       =0),0,((($L8       -$J8       )/$J8       )*100))</f>
        <v>-80.903271692745378</v>
      </c>
      <c r="S8" s="17">
        <f>IF(($K8       =0),0,((($M8       -$K8       )/$K8       )*100))</f>
        <v>-91.197601353412196</v>
      </c>
      <c r="T8" s="16">
        <f>IF(($E8       =0),0,(($P8       /$E8       )*100))</f>
        <v>72.43949530779939</v>
      </c>
      <c r="U8" s="18">
        <f>IF(($E8       =0),0,(($Q8       /$E8       )*100))</f>
        <v>69.435007408737832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40160000</v>
      </c>
      <c r="C9" s="43">
        <f t="shared" si="2"/>
        <v>520000</v>
      </c>
      <c r="D9" s="43">
        <f t="shared" si="2"/>
        <v>0</v>
      </c>
      <c r="E9" s="43">
        <f t="shared" si="2"/>
        <v>40680000</v>
      </c>
      <c r="F9" s="44">
        <f t="shared" si="2"/>
        <v>40680000</v>
      </c>
      <c r="G9" s="45">
        <f t="shared" si="2"/>
        <v>40680000</v>
      </c>
      <c r="H9" s="44">
        <f t="shared" si="2"/>
        <v>6996000</v>
      </c>
      <c r="I9" s="45">
        <f t="shared" si="2"/>
        <v>8568854</v>
      </c>
      <c r="J9" s="44">
        <f t="shared" si="2"/>
        <v>19004000</v>
      </c>
      <c r="K9" s="45">
        <f t="shared" si="2"/>
        <v>19500420</v>
      </c>
      <c r="L9" s="44">
        <f t="shared" si="2"/>
        <v>3224000</v>
      </c>
      <c r="M9" s="45">
        <f t="shared" si="2"/>
        <v>1223754</v>
      </c>
      <c r="N9" s="44">
        <f t="shared" si="2"/>
        <v>0</v>
      </c>
      <c r="O9" s="45">
        <f t="shared" si="2"/>
        <v>0</v>
      </c>
      <c r="P9" s="44">
        <f t="shared" si="2"/>
        <v>29224000</v>
      </c>
      <c r="Q9" s="45">
        <f t="shared" si="2"/>
        <v>29293028</v>
      </c>
      <c r="R9" s="20">
        <f>IF(($J9       =0),0,((($L9       -$J9       )/$J9       )*100))</f>
        <v>-83.035150494632703</v>
      </c>
      <c r="S9" s="21">
        <f>IF(($K9       =0),0,((($M9       -$K9       )/$K9       )*100))</f>
        <v>-93.724473626721888</v>
      </c>
      <c r="T9" s="20">
        <f>IF(($E9       =0),0,(($P9       /$E9       )*100))</f>
        <v>71.838741396263515</v>
      </c>
      <c r="U9" s="22">
        <f>IF(($E9       =0),0,(($Q9       /$E9       )*100))</f>
        <v>72.008426745329402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30660000</v>
      </c>
      <c r="C10" s="46">
        <v>1520000</v>
      </c>
      <c r="D10" s="46"/>
      <c r="E10" s="46">
        <f t="shared" ref="E10:E41" si="4">$B10      +$C10      +$D10</f>
        <v>32180000</v>
      </c>
      <c r="F10" s="47">
        <v>32180000</v>
      </c>
      <c r="G10" s="48">
        <v>32180000</v>
      </c>
      <c r="H10" s="47">
        <v>6996000</v>
      </c>
      <c r="I10" s="48">
        <v>6996998</v>
      </c>
      <c r="J10" s="47">
        <v>19004000</v>
      </c>
      <c r="K10" s="48">
        <v>19060275</v>
      </c>
      <c r="L10" s="47">
        <v>1224000</v>
      </c>
      <c r="M10" s="48">
        <v>1223754</v>
      </c>
      <c r="N10" s="47"/>
      <c r="O10" s="48"/>
      <c r="P10" s="47">
        <f t="shared" ref="P10:P41" si="5">$H10      +$J10      +$L10      +$N10</f>
        <v>27224000</v>
      </c>
      <c r="Q10" s="48">
        <f t="shared" ref="Q10:Q41" si="6">$I10      +$K10      +$M10      +$O10</f>
        <v>27281027</v>
      </c>
      <c r="R10" s="24">
        <f t="shared" ref="R10:R41" si="7">IF(($J10      =0),0,((($L10      -$J10      )/$J10      )*100))</f>
        <v>-93.559250684066512</v>
      </c>
      <c r="S10" s="25">
        <f t="shared" ref="S10:S41" si="8">IF(($K10      =0),0,((($M10      -$K10      )/$K10      )*100))</f>
        <v>-93.57955748277503</v>
      </c>
      <c r="T10" s="24">
        <f t="shared" ref="T10:T41" si="9">IF(($E10      =0),0,(($P10      /$E10      )*100))</f>
        <v>84.599129894344316</v>
      </c>
      <c r="U10" s="26">
        <f t="shared" ref="U10:U41" si="10">IF(($E10      =0),0,(($Q10      /$E10      )*100))</f>
        <v>84.776342448725913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9500000</v>
      </c>
      <c r="C13" s="46">
        <v>-1000000</v>
      </c>
      <c r="D13" s="46"/>
      <c r="E13" s="46">
        <f t="shared" si="4"/>
        <v>8500000</v>
      </c>
      <c r="F13" s="47">
        <v>8500000</v>
      </c>
      <c r="G13" s="48">
        <v>8500000</v>
      </c>
      <c r="H13" s="47"/>
      <c r="I13" s="48">
        <v>1571856</v>
      </c>
      <c r="J13" s="47"/>
      <c r="K13" s="48">
        <v>440145</v>
      </c>
      <c r="L13" s="47">
        <v>2000000</v>
      </c>
      <c r="M13" s="48"/>
      <c r="N13" s="47"/>
      <c r="O13" s="48"/>
      <c r="P13" s="47">
        <f t="shared" si="5"/>
        <v>2000000</v>
      </c>
      <c r="Q13" s="48">
        <f t="shared" si="6"/>
        <v>2012001</v>
      </c>
      <c r="R13" s="24">
        <f t="shared" si="7"/>
        <v>0</v>
      </c>
      <c r="S13" s="25">
        <f t="shared" si="8"/>
        <v>-100</v>
      </c>
      <c r="T13" s="24">
        <f t="shared" si="9"/>
        <v>23.52941176470588</v>
      </c>
      <c r="U13" s="26">
        <f t="shared" si="10"/>
        <v>23.6706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3862000</v>
      </c>
      <c r="C27" s="43">
        <f t="shared" si="11"/>
        <v>0</v>
      </c>
      <c r="D27" s="43">
        <f t="shared" si="11"/>
        <v>0</v>
      </c>
      <c r="E27" s="43">
        <f t="shared" si="11"/>
        <v>3862000</v>
      </c>
      <c r="F27" s="44">
        <f t="shared" si="11"/>
        <v>3862000</v>
      </c>
      <c r="G27" s="45">
        <f t="shared" si="11"/>
        <v>3862000</v>
      </c>
      <c r="H27" s="44">
        <f t="shared" si="11"/>
        <v>1827000</v>
      </c>
      <c r="I27" s="45">
        <f t="shared" si="11"/>
        <v>616611</v>
      </c>
      <c r="J27" s="44">
        <f t="shared" si="11"/>
        <v>680000</v>
      </c>
      <c r="K27" s="45">
        <f t="shared" si="11"/>
        <v>482849</v>
      </c>
      <c r="L27" s="44">
        <f t="shared" si="11"/>
        <v>535000</v>
      </c>
      <c r="M27" s="45">
        <f t="shared" si="11"/>
        <v>535253</v>
      </c>
      <c r="N27" s="44">
        <f t="shared" si="11"/>
        <v>0</v>
      </c>
      <c r="O27" s="45">
        <f t="shared" si="11"/>
        <v>0</v>
      </c>
      <c r="P27" s="44">
        <f t="shared" si="11"/>
        <v>3042000</v>
      </c>
      <c r="Q27" s="45">
        <f t="shared" si="11"/>
        <v>1634713</v>
      </c>
      <c r="R27" s="20">
        <f t="shared" si="7"/>
        <v>-21.323529411764707</v>
      </c>
      <c r="S27" s="21">
        <f t="shared" si="8"/>
        <v>10.853082433638674</v>
      </c>
      <c r="T27" s="20">
        <f t="shared" si="9"/>
        <v>78.767477990678401</v>
      </c>
      <c r="U27" s="22">
        <f t="shared" si="10"/>
        <v>42.32814603832211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616000</v>
      </c>
      <c r="I30" s="48">
        <v>616611</v>
      </c>
      <c r="J30" s="47">
        <v>483000</v>
      </c>
      <c r="K30" s="48">
        <v>482849</v>
      </c>
      <c r="L30" s="47">
        <v>535000</v>
      </c>
      <c r="M30" s="48">
        <v>535253</v>
      </c>
      <c r="N30" s="47"/>
      <c r="O30" s="48"/>
      <c r="P30" s="47">
        <f t="shared" si="5"/>
        <v>1634000</v>
      </c>
      <c r="Q30" s="48">
        <f t="shared" si="6"/>
        <v>1634713</v>
      </c>
      <c r="R30" s="24">
        <f t="shared" si="7"/>
        <v>10.766045548654244</v>
      </c>
      <c r="S30" s="25">
        <f t="shared" si="8"/>
        <v>10.853082433638674</v>
      </c>
      <c r="T30" s="24">
        <f t="shared" si="9"/>
        <v>88.324324324324323</v>
      </c>
      <c r="U30" s="26">
        <f t="shared" si="10"/>
        <v>88.362864864864861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2012000</v>
      </c>
      <c r="C32" s="46"/>
      <c r="D32" s="46"/>
      <c r="E32" s="46">
        <f t="shared" si="4"/>
        <v>2012000</v>
      </c>
      <c r="F32" s="47">
        <v>2012000</v>
      </c>
      <c r="G32" s="48">
        <v>2012000</v>
      </c>
      <c r="H32" s="47">
        <v>1211000</v>
      </c>
      <c r="I32" s="48"/>
      <c r="J32" s="47">
        <v>197000</v>
      </c>
      <c r="K32" s="48"/>
      <c r="L32" s="47"/>
      <c r="M32" s="48"/>
      <c r="N32" s="47"/>
      <c r="O32" s="48"/>
      <c r="P32" s="47">
        <f t="shared" si="5"/>
        <v>1408000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69.980119284294233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56826000</v>
      </c>
      <c r="C42" s="52">
        <f t="shared" si="13"/>
        <v>-12163000</v>
      </c>
      <c r="D42" s="52">
        <f t="shared" si="13"/>
        <v>0</v>
      </c>
      <c r="E42" s="52">
        <f t="shared" si="13"/>
        <v>44663000</v>
      </c>
      <c r="F42" s="53">
        <f t="shared" si="13"/>
        <v>44663000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56826000</v>
      </c>
      <c r="C43" s="43">
        <f t="shared" si="19"/>
        <v>-12163000</v>
      </c>
      <c r="D43" s="43">
        <f t="shared" si="19"/>
        <v>0</v>
      </c>
      <c r="E43" s="43">
        <f t="shared" si="19"/>
        <v>44663000</v>
      </c>
      <c r="F43" s="44">
        <f t="shared" si="19"/>
        <v>44663000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56826000</v>
      </c>
      <c r="C45" s="46">
        <v>-12163000</v>
      </c>
      <c r="D45" s="46"/>
      <c r="E45" s="46">
        <f t="shared" si="21"/>
        <v>44663000</v>
      </c>
      <c r="F45" s="47">
        <v>44663000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100848000</v>
      </c>
      <c r="C59" s="43">
        <f t="shared" si="26"/>
        <v>-11643000</v>
      </c>
      <c r="D59" s="43">
        <f t="shared" si="26"/>
        <v>0</v>
      </c>
      <c r="E59" s="43">
        <f t="shared" si="26"/>
        <v>89205000</v>
      </c>
      <c r="F59" s="44">
        <f t="shared" si="26"/>
        <v>89205000</v>
      </c>
      <c r="G59" s="45">
        <f t="shared" si="26"/>
        <v>44542000</v>
      </c>
      <c r="H59" s="44">
        <f t="shared" si="26"/>
        <v>8823000</v>
      </c>
      <c r="I59" s="45">
        <f t="shared" si="26"/>
        <v>9185465</v>
      </c>
      <c r="J59" s="44">
        <f t="shared" si="26"/>
        <v>19684000</v>
      </c>
      <c r="K59" s="45">
        <f t="shared" si="26"/>
        <v>19983269</v>
      </c>
      <c r="L59" s="44">
        <f t="shared" si="26"/>
        <v>3759000</v>
      </c>
      <c r="M59" s="45">
        <f t="shared" si="26"/>
        <v>1759007</v>
      </c>
      <c r="N59" s="44">
        <f t="shared" si="26"/>
        <v>0</v>
      </c>
      <c r="O59" s="45">
        <f t="shared" si="26"/>
        <v>0</v>
      </c>
      <c r="P59" s="44">
        <f t="shared" si="26"/>
        <v>32266000</v>
      </c>
      <c r="Q59" s="45">
        <f t="shared" si="26"/>
        <v>30927741</v>
      </c>
      <c r="R59" s="20">
        <f t="shared" si="14"/>
        <v>-80.903271692745378</v>
      </c>
      <c r="S59" s="21">
        <f t="shared" si="15"/>
        <v>-91.197601353412196</v>
      </c>
      <c r="T59" s="20">
        <f t="shared" si="16"/>
        <v>36.170618238887954</v>
      </c>
      <c r="U59" s="22">
        <f t="shared" si="17"/>
        <v>34.670411972423068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100848000</v>
      </c>
      <c r="C63" s="55">
        <f t="shared" si="30"/>
        <v>-11643000</v>
      </c>
      <c r="D63" s="55">
        <f t="shared" si="30"/>
        <v>0</v>
      </c>
      <c r="E63" s="55">
        <f t="shared" si="30"/>
        <v>89205000</v>
      </c>
      <c r="F63" s="56">
        <f t="shared" si="30"/>
        <v>89205000</v>
      </c>
      <c r="G63" s="57">
        <f t="shared" si="30"/>
        <v>44542000</v>
      </c>
      <c r="H63" s="56">
        <f t="shared" si="30"/>
        <v>8823000</v>
      </c>
      <c r="I63" s="57">
        <f t="shared" si="30"/>
        <v>9185465</v>
      </c>
      <c r="J63" s="56">
        <f t="shared" si="30"/>
        <v>19684000</v>
      </c>
      <c r="K63" s="57">
        <f t="shared" si="30"/>
        <v>19983269</v>
      </c>
      <c r="L63" s="56">
        <f t="shared" si="30"/>
        <v>3759000</v>
      </c>
      <c r="M63" s="58">
        <f t="shared" si="30"/>
        <v>1759007</v>
      </c>
      <c r="N63" s="56">
        <f t="shared" si="30"/>
        <v>0</v>
      </c>
      <c r="O63" s="57">
        <f t="shared" si="30"/>
        <v>0</v>
      </c>
      <c r="P63" s="56">
        <f t="shared" si="30"/>
        <v>32266000</v>
      </c>
      <c r="Q63" s="57">
        <f t="shared" si="30"/>
        <v>30927741</v>
      </c>
      <c r="R63" s="38">
        <f t="shared" si="14"/>
        <v>-80.903271692745378</v>
      </c>
      <c r="S63" s="39">
        <f t="shared" si="15"/>
        <v>-91.197601353412196</v>
      </c>
      <c r="T63" s="38">
        <f t="shared" si="16"/>
        <v>36.170618238887954</v>
      </c>
      <c r="U63" s="39">
        <f t="shared" si="17"/>
        <v>34.670411972423068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232785000</v>
      </c>
      <c r="C8" s="40">
        <f t="shared" si="0"/>
        <v>15051000</v>
      </c>
      <c r="D8" s="40">
        <f t="shared" si="0"/>
        <v>0</v>
      </c>
      <c r="E8" s="40">
        <f t="shared" si="0"/>
        <v>247836000</v>
      </c>
      <c r="F8" s="41">
        <f t="shared" si="0"/>
        <v>247836000</v>
      </c>
      <c r="G8" s="42">
        <f t="shared" si="0"/>
        <v>247836000</v>
      </c>
      <c r="H8" s="41">
        <f t="shared" si="0"/>
        <v>61784000</v>
      </c>
      <c r="I8" s="42">
        <f t="shared" si="0"/>
        <v>69587013</v>
      </c>
      <c r="J8" s="41">
        <f t="shared" si="0"/>
        <v>57247000</v>
      </c>
      <c r="K8" s="42">
        <f t="shared" si="0"/>
        <v>24637540</v>
      </c>
      <c r="L8" s="41">
        <f t="shared" si="0"/>
        <v>51507000</v>
      </c>
      <c r="M8" s="42">
        <f t="shared" si="0"/>
        <v>97440589</v>
      </c>
      <c r="N8" s="41">
        <f t="shared" si="0"/>
        <v>0</v>
      </c>
      <c r="O8" s="42">
        <f t="shared" si="0"/>
        <v>0</v>
      </c>
      <c r="P8" s="41">
        <f t="shared" si="0"/>
        <v>170538000</v>
      </c>
      <c r="Q8" s="42">
        <f t="shared" si="0"/>
        <v>191665142</v>
      </c>
      <c r="R8" s="16">
        <f>IF(($J8       =0),0,((($L8       -$J8       )/$J8       )*100))</f>
        <v>-10.026726291334045</v>
      </c>
      <c r="S8" s="17">
        <f>IF(($K8       =0),0,((($M8       -$K8       )/$K8       )*100))</f>
        <v>295.49642131479038</v>
      </c>
      <c r="T8" s="16">
        <f>IF(($E8       =0),0,(($P8       /$E8       )*100))</f>
        <v>68.810826514307848</v>
      </c>
      <c r="U8" s="18">
        <f>IF(($E8       =0),0,(($Q8       /$E8       )*100))</f>
        <v>77.335472651269384</v>
      </c>
      <c r="V8" s="41">
        <f t="shared" ref="V8:W8" si="1">+V9+V27</f>
        <v>26590000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222196000</v>
      </c>
      <c r="C9" s="43">
        <f t="shared" si="2"/>
        <v>15224000</v>
      </c>
      <c r="D9" s="43">
        <f t="shared" si="2"/>
        <v>0</v>
      </c>
      <c r="E9" s="43">
        <f t="shared" si="2"/>
        <v>237420000</v>
      </c>
      <c r="F9" s="44">
        <f t="shared" si="2"/>
        <v>237420000</v>
      </c>
      <c r="G9" s="45">
        <f t="shared" si="2"/>
        <v>237420000</v>
      </c>
      <c r="H9" s="44">
        <f t="shared" si="2"/>
        <v>60553000</v>
      </c>
      <c r="I9" s="45">
        <f t="shared" si="2"/>
        <v>68355766</v>
      </c>
      <c r="J9" s="44">
        <f t="shared" si="2"/>
        <v>55797000</v>
      </c>
      <c r="K9" s="45">
        <f t="shared" si="2"/>
        <v>23602491</v>
      </c>
      <c r="L9" s="44">
        <f t="shared" si="2"/>
        <v>47792000</v>
      </c>
      <c r="M9" s="45">
        <f t="shared" si="2"/>
        <v>96439760</v>
      </c>
      <c r="N9" s="44">
        <f t="shared" si="2"/>
        <v>0</v>
      </c>
      <c r="O9" s="45">
        <f t="shared" si="2"/>
        <v>0</v>
      </c>
      <c r="P9" s="44">
        <f t="shared" si="2"/>
        <v>164142000</v>
      </c>
      <c r="Q9" s="45">
        <f t="shared" si="2"/>
        <v>188398017</v>
      </c>
      <c r="R9" s="20">
        <f>IF(($J9       =0),0,((($L9       -$J9       )/$J9       )*100))</f>
        <v>-14.346649461440581</v>
      </c>
      <c r="S9" s="21">
        <f>IF(($K9       =0),0,((($M9       -$K9       )/$K9       )*100))</f>
        <v>308.59992277933713</v>
      </c>
      <c r="T9" s="20">
        <f>IF(($E9       =0),0,(($P9       /$E9       )*100))</f>
        <v>69.135708870356325</v>
      </c>
      <c r="U9" s="22">
        <f>IF(($E9       =0),0,(($Q9       /$E9       )*100))</f>
        <v>79.352210007581505</v>
      </c>
      <c r="V9" s="44">
        <f t="shared" ref="V9:W9" si="3">SUM(V10:V26)</f>
        <v>26590000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14000000</v>
      </c>
      <c r="C13" s="46">
        <v>-160000</v>
      </c>
      <c r="D13" s="46"/>
      <c r="E13" s="46">
        <f t="shared" si="4"/>
        <v>13840000</v>
      </c>
      <c r="F13" s="47">
        <v>13840000</v>
      </c>
      <c r="G13" s="48">
        <v>13840000</v>
      </c>
      <c r="H13" s="47"/>
      <c r="I13" s="48">
        <v>336770</v>
      </c>
      <c r="J13" s="47">
        <v>3999000</v>
      </c>
      <c r="K13" s="48">
        <v>53265</v>
      </c>
      <c r="L13" s="47"/>
      <c r="M13" s="48">
        <v>8753998</v>
      </c>
      <c r="N13" s="47"/>
      <c r="O13" s="48"/>
      <c r="P13" s="47">
        <f t="shared" si="5"/>
        <v>3999000</v>
      </c>
      <c r="Q13" s="48">
        <f t="shared" si="6"/>
        <v>9144033</v>
      </c>
      <c r="R13" s="24">
        <f t="shared" si="7"/>
        <v>-100</v>
      </c>
      <c r="S13" s="25">
        <f t="shared" si="8"/>
        <v>16334.803341781657</v>
      </c>
      <c r="T13" s="24">
        <f t="shared" si="9"/>
        <v>28.894508670520231</v>
      </c>
      <c r="U13" s="26">
        <f t="shared" si="10"/>
        <v>66.069602601156078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26590000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55000000</v>
      </c>
      <c r="C23" s="46">
        <v>-2999000</v>
      </c>
      <c r="D23" s="46"/>
      <c r="E23" s="46">
        <f t="shared" si="4"/>
        <v>52001000</v>
      </c>
      <c r="F23" s="47">
        <v>52001000</v>
      </c>
      <c r="G23" s="48">
        <v>52001000</v>
      </c>
      <c r="H23" s="47">
        <v>6379000</v>
      </c>
      <c r="I23" s="48">
        <v>13845327</v>
      </c>
      <c r="J23" s="47">
        <v>13972000</v>
      </c>
      <c r="K23" s="48">
        <v>5692164</v>
      </c>
      <c r="L23" s="47">
        <v>16426000</v>
      </c>
      <c r="M23" s="48">
        <v>16976599</v>
      </c>
      <c r="N23" s="47"/>
      <c r="O23" s="48"/>
      <c r="P23" s="47">
        <f t="shared" si="5"/>
        <v>36777000</v>
      </c>
      <c r="Q23" s="48">
        <f t="shared" si="6"/>
        <v>36514090</v>
      </c>
      <c r="R23" s="24">
        <f t="shared" si="7"/>
        <v>17.563698826223874</v>
      </c>
      <c r="S23" s="25">
        <f t="shared" si="8"/>
        <v>198.24507867306704</v>
      </c>
      <c r="T23" s="24">
        <f t="shared" si="9"/>
        <v>70.723639930001355</v>
      </c>
      <c r="U23" s="26">
        <f t="shared" si="10"/>
        <v>70.218053498971173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153196000</v>
      </c>
      <c r="C25" s="46">
        <v>18383000</v>
      </c>
      <c r="D25" s="46"/>
      <c r="E25" s="46">
        <f t="shared" si="4"/>
        <v>171579000</v>
      </c>
      <c r="F25" s="47">
        <v>171579000</v>
      </c>
      <c r="G25" s="48">
        <v>171579000</v>
      </c>
      <c r="H25" s="47">
        <v>54174000</v>
      </c>
      <c r="I25" s="48">
        <v>54173669</v>
      </c>
      <c r="J25" s="47">
        <v>37826000</v>
      </c>
      <c r="K25" s="48">
        <v>17857062</v>
      </c>
      <c r="L25" s="47">
        <v>31366000</v>
      </c>
      <c r="M25" s="48">
        <v>70709163</v>
      </c>
      <c r="N25" s="47"/>
      <c r="O25" s="48"/>
      <c r="P25" s="47">
        <f t="shared" si="5"/>
        <v>123366000</v>
      </c>
      <c r="Q25" s="48">
        <f t="shared" si="6"/>
        <v>142739894</v>
      </c>
      <c r="R25" s="24">
        <f t="shared" si="7"/>
        <v>-17.078200179770526</v>
      </c>
      <c r="S25" s="25">
        <f t="shared" si="8"/>
        <v>295.97310576622289</v>
      </c>
      <c r="T25" s="24">
        <f t="shared" si="9"/>
        <v>71.90040739251306</v>
      </c>
      <c r="U25" s="26">
        <f t="shared" si="10"/>
        <v>83.191937241737051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10589000</v>
      </c>
      <c r="C27" s="43">
        <f t="shared" si="11"/>
        <v>-173000</v>
      </c>
      <c r="D27" s="43">
        <f t="shared" si="11"/>
        <v>0</v>
      </c>
      <c r="E27" s="43">
        <f t="shared" si="11"/>
        <v>10416000</v>
      </c>
      <c r="F27" s="44">
        <f t="shared" si="11"/>
        <v>10416000</v>
      </c>
      <c r="G27" s="45">
        <f t="shared" si="11"/>
        <v>10416000</v>
      </c>
      <c r="H27" s="44">
        <f t="shared" si="11"/>
        <v>1231000</v>
      </c>
      <c r="I27" s="45">
        <f t="shared" si="11"/>
        <v>1231247</v>
      </c>
      <c r="J27" s="44">
        <f t="shared" si="11"/>
        <v>1450000</v>
      </c>
      <c r="K27" s="45">
        <f t="shared" si="11"/>
        <v>1035049</v>
      </c>
      <c r="L27" s="44">
        <f t="shared" si="11"/>
        <v>3715000</v>
      </c>
      <c r="M27" s="45">
        <f t="shared" si="11"/>
        <v>1000829</v>
      </c>
      <c r="N27" s="44">
        <f t="shared" si="11"/>
        <v>0</v>
      </c>
      <c r="O27" s="45">
        <f t="shared" si="11"/>
        <v>0</v>
      </c>
      <c r="P27" s="44">
        <f t="shared" si="11"/>
        <v>6396000</v>
      </c>
      <c r="Q27" s="45">
        <f t="shared" si="11"/>
        <v>3267125</v>
      </c>
      <c r="R27" s="20">
        <f t="shared" si="7"/>
        <v>156.20689655172413</v>
      </c>
      <c r="S27" s="21">
        <f t="shared" si="8"/>
        <v>-3.30612367143971</v>
      </c>
      <c r="T27" s="20">
        <f t="shared" si="9"/>
        <v>61.405529953917046</v>
      </c>
      <c r="U27" s="22">
        <f t="shared" si="10"/>
        <v>31.366407450076807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2500000</v>
      </c>
      <c r="C30" s="46"/>
      <c r="D30" s="46"/>
      <c r="E30" s="46">
        <f t="shared" si="4"/>
        <v>2500000</v>
      </c>
      <c r="F30" s="47">
        <v>2500000</v>
      </c>
      <c r="G30" s="48">
        <v>2500000</v>
      </c>
      <c r="H30" s="47">
        <v>406000</v>
      </c>
      <c r="I30" s="48">
        <v>405936</v>
      </c>
      <c r="J30" s="47">
        <v>339000</v>
      </c>
      <c r="K30" s="48">
        <v>339581</v>
      </c>
      <c r="L30" s="47">
        <v>140000</v>
      </c>
      <c r="M30" s="48">
        <v>201259</v>
      </c>
      <c r="N30" s="47"/>
      <c r="O30" s="48"/>
      <c r="P30" s="47">
        <f t="shared" si="5"/>
        <v>885000</v>
      </c>
      <c r="Q30" s="48">
        <f t="shared" si="6"/>
        <v>946776</v>
      </c>
      <c r="R30" s="24">
        <f t="shared" si="7"/>
        <v>-58.702064896755161</v>
      </c>
      <c r="S30" s="25">
        <f t="shared" si="8"/>
        <v>-40.733138779849284</v>
      </c>
      <c r="T30" s="24">
        <f t="shared" si="9"/>
        <v>35.4</v>
      </c>
      <c r="U30" s="26">
        <f t="shared" si="10"/>
        <v>37.871040000000001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3089000</v>
      </c>
      <c r="C32" s="46">
        <v>-173000</v>
      </c>
      <c r="D32" s="46"/>
      <c r="E32" s="46">
        <f t="shared" si="4"/>
        <v>2916000</v>
      </c>
      <c r="F32" s="47">
        <v>2916000</v>
      </c>
      <c r="G32" s="48">
        <v>2916000</v>
      </c>
      <c r="H32" s="47">
        <v>825000</v>
      </c>
      <c r="I32" s="48">
        <v>825311</v>
      </c>
      <c r="J32" s="47">
        <v>695000</v>
      </c>
      <c r="K32" s="48">
        <v>695468</v>
      </c>
      <c r="L32" s="47">
        <v>800000</v>
      </c>
      <c r="M32" s="48">
        <v>799570</v>
      </c>
      <c r="N32" s="47"/>
      <c r="O32" s="48"/>
      <c r="P32" s="47">
        <f t="shared" si="5"/>
        <v>2320000</v>
      </c>
      <c r="Q32" s="48">
        <f t="shared" si="6"/>
        <v>2320349</v>
      </c>
      <c r="R32" s="24">
        <f t="shared" si="7"/>
        <v>15.107913669064748</v>
      </c>
      <c r="S32" s="25">
        <f t="shared" si="8"/>
        <v>14.968625443586189</v>
      </c>
      <c r="T32" s="24">
        <f t="shared" si="9"/>
        <v>79.561042524005487</v>
      </c>
      <c r="U32" s="26">
        <f t="shared" si="10"/>
        <v>79.573010973936903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416000</v>
      </c>
      <c r="K35" s="48"/>
      <c r="L35" s="47">
        <v>2775000</v>
      </c>
      <c r="M35" s="48"/>
      <c r="N35" s="47"/>
      <c r="O35" s="48"/>
      <c r="P35" s="47">
        <f t="shared" si="5"/>
        <v>3191000</v>
      </c>
      <c r="Q35" s="48">
        <f t="shared" si="6"/>
        <v>0</v>
      </c>
      <c r="R35" s="24">
        <f t="shared" si="7"/>
        <v>567.06730769230762</v>
      </c>
      <c r="S35" s="25">
        <f t="shared" si="8"/>
        <v>0</v>
      </c>
      <c r="T35" s="24">
        <f t="shared" si="9"/>
        <v>63.82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56426000</v>
      </c>
      <c r="C42" s="52">
        <f t="shared" si="13"/>
        <v>-8667000</v>
      </c>
      <c r="D42" s="52">
        <f t="shared" si="13"/>
        <v>0</v>
      </c>
      <c r="E42" s="52">
        <f t="shared" si="13"/>
        <v>47759000</v>
      </c>
      <c r="F42" s="53">
        <f t="shared" si="13"/>
        <v>47759000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56426000</v>
      </c>
      <c r="C43" s="43">
        <f t="shared" si="19"/>
        <v>-8667000</v>
      </c>
      <c r="D43" s="43">
        <f t="shared" si="19"/>
        <v>0</v>
      </c>
      <c r="E43" s="43">
        <f t="shared" si="19"/>
        <v>47759000</v>
      </c>
      <c r="F43" s="44">
        <f t="shared" si="19"/>
        <v>47759000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56426000</v>
      </c>
      <c r="C45" s="46">
        <v>-8667000</v>
      </c>
      <c r="D45" s="46"/>
      <c r="E45" s="46">
        <f t="shared" si="21"/>
        <v>47759000</v>
      </c>
      <c r="F45" s="47">
        <v>47759000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289211000</v>
      </c>
      <c r="C59" s="43">
        <f t="shared" si="26"/>
        <v>6384000</v>
      </c>
      <c r="D59" s="43">
        <f t="shared" si="26"/>
        <v>0</v>
      </c>
      <c r="E59" s="43">
        <f t="shared" si="26"/>
        <v>295595000</v>
      </c>
      <c r="F59" s="44">
        <f t="shared" si="26"/>
        <v>295595000</v>
      </c>
      <c r="G59" s="45">
        <f t="shared" si="26"/>
        <v>247836000</v>
      </c>
      <c r="H59" s="44">
        <f t="shared" si="26"/>
        <v>61784000</v>
      </c>
      <c r="I59" s="45">
        <f t="shared" si="26"/>
        <v>69587013</v>
      </c>
      <c r="J59" s="44">
        <f t="shared" si="26"/>
        <v>57247000</v>
      </c>
      <c r="K59" s="45">
        <f t="shared" si="26"/>
        <v>24637540</v>
      </c>
      <c r="L59" s="44">
        <f t="shared" si="26"/>
        <v>51507000</v>
      </c>
      <c r="M59" s="45">
        <f t="shared" si="26"/>
        <v>97440589</v>
      </c>
      <c r="N59" s="44">
        <f t="shared" si="26"/>
        <v>0</v>
      </c>
      <c r="O59" s="45">
        <f t="shared" si="26"/>
        <v>0</v>
      </c>
      <c r="P59" s="44">
        <f t="shared" si="26"/>
        <v>170538000</v>
      </c>
      <c r="Q59" s="45">
        <f t="shared" si="26"/>
        <v>191665142</v>
      </c>
      <c r="R59" s="20">
        <f t="shared" si="14"/>
        <v>-10.026726291334045</v>
      </c>
      <c r="S59" s="21">
        <f t="shared" si="15"/>
        <v>295.49642131479038</v>
      </c>
      <c r="T59" s="20">
        <f t="shared" si="16"/>
        <v>57.693127420964494</v>
      </c>
      <c r="U59" s="22">
        <f t="shared" si="17"/>
        <v>64.840454676161642</v>
      </c>
      <c r="V59" s="44">
        <f t="shared" ref="V59:W59" si="27">+V8+V42</f>
        <v>26590000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289211000</v>
      </c>
      <c r="C63" s="55">
        <f t="shared" si="30"/>
        <v>6384000</v>
      </c>
      <c r="D63" s="55">
        <f t="shared" si="30"/>
        <v>0</v>
      </c>
      <c r="E63" s="55">
        <f t="shared" si="30"/>
        <v>295595000</v>
      </c>
      <c r="F63" s="56">
        <f t="shared" si="30"/>
        <v>295595000</v>
      </c>
      <c r="G63" s="57">
        <f t="shared" si="30"/>
        <v>247836000</v>
      </c>
      <c r="H63" s="56">
        <f t="shared" si="30"/>
        <v>61784000</v>
      </c>
      <c r="I63" s="57">
        <f t="shared" si="30"/>
        <v>69587013</v>
      </c>
      <c r="J63" s="56">
        <f t="shared" si="30"/>
        <v>57247000</v>
      </c>
      <c r="K63" s="57">
        <f t="shared" si="30"/>
        <v>24637540</v>
      </c>
      <c r="L63" s="56">
        <f t="shared" si="30"/>
        <v>51507000</v>
      </c>
      <c r="M63" s="58">
        <f t="shared" si="30"/>
        <v>97440589</v>
      </c>
      <c r="N63" s="56">
        <f t="shared" si="30"/>
        <v>0</v>
      </c>
      <c r="O63" s="57">
        <f t="shared" si="30"/>
        <v>0</v>
      </c>
      <c r="P63" s="56">
        <f t="shared" si="30"/>
        <v>170538000</v>
      </c>
      <c r="Q63" s="57">
        <f t="shared" si="30"/>
        <v>191665142</v>
      </c>
      <c r="R63" s="38">
        <f t="shared" si="14"/>
        <v>-10.026726291334045</v>
      </c>
      <c r="S63" s="39">
        <f t="shared" si="15"/>
        <v>295.49642131479038</v>
      </c>
      <c r="T63" s="38">
        <f t="shared" si="16"/>
        <v>57.693127420964494</v>
      </c>
      <c r="U63" s="39">
        <f t="shared" si="17"/>
        <v>64.840454676161642</v>
      </c>
      <c r="V63" s="56">
        <f>+V59+V60</f>
        <v>26590000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71327000</v>
      </c>
      <c r="C8" s="40">
        <f t="shared" si="0"/>
        <v>4115000</v>
      </c>
      <c r="D8" s="40">
        <f t="shared" si="0"/>
        <v>0</v>
      </c>
      <c r="E8" s="40">
        <f t="shared" si="0"/>
        <v>75442000</v>
      </c>
      <c r="F8" s="41">
        <f t="shared" si="0"/>
        <v>75442000</v>
      </c>
      <c r="G8" s="42">
        <f t="shared" si="0"/>
        <v>75442000</v>
      </c>
      <c r="H8" s="41">
        <f t="shared" si="0"/>
        <v>7373000</v>
      </c>
      <c r="I8" s="42">
        <f t="shared" si="0"/>
        <v>7820253</v>
      </c>
      <c r="J8" s="41">
        <f t="shared" si="0"/>
        <v>35798000</v>
      </c>
      <c r="K8" s="42">
        <f t="shared" si="0"/>
        <v>33669598</v>
      </c>
      <c r="L8" s="41">
        <f t="shared" si="0"/>
        <v>7150000</v>
      </c>
      <c r="M8" s="42">
        <f t="shared" si="0"/>
        <v>13406702</v>
      </c>
      <c r="N8" s="41">
        <f t="shared" si="0"/>
        <v>0</v>
      </c>
      <c r="O8" s="42">
        <f t="shared" si="0"/>
        <v>0</v>
      </c>
      <c r="P8" s="41">
        <f t="shared" si="0"/>
        <v>50321000</v>
      </c>
      <c r="Q8" s="42">
        <f t="shared" si="0"/>
        <v>54896553</v>
      </c>
      <c r="R8" s="16">
        <f>IF(($J8       =0),0,((($L8       -$J8       )/$J8       )*100))</f>
        <v>-80.026817140622384</v>
      </c>
      <c r="S8" s="17">
        <f>IF(($K8       =0),0,((($M8       -$K8       )/$K8       )*100))</f>
        <v>-60.181579833534094</v>
      </c>
      <c r="T8" s="16">
        <f>IF(($E8       =0),0,(($P8       /$E8       )*100))</f>
        <v>66.701572068608996</v>
      </c>
      <c r="U8" s="18">
        <f>IF(($E8       =0),0,(($Q8       /$E8       )*100))</f>
        <v>72.766566368866151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66275000</v>
      </c>
      <c r="C9" s="43">
        <f t="shared" si="2"/>
        <v>-4199000</v>
      </c>
      <c r="D9" s="43">
        <f t="shared" si="2"/>
        <v>0</v>
      </c>
      <c r="E9" s="43">
        <f t="shared" si="2"/>
        <v>62076000</v>
      </c>
      <c r="F9" s="44">
        <f t="shared" si="2"/>
        <v>62076000</v>
      </c>
      <c r="G9" s="45">
        <f t="shared" si="2"/>
        <v>62076000</v>
      </c>
      <c r="H9" s="44">
        <f t="shared" si="2"/>
        <v>6432000</v>
      </c>
      <c r="I9" s="45">
        <f t="shared" si="2"/>
        <v>6794092</v>
      </c>
      <c r="J9" s="44">
        <f t="shared" si="2"/>
        <v>33830000</v>
      </c>
      <c r="K9" s="45">
        <f t="shared" si="2"/>
        <v>31701876</v>
      </c>
      <c r="L9" s="44">
        <f t="shared" si="2"/>
        <v>6177000</v>
      </c>
      <c r="M9" s="45">
        <f t="shared" si="2"/>
        <v>12434182</v>
      </c>
      <c r="N9" s="44">
        <f t="shared" si="2"/>
        <v>0</v>
      </c>
      <c r="O9" s="45">
        <f t="shared" si="2"/>
        <v>0</v>
      </c>
      <c r="P9" s="44">
        <f t="shared" si="2"/>
        <v>46439000</v>
      </c>
      <c r="Q9" s="45">
        <f t="shared" si="2"/>
        <v>50930150</v>
      </c>
      <c r="R9" s="20">
        <f>IF(($J9       =0),0,((($L9       -$J9       )/$J9       )*100))</f>
        <v>-81.741058232338162</v>
      </c>
      <c r="S9" s="21">
        <f>IF(($K9       =0),0,((($M9       -$K9       )/$K9       )*100))</f>
        <v>-60.777772268114347</v>
      </c>
      <c r="T9" s="20">
        <f>IF(($E9       =0),0,(($P9       /$E9       )*100))</f>
        <v>74.809910432373215</v>
      </c>
      <c r="U9" s="22">
        <f>IF(($E9       =0),0,(($Q9       /$E9       )*100))</f>
        <v>82.044832141246218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62775000</v>
      </c>
      <c r="C10" s="46">
        <v>-4199000</v>
      </c>
      <c r="D10" s="46"/>
      <c r="E10" s="46">
        <f t="shared" ref="E10:E41" si="4">$B10      +$C10      +$D10</f>
        <v>58576000</v>
      </c>
      <c r="F10" s="47">
        <v>58576000</v>
      </c>
      <c r="G10" s="48">
        <v>58576000</v>
      </c>
      <c r="H10" s="47">
        <v>6432000</v>
      </c>
      <c r="I10" s="48">
        <v>5930087</v>
      </c>
      <c r="J10" s="47">
        <v>32026000</v>
      </c>
      <c r="K10" s="48">
        <v>30761443</v>
      </c>
      <c r="L10" s="47">
        <v>6177000</v>
      </c>
      <c r="M10" s="48">
        <v>12434182</v>
      </c>
      <c r="N10" s="47"/>
      <c r="O10" s="48"/>
      <c r="P10" s="47">
        <f t="shared" ref="P10:P41" si="5">$H10      +$J10      +$L10      +$N10</f>
        <v>44635000</v>
      </c>
      <c r="Q10" s="48">
        <f t="shared" ref="Q10:Q41" si="6">$I10      +$K10      +$M10      +$O10</f>
        <v>49125712</v>
      </c>
      <c r="R10" s="24">
        <f t="shared" ref="R10:R41" si="7">IF(($J10      =0),0,((($L10      -$J10      )/$J10      )*100))</f>
        <v>-80.712546056329231</v>
      </c>
      <c r="S10" s="25">
        <f t="shared" ref="S10:S41" si="8">IF(($K10      =0),0,((($M10      -$K10      )/$K10      )*100))</f>
        <v>-59.578677762288336</v>
      </c>
      <c r="T10" s="24">
        <f t="shared" ref="T10:T41" si="9">IF(($E10      =0),0,(($P10      /$E10      )*100))</f>
        <v>76.200150232176995</v>
      </c>
      <c r="U10" s="26">
        <f t="shared" ref="U10:U41" si="10">IF(($E10      =0),0,(($Q10      /$E10      )*100))</f>
        <v>83.86662114176454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3500000</v>
      </c>
      <c r="C13" s="46"/>
      <c r="D13" s="46"/>
      <c r="E13" s="46">
        <f t="shared" si="4"/>
        <v>3500000</v>
      </c>
      <c r="F13" s="47">
        <v>3500000</v>
      </c>
      <c r="G13" s="48">
        <v>3500000</v>
      </c>
      <c r="H13" s="47"/>
      <c r="I13" s="48">
        <v>864005</v>
      </c>
      <c r="J13" s="47">
        <v>1804000</v>
      </c>
      <c r="K13" s="48">
        <v>940433</v>
      </c>
      <c r="L13" s="47"/>
      <c r="M13" s="48"/>
      <c r="N13" s="47"/>
      <c r="O13" s="48"/>
      <c r="P13" s="47">
        <f t="shared" si="5"/>
        <v>1804000</v>
      </c>
      <c r="Q13" s="48">
        <f t="shared" si="6"/>
        <v>1804438</v>
      </c>
      <c r="R13" s="24">
        <f t="shared" si="7"/>
        <v>-100</v>
      </c>
      <c r="S13" s="25">
        <f t="shared" si="8"/>
        <v>-100</v>
      </c>
      <c r="T13" s="24">
        <f t="shared" si="9"/>
        <v>51.542857142857144</v>
      </c>
      <c r="U13" s="26">
        <f t="shared" si="10"/>
        <v>51.555371428571426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5052000</v>
      </c>
      <c r="C27" s="43">
        <f t="shared" si="11"/>
        <v>8314000</v>
      </c>
      <c r="D27" s="43">
        <f t="shared" si="11"/>
        <v>0</v>
      </c>
      <c r="E27" s="43">
        <f t="shared" si="11"/>
        <v>13366000</v>
      </c>
      <c r="F27" s="44">
        <f t="shared" si="11"/>
        <v>13366000</v>
      </c>
      <c r="G27" s="45">
        <f t="shared" si="11"/>
        <v>13366000</v>
      </c>
      <c r="H27" s="44">
        <f t="shared" si="11"/>
        <v>941000</v>
      </c>
      <c r="I27" s="45">
        <f t="shared" si="11"/>
        <v>1026161</v>
      </c>
      <c r="J27" s="44">
        <f t="shared" si="11"/>
        <v>1968000</v>
      </c>
      <c r="K27" s="45">
        <f t="shared" si="11"/>
        <v>1967722</v>
      </c>
      <c r="L27" s="44">
        <f t="shared" si="11"/>
        <v>973000</v>
      </c>
      <c r="M27" s="45">
        <f t="shared" si="11"/>
        <v>972520</v>
      </c>
      <c r="N27" s="44">
        <f t="shared" si="11"/>
        <v>0</v>
      </c>
      <c r="O27" s="45">
        <f t="shared" si="11"/>
        <v>0</v>
      </c>
      <c r="P27" s="44">
        <f t="shared" si="11"/>
        <v>3882000</v>
      </c>
      <c r="Q27" s="45">
        <f t="shared" si="11"/>
        <v>3966403</v>
      </c>
      <c r="R27" s="20">
        <f t="shared" si="7"/>
        <v>-50.558943089430898</v>
      </c>
      <c r="S27" s="21">
        <f t="shared" si="8"/>
        <v>-50.57635174074386</v>
      </c>
      <c r="T27" s="20">
        <f t="shared" si="9"/>
        <v>29.043842585665118</v>
      </c>
      <c r="U27" s="22">
        <f t="shared" si="10"/>
        <v>29.675317970971122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155000</v>
      </c>
      <c r="I30" s="48">
        <v>240596</v>
      </c>
      <c r="J30" s="47">
        <v>1177000</v>
      </c>
      <c r="K30" s="48">
        <v>1176982</v>
      </c>
      <c r="L30" s="47">
        <v>131000</v>
      </c>
      <c r="M30" s="48">
        <v>129871</v>
      </c>
      <c r="N30" s="47"/>
      <c r="O30" s="48"/>
      <c r="P30" s="47">
        <f t="shared" si="5"/>
        <v>1463000</v>
      </c>
      <c r="Q30" s="48">
        <f t="shared" si="6"/>
        <v>1547449</v>
      </c>
      <c r="R30" s="24">
        <f t="shared" si="7"/>
        <v>-88.870008496176723</v>
      </c>
      <c r="S30" s="25">
        <f t="shared" si="8"/>
        <v>-88.965761583439686</v>
      </c>
      <c r="T30" s="24">
        <f t="shared" si="9"/>
        <v>85.058139534883722</v>
      </c>
      <c r="U30" s="26">
        <f t="shared" si="10"/>
        <v>89.967965116279075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3332000</v>
      </c>
      <c r="C32" s="46">
        <v>-186000</v>
      </c>
      <c r="D32" s="46"/>
      <c r="E32" s="46">
        <f t="shared" si="4"/>
        <v>3146000</v>
      </c>
      <c r="F32" s="47">
        <v>3146000</v>
      </c>
      <c r="G32" s="48">
        <v>3146000</v>
      </c>
      <c r="H32" s="47">
        <v>786000</v>
      </c>
      <c r="I32" s="48">
        <v>785565</v>
      </c>
      <c r="J32" s="47">
        <v>791000</v>
      </c>
      <c r="K32" s="48">
        <v>790740</v>
      </c>
      <c r="L32" s="47">
        <v>842000</v>
      </c>
      <c r="M32" s="48">
        <v>842649</v>
      </c>
      <c r="N32" s="47"/>
      <c r="O32" s="48"/>
      <c r="P32" s="47">
        <f t="shared" si="5"/>
        <v>2419000</v>
      </c>
      <c r="Q32" s="48">
        <f t="shared" si="6"/>
        <v>2418954</v>
      </c>
      <c r="R32" s="24">
        <f t="shared" si="7"/>
        <v>6.4475347661188369</v>
      </c>
      <c r="S32" s="25">
        <f t="shared" si="8"/>
        <v>6.5646103649745813</v>
      </c>
      <c r="T32" s="24">
        <f t="shared" si="9"/>
        <v>76.891290527654164</v>
      </c>
      <c r="U32" s="26">
        <f t="shared" si="10"/>
        <v>76.889828353464722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8500000</v>
      </c>
      <c r="D36" s="46"/>
      <c r="E36" s="46">
        <f t="shared" si="4"/>
        <v>8500000</v>
      </c>
      <c r="F36" s="47">
        <v>8500000</v>
      </c>
      <c r="G36" s="48">
        <v>8500000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44019000</v>
      </c>
      <c r="C42" s="52">
        <f t="shared" si="13"/>
        <v>-35653000</v>
      </c>
      <c r="D42" s="52">
        <f t="shared" si="13"/>
        <v>0</v>
      </c>
      <c r="E42" s="52">
        <f t="shared" si="13"/>
        <v>8366000</v>
      </c>
      <c r="F42" s="53">
        <f t="shared" si="13"/>
        <v>8366000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44019000</v>
      </c>
      <c r="C43" s="43">
        <f t="shared" si="19"/>
        <v>-35653000</v>
      </c>
      <c r="D43" s="43">
        <f t="shared" si="19"/>
        <v>0</v>
      </c>
      <c r="E43" s="43">
        <f t="shared" si="19"/>
        <v>8366000</v>
      </c>
      <c r="F43" s="44">
        <f t="shared" si="19"/>
        <v>8366000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44019000</v>
      </c>
      <c r="C45" s="46">
        <v>-35653000</v>
      </c>
      <c r="D45" s="46"/>
      <c r="E45" s="46">
        <f t="shared" si="21"/>
        <v>8366000</v>
      </c>
      <c r="F45" s="47">
        <v>8366000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115346000</v>
      </c>
      <c r="C59" s="43">
        <f t="shared" si="26"/>
        <v>-31538000</v>
      </c>
      <c r="D59" s="43">
        <f t="shared" si="26"/>
        <v>0</v>
      </c>
      <c r="E59" s="43">
        <f t="shared" si="26"/>
        <v>83808000</v>
      </c>
      <c r="F59" s="44">
        <f t="shared" si="26"/>
        <v>83808000</v>
      </c>
      <c r="G59" s="45">
        <f t="shared" si="26"/>
        <v>75442000</v>
      </c>
      <c r="H59" s="44">
        <f t="shared" si="26"/>
        <v>7373000</v>
      </c>
      <c r="I59" s="45">
        <f t="shared" si="26"/>
        <v>7820253</v>
      </c>
      <c r="J59" s="44">
        <f t="shared" si="26"/>
        <v>35798000</v>
      </c>
      <c r="K59" s="45">
        <f t="shared" si="26"/>
        <v>33669598</v>
      </c>
      <c r="L59" s="44">
        <f t="shared" si="26"/>
        <v>7150000</v>
      </c>
      <c r="M59" s="45">
        <f t="shared" si="26"/>
        <v>13406702</v>
      </c>
      <c r="N59" s="44">
        <f t="shared" si="26"/>
        <v>0</v>
      </c>
      <c r="O59" s="45">
        <f t="shared" si="26"/>
        <v>0</v>
      </c>
      <c r="P59" s="44">
        <f t="shared" si="26"/>
        <v>50321000</v>
      </c>
      <c r="Q59" s="45">
        <f t="shared" si="26"/>
        <v>54896553</v>
      </c>
      <c r="R59" s="20">
        <f t="shared" si="14"/>
        <v>-80.026817140622384</v>
      </c>
      <c r="S59" s="21">
        <f t="shared" si="15"/>
        <v>-60.181579833534094</v>
      </c>
      <c r="T59" s="20">
        <f t="shared" si="16"/>
        <v>60.043193967163042</v>
      </c>
      <c r="U59" s="22">
        <f t="shared" si="17"/>
        <v>65.502759879725076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115346000</v>
      </c>
      <c r="C63" s="55">
        <f t="shared" si="30"/>
        <v>-31538000</v>
      </c>
      <c r="D63" s="55">
        <f t="shared" si="30"/>
        <v>0</v>
      </c>
      <c r="E63" s="55">
        <f t="shared" si="30"/>
        <v>83808000</v>
      </c>
      <c r="F63" s="56">
        <f t="shared" si="30"/>
        <v>83808000</v>
      </c>
      <c r="G63" s="57">
        <f t="shared" si="30"/>
        <v>75442000</v>
      </c>
      <c r="H63" s="56">
        <f t="shared" si="30"/>
        <v>7373000</v>
      </c>
      <c r="I63" s="57">
        <f t="shared" si="30"/>
        <v>7820253</v>
      </c>
      <c r="J63" s="56">
        <f t="shared" si="30"/>
        <v>35798000</v>
      </c>
      <c r="K63" s="57">
        <f t="shared" si="30"/>
        <v>33669598</v>
      </c>
      <c r="L63" s="56">
        <f t="shared" si="30"/>
        <v>7150000</v>
      </c>
      <c r="M63" s="58">
        <f t="shared" si="30"/>
        <v>13406702</v>
      </c>
      <c r="N63" s="56">
        <f t="shared" si="30"/>
        <v>0</v>
      </c>
      <c r="O63" s="57">
        <f t="shared" si="30"/>
        <v>0</v>
      </c>
      <c r="P63" s="56">
        <f t="shared" si="30"/>
        <v>50321000</v>
      </c>
      <c r="Q63" s="57">
        <f t="shared" si="30"/>
        <v>54896553</v>
      </c>
      <c r="R63" s="38">
        <f t="shared" si="14"/>
        <v>-80.026817140622384</v>
      </c>
      <c r="S63" s="39">
        <f t="shared" si="15"/>
        <v>-60.181579833534094</v>
      </c>
      <c r="T63" s="38">
        <f t="shared" si="16"/>
        <v>60.043193967163042</v>
      </c>
      <c r="U63" s="39">
        <f t="shared" si="17"/>
        <v>65.502759879725076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39524000</v>
      </c>
      <c r="C8" s="40">
        <f t="shared" si="0"/>
        <v>-2212000</v>
      </c>
      <c r="D8" s="40">
        <f t="shared" si="0"/>
        <v>0</v>
      </c>
      <c r="E8" s="40">
        <f t="shared" si="0"/>
        <v>37312000</v>
      </c>
      <c r="F8" s="41">
        <f t="shared" si="0"/>
        <v>37312000</v>
      </c>
      <c r="G8" s="42">
        <f t="shared" si="0"/>
        <v>37312000</v>
      </c>
      <c r="H8" s="41">
        <f t="shared" si="0"/>
        <v>3092000</v>
      </c>
      <c r="I8" s="42">
        <f t="shared" si="0"/>
        <v>12578238</v>
      </c>
      <c r="J8" s="41">
        <f t="shared" si="0"/>
        <v>17372000</v>
      </c>
      <c r="K8" s="42">
        <f t="shared" si="0"/>
        <v>13855986</v>
      </c>
      <c r="L8" s="41">
        <f t="shared" si="0"/>
        <v>3873000</v>
      </c>
      <c r="M8" s="42">
        <f t="shared" si="0"/>
        <v>3590202</v>
      </c>
      <c r="N8" s="41">
        <f t="shared" si="0"/>
        <v>0</v>
      </c>
      <c r="O8" s="42">
        <f t="shared" si="0"/>
        <v>0</v>
      </c>
      <c r="P8" s="41">
        <f t="shared" si="0"/>
        <v>24337000</v>
      </c>
      <c r="Q8" s="42">
        <f t="shared" si="0"/>
        <v>30024426</v>
      </c>
      <c r="R8" s="16">
        <f>IF(($J8       =0),0,((($L8       -$J8       )/$J8       )*100))</f>
        <v>-77.705503108450387</v>
      </c>
      <c r="S8" s="17">
        <f>IF(($K8       =0),0,((($M8       -$K8       )/$K8       )*100))</f>
        <v>-74.089162618957616</v>
      </c>
      <c r="T8" s="16">
        <f>IF(($E8       =0),0,(($P8       /$E8       )*100))</f>
        <v>65.225664665523155</v>
      </c>
      <c r="U8" s="18">
        <f>IF(($E8       =0),0,(($Q8       /$E8       )*100))</f>
        <v>80.468551672384208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34458000</v>
      </c>
      <c r="C9" s="43">
        <f t="shared" si="2"/>
        <v>-2088000</v>
      </c>
      <c r="D9" s="43">
        <f t="shared" si="2"/>
        <v>0</v>
      </c>
      <c r="E9" s="43">
        <f t="shared" si="2"/>
        <v>32370000</v>
      </c>
      <c r="F9" s="44">
        <f t="shared" si="2"/>
        <v>32370000</v>
      </c>
      <c r="G9" s="45">
        <f t="shared" si="2"/>
        <v>32370000</v>
      </c>
      <c r="H9" s="44">
        <f t="shared" si="2"/>
        <v>331000</v>
      </c>
      <c r="I9" s="45">
        <f t="shared" si="2"/>
        <v>9920019</v>
      </c>
      <c r="J9" s="44">
        <f t="shared" si="2"/>
        <v>16167000</v>
      </c>
      <c r="K9" s="45">
        <f t="shared" si="2"/>
        <v>12217685</v>
      </c>
      <c r="L9" s="44">
        <f t="shared" si="2"/>
        <v>3523000</v>
      </c>
      <c r="M9" s="45">
        <f t="shared" si="2"/>
        <v>3007081</v>
      </c>
      <c r="N9" s="44">
        <f t="shared" si="2"/>
        <v>0</v>
      </c>
      <c r="O9" s="45">
        <f t="shared" si="2"/>
        <v>0</v>
      </c>
      <c r="P9" s="44">
        <f t="shared" si="2"/>
        <v>20021000</v>
      </c>
      <c r="Q9" s="45">
        <f t="shared" si="2"/>
        <v>25144785</v>
      </c>
      <c r="R9" s="20">
        <f>IF(($J9       =0),0,((($L9       -$J9       )/$J9       )*100))</f>
        <v>-78.20869672790252</v>
      </c>
      <c r="S9" s="21">
        <f>IF(($K9       =0),0,((($M9       -$K9       )/$K9       )*100))</f>
        <v>-75.387473158785809</v>
      </c>
      <c r="T9" s="20">
        <f>IF(($E9       =0),0,(($P9       /$E9       )*100))</f>
        <v>61.850478838430647</v>
      </c>
      <c r="U9" s="22">
        <f>IF(($E9       =0),0,(($Q9       /$E9       )*100))</f>
        <v>77.67928637627432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20758000</v>
      </c>
      <c r="C10" s="46">
        <v>-1388000</v>
      </c>
      <c r="D10" s="46"/>
      <c r="E10" s="46">
        <f t="shared" ref="E10:E41" si="4">$B10      +$C10      +$D10</f>
        <v>19370000</v>
      </c>
      <c r="F10" s="47">
        <v>19370000</v>
      </c>
      <c r="G10" s="48">
        <v>19370000</v>
      </c>
      <c r="H10" s="47"/>
      <c r="I10" s="48">
        <v>6328699</v>
      </c>
      <c r="J10" s="47">
        <v>12416000</v>
      </c>
      <c r="K10" s="48">
        <v>7383525</v>
      </c>
      <c r="L10" s="47">
        <v>2667000</v>
      </c>
      <c r="M10" s="48">
        <v>2189040</v>
      </c>
      <c r="N10" s="47"/>
      <c r="O10" s="48"/>
      <c r="P10" s="47">
        <f t="shared" ref="P10:P41" si="5">$H10      +$J10      +$L10      +$N10</f>
        <v>15083000</v>
      </c>
      <c r="Q10" s="48">
        <f t="shared" ref="Q10:Q41" si="6">$I10      +$K10      +$M10      +$O10</f>
        <v>15901264</v>
      </c>
      <c r="R10" s="24">
        <f t="shared" ref="R10:R41" si="7">IF(($J10      =0),0,((($L10      -$J10      )/$J10      )*100))</f>
        <v>-78.519652061855666</v>
      </c>
      <c r="S10" s="25">
        <f t="shared" ref="S10:S41" si="8">IF(($K10      =0),0,((($M10      -$K10      )/$K10      )*100))</f>
        <v>-70.352372342478702</v>
      </c>
      <c r="T10" s="24">
        <f t="shared" ref="T10:T41" si="9">IF(($E10      =0),0,(($P10      /$E10      )*100))</f>
        <v>77.867836861125454</v>
      </c>
      <c r="U10" s="26">
        <f t="shared" ref="U10:U41" si="10">IF(($E10      =0),0,(($Q10      /$E10      )*100))</f>
        <v>82.092225090345892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13700000</v>
      </c>
      <c r="C13" s="46">
        <v>-700000</v>
      </c>
      <c r="D13" s="46"/>
      <c r="E13" s="46">
        <f t="shared" si="4"/>
        <v>13000000</v>
      </c>
      <c r="F13" s="47">
        <v>13000000</v>
      </c>
      <c r="G13" s="48">
        <v>13000000</v>
      </c>
      <c r="H13" s="47">
        <v>331000</v>
      </c>
      <c r="I13" s="48">
        <v>3591320</v>
      </c>
      <c r="J13" s="47">
        <v>3751000</v>
      </c>
      <c r="K13" s="48">
        <v>4834160</v>
      </c>
      <c r="L13" s="47">
        <v>856000</v>
      </c>
      <c r="M13" s="48">
        <v>818041</v>
      </c>
      <c r="N13" s="47"/>
      <c r="O13" s="48"/>
      <c r="P13" s="47">
        <f t="shared" si="5"/>
        <v>4938000</v>
      </c>
      <c r="Q13" s="48">
        <f t="shared" si="6"/>
        <v>9243521</v>
      </c>
      <c r="R13" s="24">
        <f t="shared" si="7"/>
        <v>-77.179418821647559</v>
      </c>
      <c r="S13" s="25">
        <f t="shared" si="8"/>
        <v>-83.077908054346565</v>
      </c>
      <c r="T13" s="24">
        <f t="shared" si="9"/>
        <v>37.984615384615381</v>
      </c>
      <c r="U13" s="26">
        <f t="shared" si="10"/>
        <v>71.10400769230769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5066000</v>
      </c>
      <c r="C27" s="43">
        <f t="shared" si="11"/>
        <v>-124000</v>
      </c>
      <c r="D27" s="43">
        <f t="shared" si="11"/>
        <v>0</v>
      </c>
      <c r="E27" s="43">
        <f t="shared" si="11"/>
        <v>4942000</v>
      </c>
      <c r="F27" s="44">
        <f t="shared" si="11"/>
        <v>4942000</v>
      </c>
      <c r="G27" s="45">
        <f t="shared" si="11"/>
        <v>4942000</v>
      </c>
      <c r="H27" s="44">
        <f t="shared" si="11"/>
        <v>2761000</v>
      </c>
      <c r="I27" s="45">
        <f t="shared" si="11"/>
        <v>2658219</v>
      </c>
      <c r="J27" s="44">
        <f t="shared" si="11"/>
        <v>1205000</v>
      </c>
      <c r="K27" s="45">
        <f t="shared" si="11"/>
        <v>1638301</v>
      </c>
      <c r="L27" s="44">
        <f t="shared" si="11"/>
        <v>350000</v>
      </c>
      <c r="M27" s="45">
        <f t="shared" si="11"/>
        <v>583121</v>
      </c>
      <c r="N27" s="44">
        <f t="shared" si="11"/>
        <v>0</v>
      </c>
      <c r="O27" s="45">
        <f t="shared" si="11"/>
        <v>0</v>
      </c>
      <c r="P27" s="44">
        <f t="shared" si="11"/>
        <v>4316000</v>
      </c>
      <c r="Q27" s="45">
        <f t="shared" si="11"/>
        <v>4879641</v>
      </c>
      <c r="R27" s="20">
        <f t="shared" si="7"/>
        <v>-70.954356846473033</v>
      </c>
      <c r="S27" s="21">
        <f t="shared" si="8"/>
        <v>-64.406967950333922</v>
      </c>
      <c r="T27" s="20">
        <f t="shared" si="9"/>
        <v>87.333063537029545</v>
      </c>
      <c r="U27" s="22">
        <f t="shared" si="10"/>
        <v>98.738182921893966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1711000</v>
      </c>
      <c r="I30" s="48">
        <v>1710927</v>
      </c>
      <c r="J30" s="47">
        <v>704000</v>
      </c>
      <c r="K30" s="48">
        <v>737054</v>
      </c>
      <c r="L30" s="47">
        <v>340000</v>
      </c>
      <c r="M30" s="48">
        <v>339660</v>
      </c>
      <c r="N30" s="47"/>
      <c r="O30" s="48"/>
      <c r="P30" s="47">
        <f t="shared" si="5"/>
        <v>2755000</v>
      </c>
      <c r="Q30" s="48">
        <f t="shared" si="6"/>
        <v>2787641</v>
      </c>
      <c r="R30" s="24">
        <f t="shared" si="7"/>
        <v>-51.70454545454546</v>
      </c>
      <c r="S30" s="25">
        <f t="shared" si="8"/>
        <v>-53.916538001286199</v>
      </c>
      <c r="T30" s="24">
        <f t="shared" si="9"/>
        <v>96.666666666666671</v>
      </c>
      <c r="U30" s="26">
        <f t="shared" si="10"/>
        <v>97.8119649122807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2216000</v>
      </c>
      <c r="C32" s="46">
        <v>-124000</v>
      </c>
      <c r="D32" s="46"/>
      <c r="E32" s="46">
        <f t="shared" si="4"/>
        <v>2092000</v>
      </c>
      <c r="F32" s="47">
        <v>2092000</v>
      </c>
      <c r="G32" s="48">
        <v>2092000</v>
      </c>
      <c r="H32" s="47">
        <v>1050000</v>
      </c>
      <c r="I32" s="48">
        <v>947292</v>
      </c>
      <c r="J32" s="47">
        <v>501000</v>
      </c>
      <c r="K32" s="48">
        <v>901247</v>
      </c>
      <c r="L32" s="47">
        <v>10000</v>
      </c>
      <c r="M32" s="48">
        <v>243461</v>
      </c>
      <c r="N32" s="47"/>
      <c r="O32" s="48"/>
      <c r="P32" s="47">
        <f t="shared" si="5"/>
        <v>1561000</v>
      </c>
      <c r="Q32" s="48">
        <f t="shared" si="6"/>
        <v>2092000</v>
      </c>
      <c r="R32" s="24">
        <f t="shared" si="7"/>
        <v>-98.003992015968066</v>
      </c>
      <c r="S32" s="25">
        <f t="shared" si="8"/>
        <v>-72.986206888899503</v>
      </c>
      <c r="T32" s="24">
        <f t="shared" si="9"/>
        <v>74.617590822179736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3882000</v>
      </c>
      <c r="C42" s="52">
        <f t="shared" si="13"/>
        <v>-1993000</v>
      </c>
      <c r="D42" s="52">
        <f t="shared" si="13"/>
        <v>0</v>
      </c>
      <c r="E42" s="52">
        <f t="shared" si="13"/>
        <v>1889000</v>
      </c>
      <c r="F42" s="53">
        <f t="shared" si="13"/>
        <v>1889000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3882000</v>
      </c>
      <c r="C43" s="43">
        <f t="shared" si="19"/>
        <v>-1993000</v>
      </c>
      <c r="D43" s="43">
        <f t="shared" si="19"/>
        <v>0</v>
      </c>
      <c r="E43" s="43">
        <f t="shared" si="19"/>
        <v>1889000</v>
      </c>
      <c r="F43" s="44">
        <f t="shared" si="19"/>
        <v>1889000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3882000</v>
      </c>
      <c r="C45" s="46">
        <v>-1993000</v>
      </c>
      <c r="D45" s="46"/>
      <c r="E45" s="46">
        <f t="shared" si="21"/>
        <v>1889000</v>
      </c>
      <c r="F45" s="47">
        <v>1889000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43406000</v>
      </c>
      <c r="C59" s="43">
        <f t="shared" si="26"/>
        <v>-4205000</v>
      </c>
      <c r="D59" s="43">
        <f t="shared" si="26"/>
        <v>0</v>
      </c>
      <c r="E59" s="43">
        <f t="shared" si="26"/>
        <v>39201000</v>
      </c>
      <c r="F59" s="44">
        <f t="shared" si="26"/>
        <v>39201000</v>
      </c>
      <c r="G59" s="45">
        <f t="shared" si="26"/>
        <v>37312000</v>
      </c>
      <c r="H59" s="44">
        <f t="shared" si="26"/>
        <v>3092000</v>
      </c>
      <c r="I59" s="45">
        <f t="shared" si="26"/>
        <v>12578238</v>
      </c>
      <c r="J59" s="44">
        <f t="shared" si="26"/>
        <v>17372000</v>
      </c>
      <c r="K59" s="45">
        <f t="shared" si="26"/>
        <v>13855986</v>
      </c>
      <c r="L59" s="44">
        <f t="shared" si="26"/>
        <v>3873000</v>
      </c>
      <c r="M59" s="45">
        <f t="shared" si="26"/>
        <v>3590202</v>
      </c>
      <c r="N59" s="44">
        <f t="shared" si="26"/>
        <v>0</v>
      </c>
      <c r="O59" s="45">
        <f t="shared" si="26"/>
        <v>0</v>
      </c>
      <c r="P59" s="44">
        <f t="shared" si="26"/>
        <v>24337000</v>
      </c>
      <c r="Q59" s="45">
        <f t="shared" si="26"/>
        <v>30024426</v>
      </c>
      <c r="R59" s="20">
        <f t="shared" si="14"/>
        <v>-77.705503108450387</v>
      </c>
      <c r="S59" s="21">
        <f t="shared" si="15"/>
        <v>-74.089162618957616</v>
      </c>
      <c r="T59" s="20">
        <f t="shared" si="16"/>
        <v>62.082599933675162</v>
      </c>
      <c r="U59" s="22">
        <f t="shared" si="17"/>
        <v>76.590969618121989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43406000</v>
      </c>
      <c r="C63" s="55">
        <f t="shared" si="30"/>
        <v>-4205000</v>
      </c>
      <c r="D63" s="55">
        <f t="shared" si="30"/>
        <v>0</v>
      </c>
      <c r="E63" s="55">
        <f t="shared" si="30"/>
        <v>39201000</v>
      </c>
      <c r="F63" s="56">
        <f t="shared" si="30"/>
        <v>39201000</v>
      </c>
      <c r="G63" s="57">
        <f t="shared" si="30"/>
        <v>37312000</v>
      </c>
      <c r="H63" s="56">
        <f t="shared" si="30"/>
        <v>3092000</v>
      </c>
      <c r="I63" s="57">
        <f t="shared" si="30"/>
        <v>12578238</v>
      </c>
      <c r="J63" s="56">
        <f t="shared" si="30"/>
        <v>17372000</v>
      </c>
      <c r="K63" s="57">
        <f t="shared" si="30"/>
        <v>13855986</v>
      </c>
      <c r="L63" s="56">
        <f t="shared" si="30"/>
        <v>3873000</v>
      </c>
      <c r="M63" s="58">
        <f t="shared" si="30"/>
        <v>3590202</v>
      </c>
      <c r="N63" s="56">
        <f t="shared" si="30"/>
        <v>0</v>
      </c>
      <c r="O63" s="57">
        <f t="shared" si="30"/>
        <v>0</v>
      </c>
      <c r="P63" s="56">
        <f t="shared" si="30"/>
        <v>24337000</v>
      </c>
      <c r="Q63" s="57">
        <f t="shared" si="30"/>
        <v>30024426</v>
      </c>
      <c r="R63" s="38">
        <f t="shared" si="14"/>
        <v>-77.705503108450387</v>
      </c>
      <c r="S63" s="39">
        <f t="shared" si="15"/>
        <v>-74.089162618957616</v>
      </c>
      <c r="T63" s="38">
        <f t="shared" si="16"/>
        <v>62.082599933675162</v>
      </c>
      <c r="U63" s="39">
        <f t="shared" si="17"/>
        <v>76.590969618121989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4747000</v>
      </c>
      <c r="C8" s="40">
        <f t="shared" si="0"/>
        <v>10951000</v>
      </c>
      <c r="D8" s="40">
        <f t="shared" si="0"/>
        <v>0</v>
      </c>
      <c r="E8" s="40">
        <f t="shared" si="0"/>
        <v>15698000</v>
      </c>
      <c r="F8" s="41">
        <f t="shared" si="0"/>
        <v>15698000</v>
      </c>
      <c r="G8" s="42">
        <f t="shared" si="0"/>
        <v>15698000</v>
      </c>
      <c r="H8" s="41">
        <f t="shared" si="0"/>
        <v>634000</v>
      </c>
      <c r="I8" s="42">
        <f t="shared" si="0"/>
        <v>521234</v>
      </c>
      <c r="J8" s="41">
        <f t="shared" si="0"/>
        <v>251000</v>
      </c>
      <c r="K8" s="42">
        <f t="shared" si="0"/>
        <v>249502</v>
      </c>
      <c r="L8" s="41">
        <f t="shared" si="0"/>
        <v>494000</v>
      </c>
      <c r="M8" s="42">
        <f t="shared" si="0"/>
        <v>510999</v>
      </c>
      <c r="N8" s="41">
        <f t="shared" si="0"/>
        <v>0</v>
      </c>
      <c r="O8" s="42">
        <f t="shared" si="0"/>
        <v>0</v>
      </c>
      <c r="P8" s="41">
        <f t="shared" si="0"/>
        <v>1379000</v>
      </c>
      <c r="Q8" s="42">
        <f t="shared" si="0"/>
        <v>1281735</v>
      </c>
      <c r="R8" s="16">
        <f>IF(($J8       =0),0,((($L8       -$J8       )/$J8       )*100))</f>
        <v>96.812749003984067</v>
      </c>
      <c r="S8" s="17">
        <f>IF(($K8       =0),0,((($M8       -$K8       )/$K8       )*100))</f>
        <v>104.807576692772</v>
      </c>
      <c r="T8" s="16">
        <f>IF(($E8       =0),0,(($P8       /$E8       )*100))</f>
        <v>8.7845585424894885</v>
      </c>
      <c r="U8" s="18">
        <f>IF(($E8       =0),0,(($Q8       /$E8       )*100))</f>
        <v>8.1649573194037455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2350000</v>
      </c>
      <c r="C9" s="43">
        <f t="shared" si="2"/>
        <v>10951000</v>
      </c>
      <c r="D9" s="43">
        <f t="shared" si="2"/>
        <v>0</v>
      </c>
      <c r="E9" s="43">
        <f t="shared" si="2"/>
        <v>13301000</v>
      </c>
      <c r="F9" s="44">
        <f t="shared" si="2"/>
        <v>13301000</v>
      </c>
      <c r="G9" s="45">
        <f t="shared" si="2"/>
        <v>13301000</v>
      </c>
      <c r="H9" s="44">
        <f t="shared" si="2"/>
        <v>18000</v>
      </c>
      <c r="I9" s="45">
        <f t="shared" si="2"/>
        <v>0</v>
      </c>
      <c r="J9" s="44">
        <f t="shared" si="2"/>
        <v>27000</v>
      </c>
      <c r="K9" s="45">
        <f t="shared" si="2"/>
        <v>0</v>
      </c>
      <c r="L9" s="44">
        <f t="shared" si="2"/>
        <v>28000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73000</v>
      </c>
      <c r="Q9" s="45">
        <f t="shared" si="2"/>
        <v>0</v>
      </c>
      <c r="R9" s="20">
        <f>IF(($J9       =0),0,((($L9       -$J9       )/$J9       )*100))</f>
        <v>3.7037037037037033</v>
      </c>
      <c r="S9" s="21">
        <f>IF(($K9       =0),0,((($M9       -$K9       )/$K9       )*100))</f>
        <v>0</v>
      </c>
      <c r="T9" s="20">
        <f>IF(($E9       =0),0,(($P9       /$E9       )*100))</f>
        <v>0.54883091496879932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>
        <v>10951000</v>
      </c>
      <c r="D10" s="46"/>
      <c r="E10" s="46">
        <f t="shared" ref="E10:E41" si="4">$B10      +$C10      +$D10</f>
        <v>10951000</v>
      </c>
      <c r="F10" s="47">
        <v>10951000</v>
      </c>
      <c r="G10" s="48">
        <v>10951000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2350000</v>
      </c>
      <c r="C16" s="46"/>
      <c r="D16" s="46"/>
      <c r="E16" s="46">
        <f t="shared" si="4"/>
        <v>2350000</v>
      </c>
      <c r="F16" s="47">
        <v>2350000</v>
      </c>
      <c r="G16" s="48">
        <v>2350000</v>
      </c>
      <c r="H16" s="47">
        <v>18000</v>
      </c>
      <c r="I16" s="48"/>
      <c r="J16" s="47">
        <v>27000</v>
      </c>
      <c r="K16" s="48"/>
      <c r="L16" s="47">
        <v>28000</v>
      </c>
      <c r="M16" s="48"/>
      <c r="N16" s="47"/>
      <c r="O16" s="48"/>
      <c r="P16" s="47">
        <f t="shared" si="5"/>
        <v>73000</v>
      </c>
      <c r="Q16" s="48">
        <f t="shared" si="6"/>
        <v>0</v>
      </c>
      <c r="R16" s="24">
        <f t="shared" si="7"/>
        <v>3.7037037037037033</v>
      </c>
      <c r="S16" s="25">
        <f t="shared" si="8"/>
        <v>0</v>
      </c>
      <c r="T16" s="24">
        <f t="shared" si="9"/>
        <v>3.1063829787234045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2397000</v>
      </c>
      <c r="C27" s="43">
        <f t="shared" si="11"/>
        <v>0</v>
      </c>
      <c r="D27" s="43">
        <f t="shared" si="11"/>
        <v>0</v>
      </c>
      <c r="E27" s="43">
        <f t="shared" si="11"/>
        <v>2397000</v>
      </c>
      <c r="F27" s="44">
        <f t="shared" si="11"/>
        <v>2397000</v>
      </c>
      <c r="G27" s="45">
        <f t="shared" si="11"/>
        <v>2397000</v>
      </c>
      <c r="H27" s="44">
        <f t="shared" si="11"/>
        <v>616000</v>
      </c>
      <c r="I27" s="45">
        <f t="shared" si="11"/>
        <v>521234</v>
      </c>
      <c r="J27" s="44">
        <f t="shared" si="11"/>
        <v>224000</v>
      </c>
      <c r="K27" s="45">
        <f t="shared" si="11"/>
        <v>249502</v>
      </c>
      <c r="L27" s="44">
        <f t="shared" si="11"/>
        <v>466000</v>
      </c>
      <c r="M27" s="45">
        <f t="shared" si="11"/>
        <v>510999</v>
      </c>
      <c r="N27" s="44">
        <f t="shared" si="11"/>
        <v>0</v>
      </c>
      <c r="O27" s="45">
        <f t="shared" si="11"/>
        <v>0</v>
      </c>
      <c r="P27" s="44">
        <f t="shared" si="11"/>
        <v>1306000</v>
      </c>
      <c r="Q27" s="45">
        <f t="shared" si="11"/>
        <v>1281735</v>
      </c>
      <c r="R27" s="20">
        <f t="shared" si="7"/>
        <v>108.03571428571428</v>
      </c>
      <c r="S27" s="21">
        <f t="shared" si="8"/>
        <v>104.807576692772</v>
      </c>
      <c r="T27" s="20">
        <f t="shared" si="9"/>
        <v>54.484772632457236</v>
      </c>
      <c r="U27" s="22">
        <f t="shared" si="10"/>
        <v>53.472465581977467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1300000</v>
      </c>
      <c r="C30" s="46"/>
      <c r="D30" s="46"/>
      <c r="E30" s="46">
        <f t="shared" si="4"/>
        <v>1300000</v>
      </c>
      <c r="F30" s="47">
        <v>1300000</v>
      </c>
      <c r="G30" s="48">
        <v>1300000</v>
      </c>
      <c r="H30" s="47">
        <v>616000</v>
      </c>
      <c r="I30" s="48">
        <v>521234</v>
      </c>
      <c r="J30" s="47">
        <v>150000</v>
      </c>
      <c r="K30" s="48">
        <v>155914</v>
      </c>
      <c r="L30" s="47">
        <v>104000</v>
      </c>
      <c r="M30" s="48">
        <v>145235</v>
      </c>
      <c r="N30" s="47"/>
      <c r="O30" s="48"/>
      <c r="P30" s="47">
        <f t="shared" si="5"/>
        <v>870000</v>
      </c>
      <c r="Q30" s="48">
        <f t="shared" si="6"/>
        <v>822383</v>
      </c>
      <c r="R30" s="24">
        <f t="shared" si="7"/>
        <v>-30.666666666666664</v>
      </c>
      <c r="S30" s="25">
        <f t="shared" si="8"/>
        <v>-6.849288710442937</v>
      </c>
      <c r="T30" s="24">
        <f t="shared" si="9"/>
        <v>66.92307692307692</v>
      </c>
      <c r="U30" s="26">
        <f t="shared" si="10"/>
        <v>63.260230769230773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1097000</v>
      </c>
      <c r="C32" s="46"/>
      <c r="D32" s="46"/>
      <c r="E32" s="46">
        <f t="shared" si="4"/>
        <v>1097000</v>
      </c>
      <c r="F32" s="47">
        <v>1097000</v>
      </c>
      <c r="G32" s="48">
        <v>1097000</v>
      </c>
      <c r="H32" s="47"/>
      <c r="I32" s="48"/>
      <c r="J32" s="47">
        <v>74000</v>
      </c>
      <c r="K32" s="48">
        <v>93588</v>
      </c>
      <c r="L32" s="47">
        <v>362000</v>
      </c>
      <c r="M32" s="48">
        <v>365764</v>
      </c>
      <c r="N32" s="47"/>
      <c r="O32" s="48"/>
      <c r="P32" s="47">
        <f t="shared" si="5"/>
        <v>436000</v>
      </c>
      <c r="Q32" s="48">
        <f t="shared" si="6"/>
        <v>459352</v>
      </c>
      <c r="R32" s="24">
        <f t="shared" si="7"/>
        <v>389.18918918918922</v>
      </c>
      <c r="S32" s="25">
        <f t="shared" si="8"/>
        <v>290.82360986451255</v>
      </c>
      <c r="T32" s="24">
        <f t="shared" si="9"/>
        <v>39.744758432087515</v>
      </c>
      <c r="U32" s="26">
        <f t="shared" si="10"/>
        <v>41.873473108477668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1900000</v>
      </c>
      <c r="C42" s="52">
        <f t="shared" si="13"/>
        <v>0</v>
      </c>
      <c r="D42" s="52">
        <f t="shared" si="13"/>
        <v>0</v>
      </c>
      <c r="E42" s="52">
        <f t="shared" si="13"/>
        <v>1900000</v>
      </c>
      <c r="F42" s="53">
        <f t="shared" si="13"/>
        <v>1900000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1900000</v>
      </c>
      <c r="C54" s="43">
        <f t="shared" si="24"/>
        <v>0</v>
      </c>
      <c r="D54" s="43">
        <f t="shared" si="24"/>
        <v>0</v>
      </c>
      <c r="E54" s="43">
        <f t="shared" si="24"/>
        <v>1900000</v>
      </c>
      <c r="F54" s="44">
        <f t="shared" si="24"/>
        <v>1900000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1900000</v>
      </c>
      <c r="C57" s="46"/>
      <c r="D57" s="46"/>
      <c r="E57" s="46">
        <f t="shared" si="21"/>
        <v>1900000</v>
      </c>
      <c r="F57" s="47">
        <v>1900000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6647000</v>
      </c>
      <c r="C59" s="43">
        <f t="shared" si="26"/>
        <v>10951000</v>
      </c>
      <c r="D59" s="43">
        <f t="shared" si="26"/>
        <v>0</v>
      </c>
      <c r="E59" s="43">
        <f t="shared" si="26"/>
        <v>17598000</v>
      </c>
      <c r="F59" s="44">
        <f t="shared" si="26"/>
        <v>17598000</v>
      </c>
      <c r="G59" s="45">
        <f t="shared" si="26"/>
        <v>15698000</v>
      </c>
      <c r="H59" s="44">
        <f t="shared" si="26"/>
        <v>634000</v>
      </c>
      <c r="I59" s="45">
        <f t="shared" si="26"/>
        <v>521234</v>
      </c>
      <c r="J59" s="44">
        <f t="shared" si="26"/>
        <v>251000</v>
      </c>
      <c r="K59" s="45">
        <f t="shared" si="26"/>
        <v>249502</v>
      </c>
      <c r="L59" s="44">
        <f t="shared" si="26"/>
        <v>494000</v>
      </c>
      <c r="M59" s="45">
        <f t="shared" si="26"/>
        <v>510999</v>
      </c>
      <c r="N59" s="44">
        <f t="shared" si="26"/>
        <v>0</v>
      </c>
      <c r="O59" s="45">
        <f t="shared" si="26"/>
        <v>0</v>
      </c>
      <c r="P59" s="44">
        <f t="shared" si="26"/>
        <v>1379000</v>
      </c>
      <c r="Q59" s="45">
        <f t="shared" si="26"/>
        <v>1281735</v>
      </c>
      <c r="R59" s="20">
        <f t="shared" si="14"/>
        <v>96.812749003984067</v>
      </c>
      <c r="S59" s="21">
        <f t="shared" si="15"/>
        <v>104.807576692772</v>
      </c>
      <c r="T59" s="20">
        <f t="shared" si="16"/>
        <v>7.8361177406523472</v>
      </c>
      <c r="U59" s="22">
        <f t="shared" si="17"/>
        <v>7.2834128878281623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6647000</v>
      </c>
      <c r="C63" s="55">
        <f t="shared" si="30"/>
        <v>10951000</v>
      </c>
      <c r="D63" s="55">
        <f t="shared" si="30"/>
        <v>0</v>
      </c>
      <c r="E63" s="55">
        <f t="shared" si="30"/>
        <v>17598000</v>
      </c>
      <c r="F63" s="56">
        <f t="shared" si="30"/>
        <v>17598000</v>
      </c>
      <c r="G63" s="57">
        <f t="shared" si="30"/>
        <v>15698000</v>
      </c>
      <c r="H63" s="56">
        <f t="shared" si="30"/>
        <v>634000</v>
      </c>
      <c r="I63" s="57">
        <f t="shared" si="30"/>
        <v>521234</v>
      </c>
      <c r="J63" s="56">
        <f t="shared" si="30"/>
        <v>251000</v>
      </c>
      <c r="K63" s="57">
        <f t="shared" si="30"/>
        <v>249502</v>
      </c>
      <c r="L63" s="56">
        <f t="shared" si="30"/>
        <v>494000</v>
      </c>
      <c r="M63" s="58">
        <f t="shared" si="30"/>
        <v>510999</v>
      </c>
      <c r="N63" s="56">
        <f t="shared" si="30"/>
        <v>0</v>
      </c>
      <c r="O63" s="57">
        <f t="shared" si="30"/>
        <v>0</v>
      </c>
      <c r="P63" s="56">
        <f t="shared" si="30"/>
        <v>1379000</v>
      </c>
      <c r="Q63" s="57">
        <f t="shared" si="30"/>
        <v>1281735</v>
      </c>
      <c r="R63" s="38">
        <f t="shared" si="14"/>
        <v>96.812749003984067</v>
      </c>
      <c r="S63" s="39">
        <f t="shared" si="15"/>
        <v>104.807576692772</v>
      </c>
      <c r="T63" s="38">
        <f t="shared" si="16"/>
        <v>7.8361177406523472</v>
      </c>
      <c r="U63" s="39">
        <f t="shared" si="17"/>
        <v>7.2834128878281623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49863000</v>
      </c>
      <c r="C8" s="40">
        <f t="shared" si="0"/>
        <v>-3777000</v>
      </c>
      <c r="D8" s="40">
        <f t="shared" si="0"/>
        <v>0</v>
      </c>
      <c r="E8" s="40">
        <f t="shared" si="0"/>
        <v>46086000</v>
      </c>
      <c r="F8" s="41">
        <f t="shared" si="0"/>
        <v>46086000</v>
      </c>
      <c r="G8" s="42">
        <f t="shared" si="0"/>
        <v>46086000</v>
      </c>
      <c r="H8" s="41">
        <f t="shared" si="0"/>
        <v>10167000</v>
      </c>
      <c r="I8" s="42">
        <f t="shared" si="0"/>
        <v>11436786</v>
      </c>
      <c r="J8" s="41">
        <f t="shared" si="0"/>
        <v>6131000</v>
      </c>
      <c r="K8" s="42">
        <f t="shared" si="0"/>
        <v>13698735</v>
      </c>
      <c r="L8" s="41">
        <f t="shared" si="0"/>
        <v>17269000</v>
      </c>
      <c r="M8" s="42">
        <f t="shared" si="0"/>
        <v>11952439</v>
      </c>
      <c r="N8" s="41">
        <f t="shared" si="0"/>
        <v>0</v>
      </c>
      <c r="O8" s="42">
        <f t="shared" si="0"/>
        <v>0</v>
      </c>
      <c r="P8" s="41">
        <f t="shared" si="0"/>
        <v>33567000</v>
      </c>
      <c r="Q8" s="42">
        <f t="shared" si="0"/>
        <v>37087960</v>
      </c>
      <c r="R8" s="16">
        <f>IF(($J8       =0),0,((($L8       -$J8       )/$J8       )*100))</f>
        <v>181.66693850921547</v>
      </c>
      <c r="S8" s="17">
        <f>IF(($K8       =0),0,((($M8       -$K8       )/$K8       )*100))</f>
        <v>-12.747863215107088</v>
      </c>
      <c r="T8" s="16">
        <f>IF(($E8       =0),0,(($P8       /$E8       )*100))</f>
        <v>72.835568285379509</v>
      </c>
      <c r="U8" s="18">
        <f>IF(($E8       =0),0,(($Q8       /$E8       )*100))</f>
        <v>80.475545718873406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43562000</v>
      </c>
      <c r="C9" s="43">
        <f t="shared" si="2"/>
        <v>-3777000</v>
      </c>
      <c r="D9" s="43">
        <f t="shared" si="2"/>
        <v>0</v>
      </c>
      <c r="E9" s="43">
        <f t="shared" si="2"/>
        <v>39785000</v>
      </c>
      <c r="F9" s="44">
        <f t="shared" si="2"/>
        <v>39785000</v>
      </c>
      <c r="G9" s="45">
        <f t="shared" si="2"/>
        <v>39785000</v>
      </c>
      <c r="H9" s="44">
        <f t="shared" si="2"/>
        <v>8792000</v>
      </c>
      <c r="I9" s="45">
        <f t="shared" si="2"/>
        <v>10395008</v>
      </c>
      <c r="J9" s="44">
        <f t="shared" si="2"/>
        <v>4779000</v>
      </c>
      <c r="K9" s="45">
        <f t="shared" si="2"/>
        <v>11234347</v>
      </c>
      <c r="L9" s="44">
        <f t="shared" si="2"/>
        <v>14937000</v>
      </c>
      <c r="M9" s="45">
        <f t="shared" si="2"/>
        <v>10088738</v>
      </c>
      <c r="N9" s="44">
        <f t="shared" si="2"/>
        <v>0</v>
      </c>
      <c r="O9" s="45">
        <f t="shared" si="2"/>
        <v>0</v>
      </c>
      <c r="P9" s="44">
        <f t="shared" si="2"/>
        <v>28508000</v>
      </c>
      <c r="Q9" s="45">
        <f t="shared" si="2"/>
        <v>31718093</v>
      </c>
      <c r="R9" s="20">
        <f>IF(($J9       =0),0,((($L9       -$J9       )/$J9       )*100))</f>
        <v>212.55492780916509</v>
      </c>
      <c r="S9" s="21">
        <f>IF(($K9       =0),0,((($M9       -$K9       )/$K9       )*100))</f>
        <v>-10.19737951836453</v>
      </c>
      <c r="T9" s="20">
        <f>IF(($E9       =0),0,(($P9       /$E9       )*100))</f>
        <v>71.65514641196431</v>
      </c>
      <c r="U9" s="22">
        <f>IF(($E9       =0),0,(($Q9       /$E9       )*100))</f>
        <v>79.723747643584261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26562000</v>
      </c>
      <c r="C10" s="46">
        <v>-1777000</v>
      </c>
      <c r="D10" s="46"/>
      <c r="E10" s="46">
        <f t="shared" ref="E10:E41" si="4">$B10      +$C10      +$D10</f>
        <v>24785000</v>
      </c>
      <c r="F10" s="47">
        <v>24785000</v>
      </c>
      <c r="G10" s="48">
        <v>24785000</v>
      </c>
      <c r="H10" s="47">
        <v>8792000</v>
      </c>
      <c r="I10" s="48">
        <v>8570912</v>
      </c>
      <c r="J10" s="47">
        <v>1933000</v>
      </c>
      <c r="K10" s="48">
        <v>5061201</v>
      </c>
      <c r="L10" s="47">
        <v>7342000</v>
      </c>
      <c r="M10" s="48">
        <v>5869753</v>
      </c>
      <c r="N10" s="47"/>
      <c r="O10" s="48"/>
      <c r="P10" s="47">
        <f t="shared" ref="P10:P41" si="5">$H10      +$J10      +$L10      +$N10</f>
        <v>18067000</v>
      </c>
      <c r="Q10" s="48">
        <f t="shared" ref="Q10:Q41" si="6">$I10      +$K10      +$M10      +$O10</f>
        <v>19501866</v>
      </c>
      <c r="R10" s="24">
        <f t="shared" ref="R10:R41" si="7">IF(($J10      =0),0,((($L10      -$J10      )/$J10      )*100))</f>
        <v>279.82410760475943</v>
      </c>
      <c r="S10" s="25">
        <f t="shared" ref="S10:S41" si="8">IF(($K10      =0),0,((($M10      -$K10      )/$K10      )*100))</f>
        <v>15.975496724986815</v>
      </c>
      <c r="T10" s="24">
        <f t="shared" ref="T10:T41" si="9">IF(($E10      =0),0,(($P10      /$E10      )*100))</f>
        <v>72.894896106516043</v>
      </c>
      <c r="U10" s="26">
        <f t="shared" ref="U10:U41" si="10">IF(($E10      =0),0,(($Q10      /$E10      )*100))</f>
        <v>78.684147669961675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17000000</v>
      </c>
      <c r="C13" s="46">
        <v>-2000000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>
        <v>1824096</v>
      </c>
      <c r="J13" s="47">
        <v>2846000</v>
      </c>
      <c r="K13" s="48">
        <v>6173146</v>
      </c>
      <c r="L13" s="47">
        <v>7595000</v>
      </c>
      <c r="M13" s="48">
        <v>4218985</v>
      </c>
      <c r="N13" s="47"/>
      <c r="O13" s="48"/>
      <c r="P13" s="47">
        <f t="shared" si="5"/>
        <v>10441000</v>
      </c>
      <c r="Q13" s="48">
        <f t="shared" si="6"/>
        <v>12216227</v>
      </c>
      <c r="R13" s="24">
        <f t="shared" si="7"/>
        <v>166.865776528461</v>
      </c>
      <c r="S13" s="25">
        <f t="shared" si="8"/>
        <v>-31.655836424409856</v>
      </c>
      <c r="T13" s="24">
        <f t="shared" si="9"/>
        <v>69.606666666666655</v>
      </c>
      <c r="U13" s="26">
        <f t="shared" si="10"/>
        <v>81.441513333333333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6301000</v>
      </c>
      <c r="C27" s="43">
        <f t="shared" si="11"/>
        <v>0</v>
      </c>
      <c r="D27" s="43">
        <f t="shared" si="11"/>
        <v>0</v>
      </c>
      <c r="E27" s="43">
        <f t="shared" si="11"/>
        <v>6301000</v>
      </c>
      <c r="F27" s="44">
        <f t="shared" si="11"/>
        <v>6301000</v>
      </c>
      <c r="G27" s="45">
        <f t="shared" si="11"/>
        <v>6301000</v>
      </c>
      <c r="H27" s="44">
        <f t="shared" si="11"/>
        <v>1375000</v>
      </c>
      <c r="I27" s="45">
        <f t="shared" si="11"/>
        <v>1041778</v>
      </c>
      <c r="J27" s="44">
        <f t="shared" si="11"/>
        <v>1352000</v>
      </c>
      <c r="K27" s="45">
        <f t="shared" si="11"/>
        <v>2464388</v>
      </c>
      <c r="L27" s="44">
        <f t="shared" si="11"/>
        <v>2332000</v>
      </c>
      <c r="M27" s="45">
        <f t="shared" si="11"/>
        <v>1863701</v>
      </c>
      <c r="N27" s="44">
        <f t="shared" si="11"/>
        <v>0</v>
      </c>
      <c r="O27" s="45">
        <f t="shared" si="11"/>
        <v>0</v>
      </c>
      <c r="P27" s="44">
        <f t="shared" si="11"/>
        <v>5059000</v>
      </c>
      <c r="Q27" s="45">
        <f t="shared" si="11"/>
        <v>5369867</v>
      </c>
      <c r="R27" s="20">
        <f t="shared" si="7"/>
        <v>72.485207100591722</v>
      </c>
      <c r="S27" s="21">
        <f t="shared" si="8"/>
        <v>-24.374692621454088</v>
      </c>
      <c r="T27" s="20">
        <f t="shared" si="9"/>
        <v>80.288843040787171</v>
      </c>
      <c r="U27" s="22">
        <f t="shared" si="10"/>
        <v>85.222456752896363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128000</v>
      </c>
      <c r="I30" s="48">
        <v>127778</v>
      </c>
      <c r="J30" s="47">
        <v>43000</v>
      </c>
      <c r="K30" s="48">
        <v>734743</v>
      </c>
      <c r="L30" s="47">
        <v>1324000</v>
      </c>
      <c r="M30" s="48">
        <v>856346</v>
      </c>
      <c r="N30" s="47"/>
      <c r="O30" s="48"/>
      <c r="P30" s="47">
        <f t="shared" si="5"/>
        <v>1495000</v>
      </c>
      <c r="Q30" s="48">
        <f t="shared" si="6"/>
        <v>1718867</v>
      </c>
      <c r="R30" s="24">
        <f t="shared" si="7"/>
        <v>2979.0697674418607</v>
      </c>
      <c r="S30" s="25">
        <f t="shared" si="8"/>
        <v>16.550412865450912</v>
      </c>
      <c r="T30" s="24">
        <f t="shared" si="9"/>
        <v>56.415094339622641</v>
      </c>
      <c r="U30" s="26">
        <f t="shared" si="10"/>
        <v>64.862905660377351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3651000</v>
      </c>
      <c r="C32" s="46"/>
      <c r="D32" s="46"/>
      <c r="E32" s="46">
        <f t="shared" si="4"/>
        <v>3651000</v>
      </c>
      <c r="F32" s="47">
        <v>3651000</v>
      </c>
      <c r="G32" s="48">
        <v>3651000</v>
      </c>
      <c r="H32" s="47">
        <v>1247000</v>
      </c>
      <c r="I32" s="48">
        <v>914000</v>
      </c>
      <c r="J32" s="47">
        <v>1309000</v>
      </c>
      <c r="K32" s="48">
        <v>1729645</v>
      </c>
      <c r="L32" s="47">
        <v>1008000</v>
      </c>
      <c r="M32" s="48">
        <v>1007355</v>
      </c>
      <c r="N32" s="47"/>
      <c r="O32" s="48"/>
      <c r="P32" s="47">
        <f t="shared" si="5"/>
        <v>3564000</v>
      </c>
      <c r="Q32" s="48">
        <f t="shared" si="6"/>
        <v>3651000</v>
      </c>
      <c r="R32" s="24">
        <f t="shared" si="7"/>
        <v>-22.994652406417114</v>
      </c>
      <c r="S32" s="25">
        <f t="shared" si="8"/>
        <v>-41.759436184881871</v>
      </c>
      <c r="T32" s="24">
        <f t="shared" si="9"/>
        <v>97.617091207888251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3924000</v>
      </c>
      <c r="D42" s="52">
        <f t="shared" si="13"/>
        <v>0</v>
      </c>
      <c r="E42" s="52">
        <f t="shared" si="13"/>
        <v>3924000</v>
      </c>
      <c r="F42" s="53">
        <f t="shared" si="13"/>
        <v>3924000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3924000</v>
      </c>
      <c r="D43" s="43">
        <f t="shared" si="19"/>
        <v>0</v>
      </c>
      <c r="E43" s="43">
        <f t="shared" si="19"/>
        <v>3924000</v>
      </c>
      <c r="F43" s="44">
        <f t="shared" si="19"/>
        <v>3924000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>
        <v>3924000</v>
      </c>
      <c r="D45" s="46"/>
      <c r="E45" s="46">
        <f t="shared" si="21"/>
        <v>3924000</v>
      </c>
      <c r="F45" s="47">
        <v>3924000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49863000</v>
      </c>
      <c r="C59" s="43">
        <f t="shared" si="26"/>
        <v>147000</v>
      </c>
      <c r="D59" s="43">
        <f t="shared" si="26"/>
        <v>0</v>
      </c>
      <c r="E59" s="43">
        <f t="shared" si="26"/>
        <v>50010000</v>
      </c>
      <c r="F59" s="44">
        <f t="shared" si="26"/>
        <v>50010000</v>
      </c>
      <c r="G59" s="45">
        <f t="shared" si="26"/>
        <v>46086000</v>
      </c>
      <c r="H59" s="44">
        <f t="shared" si="26"/>
        <v>10167000</v>
      </c>
      <c r="I59" s="45">
        <f t="shared" si="26"/>
        <v>11436786</v>
      </c>
      <c r="J59" s="44">
        <f t="shared" si="26"/>
        <v>6131000</v>
      </c>
      <c r="K59" s="45">
        <f t="shared" si="26"/>
        <v>13698735</v>
      </c>
      <c r="L59" s="44">
        <f t="shared" si="26"/>
        <v>17269000</v>
      </c>
      <c r="M59" s="45">
        <f t="shared" si="26"/>
        <v>11952439</v>
      </c>
      <c r="N59" s="44">
        <f t="shared" si="26"/>
        <v>0</v>
      </c>
      <c r="O59" s="45">
        <f t="shared" si="26"/>
        <v>0</v>
      </c>
      <c r="P59" s="44">
        <f t="shared" si="26"/>
        <v>33567000</v>
      </c>
      <c r="Q59" s="45">
        <f t="shared" si="26"/>
        <v>37087960</v>
      </c>
      <c r="R59" s="20">
        <f t="shared" si="14"/>
        <v>181.66693850921547</v>
      </c>
      <c r="S59" s="21">
        <f t="shared" si="15"/>
        <v>-12.747863215107088</v>
      </c>
      <c r="T59" s="20">
        <f t="shared" si="16"/>
        <v>67.120575884823026</v>
      </c>
      <c r="U59" s="22">
        <f t="shared" si="17"/>
        <v>74.161087782443516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49863000</v>
      </c>
      <c r="C63" s="55">
        <f t="shared" si="30"/>
        <v>147000</v>
      </c>
      <c r="D63" s="55">
        <f t="shared" si="30"/>
        <v>0</v>
      </c>
      <c r="E63" s="55">
        <f t="shared" si="30"/>
        <v>50010000</v>
      </c>
      <c r="F63" s="56">
        <f t="shared" si="30"/>
        <v>50010000</v>
      </c>
      <c r="G63" s="57">
        <f t="shared" si="30"/>
        <v>46086000</v>
      </c>
      <c r="H63" s="56">
        <f t="shared" si="30"/>
        <v>10167000</v>
      </c>
      <c r="I63" s="57">
        <f t="shared" si="30"/>
        <v>11436786</v>
      </c>
      <c r="J63" s="56">
        <f t="shared" si="30"/>
        <v>6131000</v>
      </c>
      <c r="K63" s="57">
        <f t="shared" si="30"/>
        <v>13698735</v>
      </c>
      <c r="L63" s="56">
        <f t="shared" si="30"/>
        <v>17269000</v>
      </c>
      <c r="M63" s="58">
        <f t="shared" si="30"/>
        <v>11952439</v>
      </c>
      <c r="N63" s="56">
        <f t="shared" si="30"/>
        <v>0</v>
      </c>
      <c r="O63" s="57">
        <f t="shared" si="30"/>
        <v>0</v>
      </c>
      <c r="P63" s="56">
        <f t="shared" si="30"/>
        <v>33567000</v>
      </c>
      <c r="Q63" s="57">
        <f t="shared" si="30"/>
        <v>37087960</v>
      </c>
      <c r="R63" s="38">
        <f t="shared" si="14"/>
        <v>181.66693850921547</v>
      </c>
      <c r="S63" s="39">
        <f t="shared" si="15"/>
        <v>-12.747863215107088</v>
      </c>
      <c r="T63" s="38">
        <f t="shared" si="16"/>
        <v>67.120575884823026</v>
      </c>
      <c r="U63" s="39">
        <f t="shared" si="17"/>
        <v>74.161087782443516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61504000</v>
      </c>
      <c r="C8" s="40">
        <f t="shared" si="0"/>
        <v>-3325000</v>
      </c>
      <c r="D8" s="40">
        <f t="shared" si="0"/>
        <v>0</v>
      </c>
      <c r="E8" s="40">
        <f t="shared" si="0"/>
        <v>58179000</v>
      </c>
      <c r="F8" s="41">
        <f t="shared" si="0"/>
        <v>58179000</v>
      </c>
      <c r="G8" s="42">
        <f t="shared" si="0"/>
        <v>58179000</v>
      </c>
      <c r="H8" s="41">
        <f t="shared" si="0"/>
        <v>6418000</v>
      </c>
      <c r="I8" s="42">
        <f t="shared" si="0"/>
        <v>9145343</v>
      </c>
      <c r="J8" s="41">
        <f t="shared" si="0"/>
        <v>13822000</v>
      </c>
      <c r="K8" s="42">
        <f t="shared" si="0"/>
        <v>15708199</v>
      </c>
      <c r="L8" s="41">
        <f t="shared" si="0"/>
        <v>5191000</v>
      </c>
      <c r="M8" s="42">
        <f t="shared" si="0"/>
        <v>10861429</v>
      </c>
      <c r="N8" s="41">
        <f t="shared" si="0"/>
        <v>0</v>
      </c>
      <c r="O8" s="42">
        <f t="shared" si="0"/>
        <v>0</v>
      </c>
      <c r="P8" s="41">
        <f t="shared" si="0"/>
        <v>25431000</v>
      </c>
      <c r="Q8" s="42">
        <f t="shared" si="0"/>
        <v>35714971</v>
      </c>
      <c r="R8" s="16">
        <f>IF(($J8       =0),0,((($L8       -$J8       )/$J8       )*100))</f>
        <v>-62.443929966719722</v>
      </c>
      <c r="S8" s="17">
        <f>IF(($K8       =0),0,((($M8       -$K8       )/$K8       )*100))</f>
        <v>-30.855033094500524</v>
      </c>
      <c r="T8" s="16">
        <f>IF(($E8       =0),0,(($P8       /$E8       )*100))</f>
        <v>43.711648532975815</v>
      </c>
      <c r="U8" s="18">
        <f>IF(($E8       =0),0,(($Q8       /$E8       )*100))</f>
        <v>61.388079891369742</v>
      </c>
      <c r="V8" s="41">
        <f t="shared" ref="V8:W8" si="1">+V9+V27</f>
        <v>15556000</v>
      </c>
      <c r="W8" s="42">
        <f t="shared" si="1"/>
        <v>12792000</v>
      </c>
    </row>
    <row r="9" spans="1:23" x14ac:dyDescent="0.2">
      <c r="A9" s="19" t="s">
        <v>35</v>
      </c>
      <c r="B9" s="43">
        <f t="shared" ref="B9:Q9" si="2">SUM(B10:B26)</f>
        <v>57101000</v>
      </c>
      <c r="C9" s="43">
        <f t="shared" si="2"/>
        <v>-3325000</v>
      </c>
      <c r="D9" s="43">
        <f t="shared" si="2"/>
        <v>0</v>
      </c>
      <c r="E9" s="43">
        <f t="shared" si="2"/>
        <v>53776000</v>
      </c>
      <c r="F9" s="44">
        <f t="shared" si="2"/>
        <v>53776000</v>
      </c>
      <c r="G9" s="45">
        <f t="shared" si="2"/>
        <v>53776000</v>
      </c>
      <c r="H9" s="44">
        <f t="shared" si="2"/>
        <v>4510000</v>
      </c>
      <c r="I9" s="45">
        <f t="shared" si="2"/>
        <v>8174606</v>
      </c>
      <c r="J9" s="44">
        <f t="shared" si="2"/>
        <v>12757000</v>
      </c>
      <c r="K9" s="45">
        <f t="shared" si="2"/>
        <v>15434756</v>
      </c>
      <c r="L9" s="44">
        <f t="shared" si="2"/>
        <v>4570000</v>
      </c>
      <c r="M9" s="45">
        <f t="shared" si="2"/>
        <v>10093642</v>
      </c>
      <c r="N9" s="44">
        <f t="shared" si="2"/>
        <v>0</v>
      </c>
      <c r="O9" s="45">
        <f t="shared" si="2"/>
        <v>0</v>
      </c>
      <c r="P9" s="44">
        <f t="shared" si="2"/>
        <v>21837000</v>
      </c>
      <c r="Q9" s="45">
        <f t="shared" si="2"/>
        <v>33703004</v>
      </c>
      <c r="R9" s="20">
        <f>IF(($J9       =0),0,((($L9       -$J9       )/$J9       )*100))</f>
        <v>-64.176530532256805</v>
      </c>
      <c r="S9" s="21">
        <f>IF(($K9       =0),0,((($M9       -$K9       )/$K9       )*100))</f>
        <v>-34.604460219520156</v>
      </c>
      <c r="T9" s="20">
        <f>IF(($E9       =0),0,(($P9       /$E9       )*100))</f>
        <v>40.607334126747993</v>
      </c>
      <c r="U9" s="22">
        <f>IF(($E9       =0),0,(($Q9       /$E9       )*100))</f>
        <v>62.672947039571561</v>
      </c>
      <c r="V9" s="44">
        <f t="shared" ref="V9:W9" si="3">SUM(V10:V26)</f>
        <v>15556000</v>
      </c>
      <c r="W9" s="45">
        <f t="shared" si="3"/>
        <v>12792000</v>
      </c>
    </row>
    <row r="10" spans="1:23" x14ac:dyDescent="0.2">
      <c r="A10" s="23" t="s">
        <v>36</v>
      </c>
      <c r="B10" s="46">
        <v>49717000</v>
      </c>
      <c r="C10" s="46">
        <v>-3325000</v>
      </c>
      <c r="D10" s="46"/>
      <c r="E10" s="46">
        <f t="shared" ref="E10:E41" si="4">$B10      +$C10      +$D10</f>
        <v>46392000</v>
      </c>
      <c r="F10" s="47">
        <v>46392000</v>
      </c>
      <c r="G10" s="48">
        <v>46392000</v>
      </c>
      <c r="H10" s="47">
        <v>4510000</v>
      </c>
      <c r="I10" s="48">
        <v>4625822</v>
      </c>
      <c r="J10" s="47">
        <v>9834000</v>
      </c>
      <c r="K10" s="48">
        <v>12906745</v>
      </c>
      <c r="L10" s="47">
        <v>3203000</v>
      </c>
      <c r="M10" s="48">
        <v>9749303</v>
      </c>
      <c r="N10" s="47"/>
      <c r="O10" s="48"/>
      <c r="P10" s="47">
        <f t="shared" ref="P10:P41" si="5">$H10      +$J10      +$L10      +$N10</f>
        <v>17547000</v>
      </c>
      <c r="Q10" s="48">
        <f t="shared" ref="Q10:Q41" si="6">$I10      +$K10      +$M10      +$O10</f>
        <v>27281870</v>
      </c>
      <c r="R10" s="24">
        <f t="shared" ref="R10:R41" si="7">IF(($J10      =0),0,((($L10      -$J10      )/$J10      )*100))</f>
        <v>-67.429326825299981</v>
      </c>
      <c r="S10" s="25">
        <f t="shared" ref="S10:S41" si="8">IF(($K10      =0),0,((($M10      -$K10      )/$K10      )*100))</f>
        <v>-24.463503385245467</v>
      </c>
      <c r="T10" s="24">
        <f t="shared" ref="T10:T41" si="9">IF(($E10      =0),0,(($P10      /$E10      )*100))</f>
        <v>37.823331608898087</v>
      </c>
      <c r="U10" s="26">
        <f t="shared" ref="U10:U41" si="10">IF(($E10      =0),0,(($Q10      /$E10      )*100))</f>
        <v>58.807272805656154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7384000</v>
      </c>
      <c r="C13" s="46"/>
      <c r="D13" s="46"/>
      <c r="E13" s="46">
        <f t="shared" si="4"/>
        <v>7384000</v>
      </c>
      <c r="F13" s="47">
        <v>7384000</v>
      </c>
      <c r="G13" s="48">
        <v>7384000</v>
      </c>
      <c r="H13" s="47"/>
      <c r="I13" s="48">
        <v>3548784</v>
      </c>
      <c r="J13" s="47">
        <v>2923000</v>
      </c>
      <c r="K13" s="48">
        <v>2528011</v>
      </c>
      <c r="L13" s="47">
        <v>1367000</v>
      </c>
      <c r="M13" s="48">
        <v>344339</v>
      </c>
      <c r="N13" s="47"/>
      <c r="O13" s="48"/>
      <c r="P13" s="47">
        <f t="shared" si="5"/>
        <v>4290000</v>
      </c>
      <c r="Q13" s="48">
        <f t="shared" si="6"/>
        <v>6421134</v>
      </c>
      <c r="R13" s="24">
        <f t="shared" si="7"/>
        <v>-53.232979815258297</v>
      </c>
      <c r="S13" s="25">
        <f t="shared" si="8"/>
        <v>-86.379054521519095</v>
      </c>
      <c r="T13" s="24">
        <f t="shared" si="9"/>
        <v>58.098591549295776</v>
      </c>
      <c r="U13" s="26">
        <f t="shared" si="10"/>
        <v>86.96010292524376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15556000</v>
      </c>
      <c r="W20" s="48">
        <v>12792000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4403000</v>
      </c>
      <c r="C27" s="43">
        <f t="shared" si="11"/>
        <v>0</v>
      </c>
      <c r="D27" s="43">
        <f t="shared" si="11"/>
        <v>0</v>
      </c>
      <c r="E27" s="43">
        <f t="shared" si="11"/>
        <v>4403000</v>
      </c>
      <c r="F27" s="44">
        <f t="shared" si="11"/>
        <v>4403000</v>
      </c>
      <c r="G27" s="45">
        <f t="shared" si="11"/>
        <v>4403000</v>
      </c>
      <c r="H27" s="44">
        <f t="shared" si="11"/>
        <v>1908000</v>
      </c>
      <c r="I27" s="45">
        <f t="shared" si="11"/>
        <v>970737</v>
      </c>
      <c r="J27" s="44">
        <f t="shared" si="11"/>
        <v>1065000</v>
      </c>
      <c r="K27" s="45">
        <f t="shared" si="11"/>
        <v>273443</v>
      </c>
      <c r="L27" s="44">
        <f t="shared" si="11"/>
        <v>621000</v>
      </c>
      <c r="M27" s="45">
        <f t="shared" si="11"/>
        <v>767787</v>
      </c>
      <c r="N27" s="44">
        <f t="shared" si="11"/>
        <v>0</v>
      </c>
      <c r="O27" s="45">
        <f t="shared" si="11"/>
        <v>0</v>
      </c>
      <c r="P27" s="44">
        <f t="shared" si="11"/>
        <v>3594000</v>
      </c>
      <c r="Q27" s="45">
        <f t="shared" si="11"/>
        <v>2011967</v>
      </c>
      <c r="R27" s="20">
        <f t="shared" si="7"/>
        <v>-41.690140845070424</v>
      </c>
      <c r="S27" s="21">
        <f t="shared" si="8"/>
        <v>180.78502649546706</v>
      </c>
      <c r="T27" s="20">
        <f t="shared" si="9"/>
        <v>81.626163979105158</v>
      </c>
      <c r="U27" s="22">
        <f t="shared" si="10"/>
        <v>45.695366795366795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911000</v>
      </c>
      <c r="I30" s="48">
        <v>970737</v>
      </c>
      <c r="J30" s="47">
        <v>274000</v>
      </c>
      <c r="K30" s="48">
        <v>273443</v>
      </c>
      <c r="L30" s="47">
        <v>229000</v>
      </c>
      <c r="M30" s="48">
        <v>229102</v>
      </c>
      <c r="N30" s="47"/>
      <c r="O30" s="48"/>
      <c r="P30" s="47">
        <f t="shared" si="5"/>
        <v>1414000</v>
      </c>
      <c r="Q30" s="48">
        <f t="shared" si="6"/>
        <v>1473282</v>
      </c>
      <c r="R30" s="24">
        <f t="shared" si="7"/>
        <v>-16.423357664233578</v>
      </c>
      <c r="S30" s="25">
        <f t="shared" si="8"/>
        <v>-16.215810973402135</v>
      </c>
      <c r="T30" s="24">
        <f t="shared" si="9"/>
        <v>76.432432432432435</v>
      </c>
      <c r="U30" s="26">
        <f t="shared" si="10"/>
        <v>79.636864864864862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2553000</v>
      </c>
      <c r="C32" s="46"/>
      <c r="D32" s="46"/>
      <c r="E32" s="46">
        <f t="shared" si="4"/>
        <v>2553000</v>
      </c>
      <c r="F32" s="47">
        <v>2553000</v>
      </c>
      <c r="G32" s="48">
        <v>2553000</v>
      </c>
      <c r="H32" s="47">
        <v>997000</v>
      </c>
      <c r="I32" s="48"/>
      <c r="J32" s="47">
        <v>791000</v>
      </c>
      <c r="K32" s="48"/>
      <c r="L32" s="47">
        <v>392000</v>
      </c>
      <c r="M32" s="48">
        <v>538685</v>
      </c>
      <c r="N32" s="47"/>
      <c r="O32" s="48"/>
      <c r="P32" s="47">
        <f t="shared" si="5"/>
        <v>2180000</v>
      </c>
      <c r="Q32" s="48">
        <f t="shared" si="6"/>
        <v>538685</v>
      </c>
      <c r="R32" s="24">
        <f t="shared" si="7"/>
        <v>-50.442477876106196</v>
      </c>
      <c r="S32" s="25">
        <f t="shared" si="8"/>
        <v>0</v>
      </c>
      <c r="T32" s="24">
        <f t="shared" si="9"/>
        <v>85.389737563650598</v>
      </c>
      <c r="U32" s="26">
        <f t="shared" si="10"/>
        <v>21.100078339208775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10669000</v>
      </c>
      <c r="C42" s="52">
        <f t="shared" si="13"/>
        <v>-7067000</v>
      </c>
      <c r="D42" s="52">
        <f t="shared" si="13"/>
        <v>0</v>
      </c>
      <c r="E42" s="52">
        <f t="shared" si="13"/>
        <v>3602000</v>
      </c>
      <c r="F42" s="53">
        <f t="shared" si="13"/>
        <v>3602000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10669000</v>
      </c>
      <c r="C43" s="43">
        <f t="shared" si="19"/>
        <v>-7067000</v>
      </c>
      <c r="D43" s="43">
        <f t="shared" si="19"/>
        <v>0</v>
      </c>
      <c r="E43" s="43">
        <f t="shared" si="19"/>
        <v>3602000</v>
      </c>
      <c r="F43" s="44">
        <f t="shared" si="19"/>
        <v>3602000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10669000</v>
      </c>
      <c r="C45" s="46">
        <v>-7067000</v>
      </c>
      <c r="D45" s="46"/>
      <c r="E45" s="46">
        <f t="shared" si="21"/>
        <v>3602000</v>
      </c>
      <c r="F45" s="47">
        <v>3602000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72173000</v>
      </c>
      <c r="C59" s="43">
        <f t="shared" si="26"/>
        <v>-10392000</v>
      </c>
      <c r="D59" s="43">
        <f t="shared" si="26"/>
        <v>0</v>
      </c>
      <c r="E59" s="43">
        <f t="shared" si="26"/>
        <v>61781000</v>
      </c>
      <c r="F59" s="44">
        <f t="shared" si="26"/>
        <v>61781000</v>
      </c>
      <c r="G59" s="45">
        <f t="shared" si="26"/>
        <v>58179000</v>
      </c>
      <c r="H59" s="44">
        <f t="shared" si="26"/>
        <v>6418000</v>
      </c>
      <c r="I59" s="45">
        <f t="shared" si="26"/>
        <v>9145343</v>
      </c>
      <c r="J59" s="44">
        <f t="shared" si="26"/>
        <v>13822000</v>
      </c>
      <c r="K59" s="45">
        <f t="shared" si="26"/>
        <v>15708199</v>
      </c>
      <c r="L59" s="44">
        <f t="shared" si="26"/>
        <v>5191000</v>
      </c>
      <c r="M59" s="45">
        <f t="shared" si="26"/>
        <v>10861429</v>
      </c>
      <c r="N59" s="44">
        <f t="shared" si="26"/>
        <v>0</v>
      </c>
      <c r="O59" s="45">
        <f t="shared" si="26"/>
        <v>0</v>
      </c>
      <c r="P59" s="44">
        <f t="shared" si="26"/>
        <v>25431000</v>
      </c>
      <c r="Q59" s="45">
        <f t="shared" si="26"/>
        <v>35714971</v>
      </c>
      <c r="R59" s="20">
        <f t="shared" si="14"/>
        <v>-62.443929966719722</v>
      </c>
      <c r="S59" s="21">
        <f t="shared" si="15"/>
        <v>-30.855033094500524</v>
      </c>
      <c r="T59" s="20">
        <f t="shared" si="16"/>
        <v>41.163140771434584</v>
      </c>
      <c r="U59" s="22">
        <f t="shared" si="17"/>
        <v>57.80898820025574</v>
      </c>
      <c r="V59" s="44">
        <f t="shared" ref="V59:W59" si="27">+V8+V42</f>
        <v>15556000</v>
      </c>
      <c r="W59" s="45">
        <f t="shared" si="27"/>
        <v>12792000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72173000</v>
      </c>
      <c r="C63" s="55">
        <f t="shared" si="30"/>
        <v>-10392000</v>
      </c>
      <c r="D63" s="55">
        <f t="shared" si="30"/>
        <v>0</v>
      </c>
      <c r="E63" s="55">
        <f t="shared" si="30"/>
        <v>61781000</v>
      </c>
      <c r="F63" s="56">
        <f t="shared" si="30"/>
        <v>61781000</v>
      </c>
      <c r="G63" s="57">
        <f t="shared" si="30"/>
        <v>58179000</v>
      </c>
      <c r="H63" s="56">
        <f t="shared" si="30"/>
        <v>6418000</v>
      </c>
      <c r="I63" s="57">
        <f t="shared" si="30"/>
        <v>9145343</v>
      </c>
      <c r="J63" s="56">
        <f t="shared" si="30"/>
        <v>13822000</v>
      </c>
      <c r="K63" s="57">
        <f t="shared" si="30"/>
        <v>15708199</v>
      </c>
      <c r="L63" s="56">
        <f t="shared" si="30"/>
        <v>5191000</v>
      </c>
      <c r="M63" s="58">
        <f t="shared" si="30"/>
        <v>10861429</v>
      </c>
      <c r="N63" s="56">
        <f t="shared" si="30"/>
        <v>0</v>
      </c>
      <c r="O63" s="57">
        <f t="shared" si="30"/>
        <v>0</v>
      </c>
      <c r="P63" s="56">
        <f t="shared" si="30"/>
        <v>25431000</v>
      </c>
      <c r="Q63" s="57">
        <f t="shared" si="30"/>
        <v>35714971</v>
      </c>
      <c r="R63" s="38">
        <f t="shared" si="14"/>
        <v>-62.443929966719722</v>
      </c>
      <c r="S63" s="39">
        <f t="shared" si="15"/>
        <v>-30.855033094500524</v>
      </c>
      <c r="T63" s="38">
        <f t="shared" si="16"/>
        <v>41.163140771434584</v>
      </c>
      <c r="U63" s="39">
        <f t="shared" si="17"/>
        <v>57.80898820025574</v>
      </c>
      <c r="V63" s="56">
        <f>+V59+V60</f>
        <v>15556000</v>
      </c>
      <c r="W63" s="57">
        <f>+W59+W60</f>
        <v>12792000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115910000</v>
      </c>
      <c r="C8" s="40">
        <f t="shared" si="0"/>
        <v>-32069000</v>
      </c>
      <c r="D8" s="40">
        <f t="shared" si="0"/>
        <v>0</v>
      </c>
      <c r="E8" s="40">
        <f t="shared" si="0"/>
        <v>83841000</v>
      </c>
      <c r="F8" s="41">
        <f t="shared" si="0"/>
        <v>83841000</v>
      </c>
      <c r="G8" s="42">
        <f t="shared" si="0"/>
        <v>83841000</v>
      </c>
      <c r="H8" s="41">
        <f t="shared" si="0"/>
        <v>9099000</v>
      </c>
      <c r="I8" s="42">
        <f t="shared" si="0"/>
        <v>26700914</v>
      </c>
      <c r="J8" s="41">
        <f t="shared" si="0"/>
        <v>17669000</v>
      </c>
      <c r="K8" s="42">
        <f t="shared" si="0"/>
        <v>186626754</v>
      </c>
      <c r="L8" s="41">
        <f t="shared" si="0"/>
        <v>2158000</v>
      </c>
      <c r="M8" s="42">
        <f t="shared" si="0"/>
        <v>-148516027</v>
      </c>
      <c r="N8" s="41">
        <f t="shared" si="0"/>
        <v>0</v>
      </c>
      <c r="O8" s="42">
        <f t="shared" si="0"/>
        <v>0</v>
      </c>
      <c r="P8" s="41">
        <f t="shared" si="0"/>
        <v>28926000</v>
      </c>
      <c r="Q8" s="42">
        <f t="shared" si="0"/>
        <v>64811641</v>
      </c>
      <c r="R8" s="16">
        <f>IF(($J8       =0),0,((($L8       -$J8       )/$J8       )*100))</f>
        <v>-87.78651876167298</v>
      </c>
      <c r="S8" s="17">
        <f>IF(($K8       =0),0,((($M8       -$K8       )/$K8       )*100))</f>
        <v>-179.57917276962337</v>
      </c>
      <c r="T8" s="16">
        <f>IF(($E8       =0),0,(($P8       /$E8       )*100))</f>
        <v>34.501019787454823</v>
      </c>
      <c r="U8" s="18">
        <f>IF(($E8       =0),0,(($Q8       /$E8       )*100))</f>
        <v>77.30303908588877</v>
      </c>
      <c r="V8" s="41">
        <f t="shared" ref="V8:W8" si="1">+V9+V27</f>
        <v>927838000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107536000</v>
      </c>
      <c r="C9" s="43">
        <f t="shared" si="2"/>
        <v>-34069000</v>
      </c>
      <c r="D9" s="43">
        <f t="shared" si="2"/>
        <v>0</v>
      </c>
      <c r="E9" s="43">
        <f t="shared" si="2"/>
        <v>73467000</v>
      </c>
      <c r="F9" s="44">
        <f t="shared" si="2"/>
        <v>73467000</v>
      </c>
      <c r="G9" s="45">
        <f t="shared" si="2"/>
        <v>73467000</v>
      </c>
      <c r="H9" s="44">
        <f t="shared" si="2"/>
        <v>5300000</v>
      </c>
      <c r="I9" s="45">
        <f t="shared" si="2"/>
        <v>25081587</v>
      </c>
      <c r="J9" s="44">
        <f t="shared" si="2"/>
        <v>15055000</v>
      </c>
      <c r="K9" s="45">
        <f t="shared" si="2"/>
        <v>181816501</v>
      </c>
      <c r="L9" s="44">
        <f t="shared" si="2"/>
        <v>1652000</v>
      </c>
      <c r="M9" s="45">
        <f t="shared" si="2"/>
        <v>-149371765</v>
      </c>
      <c r="N9" s="44">
        <f t="shared" si="2"/>
        <v>0</v>
      </c>
      <c r="O9" s="45">
        <f t="shared" si="2"/>
        <v>0</v>
      </c>
      <c r="P9" s="44">
        <f t="shared" si="2"/>
        <v>22007000</v>
      </c>
      <c r="Q9" s="45">
        <f t="shared" si="2"/>
        <v>57526323</v>
      </c>
      <c r="R9" s="20">
        <f>IF(($J9       =0),0,((($L9       -$J9       )/$J9       )*100))</f>
        <v>-89.026901361673865</v>
      </c>
      <c r="S9" s="21">
        <f>IF(($K9       =0),0,((($M9       -$K9       )/$K9       )*100))</f>
        <v>-182.15523023402588</v>
      </c>
      <c r="T9" s="20">
        <f>IF(($E9       =0),0,(($P9       /$E9       )*100))</f>
        <v>29.954945757959354</v>
      </c>
      <c r="U9" s="22">
        <f>IF(($E9       =0),0,(($Q9       /$E9       )*100))</f>
        <v>78.302262240189464</v>
      </c>
      <c r="V9" s="44">
        <f t="shared" ref="V9:W9" si="3">SUM(V10:V26)</f>
        <v>901015000</v>
      </c>
      <c r="W9" s="45">
        <f t="shared" si="3"/>
        <v>0</v>
      </c>
    </row>
    <row r="10" spans="1:23" x14ac:dyDescent="0.2">
      <c r="A10" s="23" t="s">
        <v>36</v>
      </c>
      <c r="B10" s="46">
        <v>61442000</v>
      </c>
      <c r="C10" s="46">
        <v>-20802000</v>
      </c>
      <c r="D10" s="46"/>
      <c r="E10" s="46">
        <f t="shared" ref="E10:E41" si="4">$B10      +$C10      +$D10</f>
        <v>40640000</v>
      </c>
      <c r="F10" s="47">
        <v>40640000</v>
      </c>
      <c r="G10" s="48">
        <v>40640000</v>
      </c>
      <c r="H10" s="47">
        <v>5300000</v>
      </c>
      <c r="I10" s="48">
        <v>5503985</v>
      </c>
      <c r="J10" s="47">
        <v>2584000</v>
      </c>
      <c r="K10" s="48">
        <v>21749661</v>
      </c>
      <c r="L10" s="47">
        <v>338000</v>
      </c>
      <c r="M10" s="48">
        <v>3306967</v>
      </c>
      <c r="N10" s="47"/>
      <c r="O10" s="48"/>
      <c r="P10" s="47">
        <f t="shared" ref="P10:P41" si="5">$H10      +$J10      +$L10      +$N10</f>
        <v>8222000</v>
      </c>
      <c r="Q10" s="48">
        <f t="shared" ref="Q10:Q41" si="6">$I10      +$K10      +$M10      +$O10</f>
        <v>30560613</v>
      </c>
      <c r="R10" s="24">
        <f t="shared" ref="R10:R41" si="7">IF(($J10      =0),0,((($L10      -$J10      )/$J10      )*100))</f>
        <v>-86.919504643962853</v>
      </c>
      <c r="S10" s="25">
        <f t="shared" ref="S10:S41" si="8">IF(($K10      =0),0,((($M10      -$K10      )/$K10      )*100))</f>
        <v>-84.795317039654094</v>
      </c>
      <c r="T10" s="24">
        <f t="shared" ref="T10:T41" si="9">IF(($E10      =0),0,(($P10      /$E10      )*100))</f>
        <v>20.231299212598426</v>
      </c>
      <c r="U10" s="26">
        <f t="shared" ref="U10:U41" si="10">IF(($E10      =0),0,(($Q10      /$E10      )*100))</f>
        <v>75.19835875984252</v>
      </c>
      <c r="V10" s="47">
        <v>149000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10800000</v>
      </c>
      <c r="C13" s="46"/>
      <c r="D13" s="46"/>
      <c r="E13" s="46">
        <f t="shared" si="4"/>
        <v>10800000</v>
      </c>
      <c r="F13" s="47">
        <v>10800000</v>
      </c>
      <c r="G13" s="48">
        <v>10800000</v>
      </c>
      <c r="H13" s="47"/>
      <c r="I13" s="48">
        <v>918745</v>
      </c>
      <c r="J13" s="47">
        <v>6084000</v>
      </c>
      <c r="K13" s="48">
        <v>5961644</v>
      </c>
      <c r="L13" s="47">
        <v>1314000</v>
      </c>
      <c r="M13" s="48">
        <v>155845</v>
      </c>
      <c r="N13" s="47"/>
      <c r="O13" s="48"/>
      <c r="P13" s="47">
        <f t="shared" si="5"/>
        <v>7398000</v>
      </c>
      <c r="Q13" s="48">
        <f t="shared" si="6"/>
        <v>7036234</v>
      </c>
      <c r="R13" s="24">
        <f t="shared" si="7"/>
        <v>-78.402366863905328</v>
      </c>
      <c r="S13" s="25">
        <f t="shared" si="8"/>
        <v>-97.385872084948375</v>
      </c>
      <c r="T13" s="24">
        <f t="shared" si="9"/>
        <v>68.5</v>
      </c>
      <c r="U13" s="26">
        <f t="shared" si="10"/>
        <v>65.15031481481482</v>
      </c>
      <c r="V13" s="47">
        <v>1146000</v>
      </c>
      <c r="W13" s="48"/>
    </row>
    <row r="14" spans="1:23" x14ac:dyDescent="0.2">
      <c r="A14" s="23" t="s">
        <v>40</v>
      </c>
      <c r="B14" s="46">
        <v>13267000</v>
      </c>
      <c r="C14" s="46">
        <v>-13267000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22027000</v>
      </c>
      <c r="C20" s="46"/>
      <c r="D20" s="46"/>
      <c r="E20" s="46">
        <f t="shared" si="4"/>
        <v>22027000</v>
      </c>
      <c r="F20" s="47">
        <v>22027000</v>
      </c>
      <c r="G20" s="48">
        <v>22027000</v>
      </c>
      <c r="H20" s="47"/>
      <c r="I20" s="48">
        <v>18658857</v>
      </c>
      <c r="J20" s="47">
        <v>6387000</v>
      </c>
      <c r="K20" s="48">
        <v>154105196</v>
      </c>
      <c r="L20" s="47"/>
      <c r="M20" s="48">
        <v>-152834577</v>
      </c>
      <c r="N20" s="47"/>
      <c r="O20" s="48"/>
      <c r="P20" s="47">
        <f t="shared" si="5"/>
        <v>6387000</v>
      </c>
      <c r="Q20" s="48">
        <f t="shared" si="6"/>
        <v>19929476</v>
      </c>
      <c r="R20" s="24">
        <f t="shared" si="7"/>
        <v>-100</v>
      </c>
      <c r="S20" s="25">
        <f t="shared" si="8"/>
        <v>-199.17548594532789</v>
      </c>
      <c r="T20" s="24">
        <f t="shared" si="9"/>
        <v>28.996231897217051</v>
      </c>
      <c r="U20" s="26">
        <f t="shared" si="10"/>
        <v>90.477486720842606</v>
      </c>
      <c r="V20" s="47">
        <v>899720000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8374000</v>
      </c>
      <c r="C27" s="43">
        <f t="shared" si="11"/>
        <v>2000000</v>
      </c>
      <c r="D27" s="43">
        <f t="shared" si="11"/>
        <v>0</v>
      </c>
      <c r="E27" s="43">
        <f t="shared" si="11"/>
        <v>10374000</v>
      </c>
      <c r="F27" s="44">
        <f t="shared" si="11"/>
        <v>10374000</v>
      </c>
      <c r="G27" s="45">
        <f t="shared" si="11"/>
        <v>10374000</v>
      </c>
      <c r="H27" s="44">
        <f t="shared" si="11"/>
        <v>3799000</v>
      </c>
      <c r="I27" s="45">
        <f t="shared" si="11"/>
        <v>1619327</v>
      </c>
      <c r="J27" s="44">
        <f t="shared" si="11"/>
        <v>2614000</v>
      </c>
      <c r="K27" s="45">
        <f t="shared" si="11"/>
        <v>4810253</v>
      </c>
      <c r="L27" s="44">
        <f t="shared" si="11"/>
        <v>506000</v>
      </c>
      <c r="M27" s="45">
        <f t="shared" si="11"/>
        <v>855738</v>
      </c>
      <c r="N27" s="44">
        <f t="shared" si="11"/>
        <v>0</v>
      </c>
      <c r="O27" s="45">
        <f t="shared" si="11"/>
        <v>0</v>
      </c>
      <c r="P27" s="44">
        <f t="shared" si="11"/>
        <v>6919000</v>
      </c>
      <c r="Q27" s="45">
        <f t="shared" si="11"/>
        <v>7285318</v>
      </c>
      <c r="R27" s="20">
        <f t="shared" si="7"/>
        <v>-80.642693190512631</v>
      </c>
      <c r="S27" s="21">
        <f t="shared" si="8"/>
        <v>-82.210124914427567</v>
      </c>
      <c r="T27" s="20">
        <f t="shared" si="9"/>
        <v>66.695585116637744</v>
      </c>
      <c r="U27" s="22">
        <f t="shared" si="10"/>
        <v>70.22670136880663</v>
      </c>
      <c r="V27" s="44">
        <f t="shared" ref="V27:W27" si="12">SUM(V28:V41)</f>
        <v>26823000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244000</v>
      </c>
      <c r="I30" s="48">
        <v>290129</v>
      </c>
      <c r="J30" s="47">
        <v>159000</v>
      </c>
      <c r="K30" s="48">
        <v>158805</v>
      </c>
      <c r="L30" s="47">
        <v>215000</v>
      </c>
      <c r="M30" s="48">
        <v>212744</v>
      </c>
      <c r="N30" s="47"/>
      <c r="O30" s="48"/>
      <c r="P30" s="47">
        <f t="shared" si="5"/>
        <v>618000</v>
      </c>
      <c r="Q30" s="48">
        <f t="shared" si="6"/>
        <v>661678</v>
      </c>
      <c r="R30" s="24">
        <f t="shared" si="7"/>
        <v>35.220125786163521</v>
      </c>
      <c r="S30" s="25">
        <f t="shared" si="8"/>
        <v>33.965555240704006</v>
      </c>
      <c r="T30" s="24">
        <f t="shared" si="9"/>
        <v>35.314285714285717</v>
      </c>
      <c r="U30" s="26">
        <f t="shared" si="10"/>
        <v>37.810171428571429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1624000</v>
      </c>
      <c r="C32" s="46"/>
      <c r="D32" s="46"/>
      <c r="E32" s="46">
        <f t="shared" si="4"/>
        <v>1624000</v>
      </c>
      <c r="F32" s="47">
        <v>1624000</v>
      </c>
      <c r="G32" s="48">
        <v>1624000</v>
      </c>
      <c r="H32" s="47">
        <v>893000</v>
      </c>
      <c r="I32" s="48">
        <v>629198</v>
      </c>
      <c r="J32" s="47">
        <v>243000</v>
      </c>
      <c r="K32" s="48">
        <v>351803</v>
      </c>
      <c r="L32" s="47">
        <v>223000</v>
      </c>
      <c r="M32" s="48">
        <v>642994</v>
      </c>
      <c r="N32" s="47"/>
      <c r="O32" s="48"/>
      <c r="P32" s="47">
        <f t="shared" si="5"/>
        <v>1359000</v>
      </c>
      <c r="Q32" s="48">
        <f t="shared" si="6"/>
        <v>1623995</v>
      </c>
      <c r="R32" s="24">
        <f t="shared" si="7"/>
        <v>-8.2304526748971192</v>
      </c>
      <c r="S32" s="25">
        <f t="shared" si="8"/>
        <v>82.771039473796421</v>
      </c>
      <c r="T32" s="24">
        <f t="shared" si="9"/>
        <v>83.682266009852214</v>
      </c>
      <c r="U32" s="26">
        <f t="shared" si="10"/>
        <v>99.999692118226605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>
        <v>2000000</v>
      </c>
      <c r="D35" s="46"/>
      <c r="E35" s="46">
        <f t="shared" si="4"/>
        <v>7000000</v>
      </c>
      <c r="F35" s="47">
        <v>7000000</v>
      </c>
      <c r="G35" s="48">
        <v>7000000</v>
      </c>
      <c r="H35" s="47">
        <v>2662000</v>
      </c>
      <c r="I35" s="48">
        <v>700000</v>
      </c>
      <c r="J35" s="47">
        <v>2212000</v>
      </c>
      <c r="K35" s="48">
        <v>4299645</v>
      </c>
      <c r="L35" s="47">
        <v>68000</v>
      </c>
      <c r="M35" s="48"/>
      <c r="N35" s="47"/>
      <c r="O35" s="48"/>
      <c r="P35" s="47">
        <f t="shared" si="5"/>
        <v>4942000</v>
      </c>
      <c r="Q35" s="48">
        <f t="shared" si="6"/>
        <v>4999645</v>
      </c>
      <c r="R35" s="24">
        <f t="shared" si="7"/>
        <v>-96.9258589511754</v>
      </c>
      <c r="S35" s="25">
        <f t="shared" si="8"/>
        <v>-100</v>
      </c>
      <c r="T35" s="24">
        <f t="shared" si="9"/>
        <v>70.599999999999994</v>
      </c>
      <c r="U35" s="26">
        <f t="shared" si="10"/>
        <v>71.42349999999999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26823000</v>
      </c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67131000</v>
      </c>
      <c r="C42" s="52">
        <f t="shared" si="13"/>
        <v>31580000</v>
      </c>
      <c r="D42" s="52">
        <f t="shared" si="13"/>
        <v>0</v>
      </c>
      <c r="E42" s="52">
        <f t="shared" si="13"/>
        <v>98711000</v>
      </c>
      <c r="F42" s="53">
        <f t="shared" si="13"/>
        <v>98711000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67131000</v>
      </c>
      <c r="C43" s="43">
        <f t="shared" si="19"/>
        <v>31580000</v>
      </c>
      <c r="D43" s="43">
        <f t="shared" si="19"/>
        <v>0</v>
      </c>
      <c r="E43" s="43">
        <f t="shared" si="19"/>
        <v>98711000</v>
      </c>
      <c r="F43" s="44">
        <f t="shared" si="19"/>
        <v>98711000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1429000</v>
      </c>
      <c r="C45" s="46">
        <v>-1114000</v>
      </c>
      <c r="D45" s="46"/>
      <c r="E45" s="46">
        <f t="shared" si="21"/>
        <v>315000</v>
      </c>
      <c r="F45" s="47">
        <v>315000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65702000</v>
      </c>
      <c r="C46" s="46">
        <v>32694000</v>
      </c>
      <c r="D46" s="46"/>
      <c r="E46" s="46">
        <f t="shared" si="21"/>
        <v>98396000</v>
      </c>
      <c r="F46" s="47">
        <v>98396000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183041000</v>
      </c>
      <c r="C59" s="43">
        <f t="shared" si="26"/>
        <v>-489000</v>
      </c>
      <c r="D59" s="43">
        <f t="shared" si="26"/>
        <v>0</v>
      </c>
      <c r="E59" s="43">
        <f t="shared" si="26"/>
        <v>182552000</v>
      </c>
      <c r="F59" s="44">
        <f t="shared" si="26"/>
        <v>182552000</v>
      </c>
      <c r="G59" s="45">
        <f t="shared" si="26"/>
        <v>83841000</v>
      </c>
      <c r="H59" s="44">
        <f t="shared" si="26"/>
        <v>9099000</v>
      </c>
      <c r="I59" s="45">
        <f t="shared" si="26"/>
        <v>26700914</v>
      </c>
      <c r="J59" s="44">
        <f t="shared" si="26"/>
        <v>17669000</v>
      </c>
      <c r="K59" s="45">
        <f t="shared" si="26"/>
        <v>186626754</v>
      </c>
      <c r="L59" s="44">
        <f t="shared" si="26"/>
        <v>2158000</v>
      </c>
      <c r="M59" s="45">
        <f t="shared" si="26"/>
        <v>-148516027</v>
      </c>
      <c r="N59" s="44">
        <f t="shared" si="26"/>
        <v>0</v>
      </c>
      <c r="O59" s="45">
        <f t="shared" si="26"/>
        <v>0</v>
      </c>
      <c r="P59" s="44">
        <f t="shared" si="26"/>
        <v>28926000</v>
      </c>
      <c r="Q59" s="45">
        <f t="shared" si="26"/>
        <v>64811641</v>
      </c>
      <c r="R59" s="20">
        <f t="shared" si="14"/>
        <v>-87.78651876167298</v>
      </c>
      <c r="S59" s="21">
        <f t="shared" si="15"/>
        <v>-179.57917276962337</v>
      </c>
      <c r="T59" s="20">
        <f t="shared" si="16"/>
        <v>15.845348174766642</v>
      </c>
      <c r="U59" s="22">
        <f t="shared" si="17"/>
        <v>35.503111990008321</v>
      </c>
      <c r="V59" s="44">
        <f t="shared" ref="V59:W59" si="27">+V8+V42</f>
        <v>927838000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183041000</v>
      </c>
      <c r="C63" s="55">
        <f t="shared" si="30"/>
        <v>-489000</v>
      </c>
      <c r="D63" s="55">
        <f t="shared" si="30"/>
        <v>0</v>
      </c>
      <c r="E63" s="55">
        <f t="shared" si="30"/>
        <v>182552000</v>
      </c>
      <c r="F63" s="56">
        <f t="shared" si="30"/>
        <v>182552000</v>
      </c>
      <c r="G63" s="57">
        <f t="shared" si="30"/>
        <v>83841000</v>
      </c>
      <c r="H63" s="56">
        <f t="shared" si="30"/>
        <v>9099000</v>
      </c>
      <c r="I63" s="57">
        <f t="shared" si="30"/>
        <v>26700914</v>
      </c>
      <c r="J63" s="56">
        <f t="shared" si="30"/>
        <v>17669000</v>
      </c>
      <c r="K63" s="57">
        <f t="shared" si="30"/>
        <v>186626754</v>
      </c>
      <c r="L63" s="56">
        <f t="shared" si="30"/>
        <v>2158000</v>
      </c>
      <c r="M63" s="58">
        <f t="shared" si="30"/>
        <v>-148516027</v>
      </c>
      <c r="N63" s="56">
        <f t="shared" si="30"/>
        <v>0</v>
      </c>
      <c r="O63" s="57">
        <f t="shared" si="30"/>
        <v>0</v>
      </c>
      <c r="P63" s="56">
        <f t="shared" si="30"/>
        <v>28926000</v>
      </c>
      <c r="Q63" s="57">
        <f t="shared" si="30"/>
        <v>64811641</v>
      </c>
      <c r="R63" s="38">
        <f t="shared" si="14"/>
        <v>-87.78651876167298</v>
      </c>
      <c r="S63" s="39">
        <f t="shared" si="15"/>
        <v>-179.57917276962337</v>
      </c>
      <c r="T63" s="38">
        <f t="shared" si="16"/>
        <v>15.845348174766642</v>
      </c>
      <c r="U63" s="39">
        <f t="shared" si="17"/>
        <v>35.503111990008321</v>
      </c>
      <c r="V63" s="56">
        <f>+V59+V60</f>
        <v>927838000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229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49855000</v>
      </c>
      <c r="C8" s="40">
        <f t="shared" si="0"/>
        <v>12609000</v>
      </c>
      <c r="D8" s="40">
        <f t="shared" si="0"/>
        <v>0</v>
      </c>
      <c r="E8" s="40">
        <f t="shared" si="0"/>
        <v>62464000</v>
      </c>
      <c r="F8" s="41">
        <f t="shared" si="0"/>
        <v>62464000</v>
      </c>
      <c r="G8" s="42">
        <f t="shared" si="0"/>
        <v>62464000</v>
      </c>
      <c r="H8" s="41">
        <f t="shared" si="0"/>
        <v>7717000</v>
      </c>
      <c r="I8" s="42">
        <f t="shared" si="0"/>
        <v>17481602</v>
      </c>
      <c r="J8" s="41">
        <f t="shared" si="0"/>
        <v>20418000</v>
      </c>
      <c r="K8" s="42">
        <f t="shared" si="0"/>
        <v>20654447</v>
      </c>
      <c r="L8" s="41">
        <f t="shared" si="0"/>
        <v>14330000</v>
      </c>
      <c r="M8" s="42">
        <f t="shared" si="0"/>
        <v>6710096</v>
      </c>
      <c r="N8" s="41">
        <f t="shared" si="0"/>
        <v>0</v>
      </c>
      <c r="O8" s="42">
        <f t="shared" si="0"/>
        <v>0</v>
      </c>
      <c r="P8" s="41">
        <f t="shared" si="0"/>
        <v>42465000</v>
      </c>
      <c r="Q8" s="42">
        <f t="shared" si="0"/>
        <v>44846145</v>
      </c>
      <c r="R8" s="16">
        <f>IF(($J8       =0),0,((($L8       -$J8       )/$J8       )*100))</f>
        <v>-29.816828288764814</v>
      </c>
      <c r="S8" s="17">
        <f>IF(($K8       =0),0,((($M8       -$K8       )/$K8       )*100))</f>
        <v>-67.512584578033</v>
      </c>
      <c r="T8" s="16">
        <f>IF(($E8       =0),0,(($P8       /$E8       )*100))</f>
        <v>67.983158299180317</v>
      </c>
      <c r="U8" s="18">
        <f>IF(($E8       =0),0,(($Q8       /$E8       )*100))</f>
        <v>71.79518602715163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44995000</v>
      </c>
      <c r="C9" s="43">
        <f t="shared" si="2"/>
        <v>2159000</v>
      </c>
      <c r="D9" s="43">
        <f t="shared" si="2"/>
        <v>0</v>
      </c>
      <c r="E9" s="43">
        <f t="shared" si="2"/>
        <v>47154000</v>
      </c>
      <c r="F9" s="44">
        <f t="shared" si="2"/>
        <v>47154000</v>
      </c>
      <c r="G9" s="45">
        <f t="shared" si="2"/>
        <v>47154000</v>
      </c>
      <c r="H9" s="44">
        <f t="shared" si="2"/>
        <v>5054000</v>
      </c>
      <c r="I9" s="45">
        <f t="shared" si="2"/>
        <v>14595509</v>
      </c>
      <c r="J9" s="44">
        <f t="shared" si="2"/>
        <v>19716000</v>
      </c>
      <c r="K9" s="45">
        <f t="shared" si="2"/>
        <v>19213897</v>
      </c>
      <c r="L9" s="44">
        <f t="shared" si="2"/>
        <v>14186000</v>
      </c>
      <c r="M9" s="45">
        <f t="shared" si="2"/>
        <v>6526574</v>
      </c>
      <c r="N9" s="44">
        <f t="shared" si="2"/>
        <v>0</v>
      </c>
      <c r="O9" s="45">
        <f t="shared" si="2"/>
        <v>0</v>
      </c>
      <c r="P9" s="44">
        <f t="shared" si="2"/>
        <v>38956000</v>
      </c>
      <c r="Q9" s="45">
        <f t="shared" si="2"/>
        <v>40335980</v>
      </c>
      <c r="R9" s="20">
        <f>IF(($J9       =0),0,((($L9       -$J9       )/$J9       )*100))</f>
        <v>-28.048285656319738</v>
      </c>
      <c r="S9" s="21">
        <f>IF(($K9       =0),0,((($M9       -$K9       )/$K9       )*100))</f>
        <v>-66.032013182958153</v>
      </c>
      <c r="T9" s="20">
        <f>IF(($E9       =0),0,(($P9       /$E9       )*100))</f>
        <v>82.614412351020064</v>
      </c>
      <c r="U9" s="22">
        <f>IF(($E9       =0),0,(($Q9       /$E9       )*100))</f>
        <v>85.540950926750654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34995000</v>
      </c>
      <c r="C10" s="46">
        <v>-2341000</v>
      </c>
      <c r="D10" s="46"/>
      <c r="E10" s="46">
        <f t="shared" ref="E10:E41" si="4">$B10      +$C10      +$D10</f>
        <v>32654000</v>
      </c>
      <c r="F10" s="47">
        <v>32654000</v>
      </c>
      <c r="G10" s="48">
        <v>32654000</v>
      </c>
      <c r="H10" s="47">
        <v>5054000</v>
      </c>
      <c r="I10" s="48">
        <v>13849246</v>
      </c>
      <c r="J10" s="47">
        <v>12683000</v>
      </c>
      <c r="K10" s="48">
        <v>13538704</v>
      </c>
      <c r="L10" s="47">
        <v>12891000</v>
      </c>
      <c r="M10" s="48">
        <v>4222831</v>
      </c>
      <c r="N10" s="47"/>
      <c r="O10" s="48"/>
      <c r="P10" s="47">
        <f t="shared" ref="P10:P41" si="5">$H10      +$J10      +$L10      +$N10</f>
        <v>30628000</v>
      </c>
      <c r="Q10" s="48">
        <f t="shared" ref="Q10:Q41" si="6">$I10      +$K10      +$M10      +$O10</f>
        <v>31610781</v>
      </c>
      <c r="R10" s="24">
        <f t="shared" ref="R10:R41" si="7">IF(($J10      =0),0,((($L10      -$J10      )/$J10      )*100))</f>
        <v>1.639990538516124</v>
      </c>
      <c r="S10" s="25">
        <f t="shared" ref="S10:S41" si="8">IF(($K10      =0),0,((($M10      -$K10      )/$K10      )*100))</f>
        <v>-68.809193258084377</v>
      </c>
      <c r="T10" s="24">
        <f t="shared" ref="T10:T41" si="9">IF(($E10      =0),0,(($P10      /$E10      )*100))</f>
        <v>93.795553377840392</v>
      </c>
      <c r="U10" s="26">
        <f t="shared" ref="U10:U41" si="10">IF(($E10      =0),0,(($Q10      /$E10      )*100))</f>
        <v>96.805233662032222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10000000</v>
      </c>
      <c r="C13" s="46">
        <v>4500000</v>
      </c>
      <c r="D13" s="46"/>
      <c r="E13" s="46">
        <f t="shared" si="4"/>
        <v>14500000</v>
      </c>
      <c r="F13" s="47">
        <v>14500000</v>
      </c>
      <c r="G13" s="48">
        <v>14500000</v>
      </c>
      <c r="H13" s="47"/>
      <c r="I13" s="48">
        <v>746263</v>
      </c>
      <c r="J13" s="47">
        <v>7033000</v>
      </c>
      <c r="K13" s="48">
        <v>5675193</v>
      </c>
      <c r="L13" s="47">
        <v>1295000</v>
      </c>
      <c r="M13" s="48">
        <v>2303743</v>
      </c>
      <c r="N13" s="47"/>
      <c r="O13" s="48"/>
      <c r="P13" s="47">
        <f t="shared" si="5"/>
        <v>8328000</v>
      </c>
      <c r="Q13" s="48">
        <f t="shared" si="6"/>
        <v>8725199</v>
      </c>
      <c r="R13" s="24">
        <f t="shared" si="7"/>
        <v>-81.58680506185128</v>
      </c>
      <c r="S13" s="25">
        <f t="shared" si="8"/>
        <v>-59.406790218411956</v>
      </c>
      <c r="T13" s="24">
        <f t="shared" si="9"/>
        <v>57.434482758620689</v>
      </c>
      <c r="U13" s="26">
        <f t="shared" si="10"/>
        <v>60.173786206896551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4860000</v>
      </c>
      <c r="C27" s="43">
        <f t="shared" si="11"/>
        <v>10450000</v>
      </c>
      <c r="D27" s="43">
        <f t="shared" si="11"/>
        <v>0</v>
      </c>
      <c r="E27" s="43">
        <f t="shared" si="11"/>
        <v>15310000</v>
      </c>
      <c r="F27" s="44">
        <f t="shared" si="11"/>
        <v>15310000</v>
      </c>
      <c r="G27" s="45">
        <f t="shared" si="11"/>
        <v>15310000</v>
      </c>
      <c r="H27" s="44">
        <f t="shared" si="11"/>
        <v>2663000</v>
      </c>
      <c r="I27" s="45">
        <f t="shared" si="11"/>
        <v>2886093</v>
      </c>
      <c r="J27" s="44">
        <f t="shared" si="11"/>
        <v>702000</v>
      </c>
      <c r="K27" s="45">
        <f t="shared" si="11"/>
        <v>1440550</v>
      </c>
      <c r="L27" s="44">
        <f t="shared" si="11"/>
        <v>144000</v>
      </c>
      <c r="M27" s="45">
        <f t="shared" si="11"/>
        <v>183522</v>
      </c>
      <c r="N27" s="44">
        <f t="shared" si="11"/>
        <v>0</v>
      </c>
      <c r="O27" s="45">
        <f t="shared" si="11"/>
        <v>0</v>
      </c>
      <c r="P27" s="44">
        <f t="shared" si="11"/>
        <v>3509000</v>
      </c>
      <c r="Q27" s="45">
        <f t="shared" si="11"/>
        <v>4510165</v>
      </c>
      <c r="R27" s="20">
        <f t="shared" si="7"/>
        <v>-79.487179487179489</v>
      </c>
      <c r="S27" s="21">
        <f t="shared" si="8"/>
        <v>-87.260282530977747</v>
      </c>
      <c r="T27" s="20">
        <f t="shared" si="9"/>
        <v>22.919660352710647</v>
      </c>
      <c r="U27" s="22">
        <f t="shared" si="10"/>
        <v>29.458948399738734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1920000</v>
      </c>
      <c r="I30" s="48">
        <v>1980510</v>
      </c>
      <c r="J30" s="47">
        <v>213000</v>
      </c>
      <c r="K30" s="48">
        <v>419359</v>
      </c>
      <c r="L30" s="47">
        <v>138000</v>
      </c>
      <c r="M30" s="48">
        <v>388450</v>
      </c>
      <c r="N30" s="47"/>
      <c r="O30" s="48"/>
      <c r="P30" s="47">
        <f t="shared" si="5"/>
        <v>2271000</v>
      </c>
      <c r="Q30" s="48">
        <f t="shared" si="6"/>
        <v>2788319</v>
      </c>
      <c r="R30" s="24">
        <f t="shared" si="7"/>
        <v>-35.2112676056338</v>
      </c>
      <c r="S30" s="25">
        <f t="shared" si="8"/>
        <v>-7.3705345539263503</v>
      </c>
      <c r="T30" s="24">
        <f t="shared" si="9"/>
        <v>73.258064516129025</v>
      </c>
      <c r="U30" s="26">
        <f t="shared" si="10"/>
        <v>89.945774193548388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1760000</v>
      </c>
      <c r="C32" s="46"/>
      <c r="D32" s="46"/>
      <c r="E32" s="46">
        <f t="shared" si="4"/>
        <v>1760000</v>
      </c>
      <c r="F32" s="47">
        <v>1760000</v>
      </c>
      <c r="G32" s="48">
        <v>1760000</v>
      </c>
      <c r="H32" s="47">
        <v>743000</v>
      </c>
      <c r="I32" s="48">
        <v>905583</v>
      </c>
      <c r="J32" s="47">
        <v>489000</v>
      </c>
      <c r="K32" s="48">
        <v>1021191</v>
      </c>
      <c r="L32" s="47">
        <v>6000</v>
      </c>
      <c r="M32" s="48">
        <v>-204928</v>
      </c>
      <c r="N32" s="47"/>
      <c r="O32" s="48"/>
      <c r="P32" s="47">
        <f t="shared" si="5"/>
        <v>1238000</v>
      </c>
      <c r="Q32" s="48">
        <f t="shared" si="6"/>
        <v>1721846</v>
      </c>
      <c r="R32" s="24">
        <f t="shared" si="7"/>
        <v>-98.773006134969322</v>
      </c>
      <c r="S32" s="25">
        <f t="shared" si="8"/>
        <v>-120.06754857808187</v>
      </c>
      <c r="T32" s="24">
        <f t="shared" si="9"/>
        <v>70.340909090909093</v>
      </c>
      <c r="U32" s="26">
        <f t="shared" si="10"/>
        <v>97.832159090909087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10450000</v>
      </c>
      <c r="D36" s="46"/>
      <c r="E36" s="46">
        <f t="shared" si="4"/>
        <v>10450000</v>
      </c>
      <c r="F36" s="47">
        <v>10450000</v>
      </c>
      <c r="G36" s="48">
        <v>10450000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14213000</v>
      </c>
      <c r="C42" s="52">
        <f t="shared" si="13"/>
        <v>-1699000</v>
      </c>
      <c r="D42" s="52">
        <f t="shared" si="13"/>
        <v>0</v>
      </c>
      <c r="E42" s="52">
        <f t="shared" si="13"/>
        <v>12514000</v>
      </c>
      <c r="F42" s="53">
        <f t="shared" si="13"/>
        <v>12514000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14213000</v>
      </c>
      <c r="C43" s="43">
        <f t="shared" si="19"/>
        <v>-1699000</v>
      </c>
      <c r="D43" s="43">
        <f t="shared" si="19"/>
        <v>0</v>
      </c>
      <c r="E43" s="43">
        <f t="shared" si="19"/>
        <v>12514000</v>
      </c>
      <c r="F43" s="44">
        <f t="shared" si="19"/>
        <v>12514000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14213000</v>
      </c>
      <c r="C45" s="46">
        <v>-1699000</v>
      </c>
      <c r="D45" s="46"/>
      <c r="E45" s="46">
        <f t="shared" si="21"/>
        <v>12514000</v>
      </c>
      <c r="F45" s="47">
        <v>12514000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64068000</v>
      </c>
      <c r="C59" s="43">
        <f t="shared" si="26"/>
        <v>10910000</v>
      </c>
      <c r="D59" s="43">
        <f t="shared" si="26"/>
        <v>0</v>
      </c>
      <c r="E59" s="43">
        <f t="shared" si="26"/>
        <v>74978000</v>
      </c>
      <c r="F59" s="44">
        <f t="shared" si="26"/>
        <v>74978000</v>
      </c>
      <c r="G59" s="45">
        <f t="shared" si="26"/>
        <v>62464000</v>
      </c>
      <c r="H59" s="44">
        <f t="shared" si="26"/>
        <v>7717000</v>
      </c>
      <c r="I59" s="45">
        <f t="shared" si="26"/>
        <v>17481602</v>
      </c>
      <c r="J59" s="44">
        <f t="shared" si="26"/>
        <v>20418000</v>
      </c>
      <c r="K59" s="45">
        <f t="shared" si="26"/>
        <v>20654447</v>
      </c>
      <c r="L59" s="44">
        <f t="shared" si="26"/>
        <v>14330000</v>
      </c>
      <c r="M59" s="45">
        <f t="shared" si="26"/>
        <v>6710096</v>
      </c>
      <c r="N59" s="44">
        <f t="shared" si="26"/>
        <v>0</v>
      </c>
      <c r="O59" s="45">
        <f t="shared" si="26"/>
        <v>0</v>
      </c>
      <c r="P59" s="44">
        <f t="shared" si="26"/>
        <v>42465000</v>
      </c>
      <c r="Q59" s="45">
        <f t="shared" si="26"/>
        <v>44846145</v>
      </c>
      <c r="R59" s="20">
        <f t="shared" si="14"/>
        <v>-29.816828288764814</v>
      </c>
      <c r="S59" s="21">
        <f t="shared" si="15"/>
        <v>-67.512584578033</v>
      </c>
      <c r="T59" s="20">
        <f t="shared" si="16"/>
        <v>56.636613406599267</v>
      </c>
      <c r="U59" s="22">
        <f t="shared" si="17"/>
        <v>59.812404972125158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64068000</v>
      </c>
      <c r="C63" s="55">
        <f t="shared" si="30"/>
        <v>10910000</v>
      </c>
      <c r="D63" s="55">
        <f t="shared" si="30"/>
        <v>0</v>
      </c>
      <c r="E63" s="55">
        <f t="shared" si="30"/>
        <v>74978000</v>
      </c>
      <c r="F63" s="56">
        <f t="shared" si="30"/>
        <v>74978000</v>
      </c>
      <c r="G63" s="57">
        <f t="shared" si="30"/>
        <v>62464000</v>
      </c>
      <c r="H63" s="56">
        <f t="shared" si="30"/>
        <v>7717000</v>
      </c>
      <c r="I63" s="57">
        <f t="shared" si="30"/>
        <v>17481602</v>
      </c>
      <c r="J63" s="56">
        <f t="shared" si="30"/>
        <v>20418000</v>
      </c>
      <c r="K63" s="57">
        <f t="shared" si="30"/>
        <v>20654447</v>
      </c>
      <c r="L63" s="56">
        <f t="shared" si="30"/>
        <v>14330000</v>
      </c>
      <c r="M63" s="58">
        <f t="shared" si="30"/>
        <v>6710096</v>
      </c>
      <c r="N63" s="56">
        <f t="shared" si="30"/>
        <v>0</v>
      </c>
      <c r="O63" s="57">
        <f t="shared" si="30"/>
        <v>0</v>
      </c>
      <c r="P63" s="56">
        <f t="shared" si="30"/>
        <v>42465000</v>
      </c>
      <c r="Q63" s="57">
        <f t="shared" si="30"/>
        <v>44846145</v>
      </c>
      <c r="R63" s="38">
        <f t="shared" si="14"/>
        <v>-29.816828288764814</v>
      </c>
      <c r="S63" s="39">
        <f t="shared" si="15"/>
        <v>-67.512584578033</v>
      </c>
      <c r="T63" s="38">
        <f t="shared" si="16"/>
        <v>56.636613406599267</v>
      </c>
      <c r="U63" s="39">
        <f t="shared" si="17"/>
        <v>59.812404972125158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57482000</v>
      </c>
      <c r="C8" s="40">
        <f t="shared" si="0"/>
        <v>87000</v>
      </c>
      <c r="D8" s="40">
        <f t="shared" si="0"/>
        <v>0</v>
      </c>
      <c r="E8" s="40">
        <f t="shared" si="0"/>
        <v>57569000</v>
      </c>
      <c r="F8" s="41">
        <f t="shared" si="0"/>
        <v>57569000</v>
      </c>
      <c r="G8" s="42">
        <f t="shared" si="0"/>
        <v>57569000</v>
      </c>
      <c r="H8" s="41">
        <f t="shared" si="0"/>
        <v>3762000</v>
      </c>
      <c r="I8" s="42">
        <f t="shared" si="0"/>
        <v>4202859</v>
      </c>
      <c r="J8" s="41">
        <f t="shared" si="0"/>
        <v>13093000</v>
      </c>
      <c r="K8" s="42">
        <f t="shared" si="0"/>
        <v>19195980</v>
      </c>
      <c r="L8" s="41">
        <f t="shared" si="0"/>
        <v>14642000</v>
      </c>
      <c r="M8" s="42">
        <f t="shared" si="0"/>
        <v>11188942</v>
      </c>
      <c r="N8" s="41">
        <f t="shared" si="0"/>
        <v>0</v>
      </c>
      <c r="O8" s="42">
        <f t="shared" si="0"/>
        <v>0</v>
      </c>
      <c r="P8" s="41">
        <f t="shared" si="0"/>
        <v>31497000</v>
      </c>
      <c r="Q8" s="42">
        <f t="shared" si="0"/>
        <v>34587781</v>
      </c>
      <c r="R8" s="16">
        <f>IF(($J8       =0),0,((($L8       -$J8       )/$J8       )*100))</f>
        <v>11.830749255327275</v>
      </c>
      <c r="S8" s="17">
        <f>IF(($K8       =0),0,((($M8       -$K8       )/$K8       )*100))</f>
        <v>-41.712056378470905</v>
      </c>
      <c r="T8" s="16">
        <f>IF(($E8       =0),0,(($P8       /$E8       )*100))</f>
        <v>54.71173721968421</v>
      </c>
      <c r="U8" s="18">
        <f>IF(($E8       =0),0,(($Q8       /$E8       )*100))</f>
        <v>60.080565929580153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54108000</v>
      </c>
      <c r="C9" s="43">
        <f t="shared" si="2"/>
        <v>-11613000</v>
      </c>
      <c r="D9" s="43">
        <f t="shared" si="2"/>
        <v>0</v>
      </c>
      <c r="E9" s="43">
        <f t="shared" si="2"/>
        <v>42495000</v>
      </c>
      <c r="F9" s="44">
        <f t="shared" si="2"/>
        <v>42495000</v>
      </c>
      <c r="G9" s="45">
        <f t="shared" si="2"/>
        <v>42495000</v>
      </c>
      <c r="H9" s="44">
        <f t="shared" si="2"/>
        <v>2134000</v>
      </c>
      <c r="I9" s="45">
        <f t="shared" si="2"/>
        <v>2526881</v>
      </c>
      <c r="J9" s="44">
        <f t="shared" si="2"/>
        <v>12541000</v>
      </c>
      <c r="K9" s="45">
        <f t="shared" si="2"/>
        <v>18454820</v>
      </c>
      <c r="L9" s="44">
        <f t="shared" si="2"/>
        <v>13991000</v>
      </c>
      <c r="M9" s="45">
        <f t="shared" si="2"/>
        <v>11055947</v>
      </c>
      <c r="N9" s="44">
        <f t="shared" si="2"/>
        <v>0</v>
      </c>
      <c r="O9" s="45">
        <f t="shared" si="2"/>
        <v>0</v>
      </c>
      <c r="P9" s="44">
        <f t="shared" si="2"/>
        <v>28666000</v>
      </c>
      <c r="Q9" s="45">
        <f t="shared" si="2"/>
        <v>32037648</v>
      </c>
      <c r="R9" s="20">
        <f>IF(($J9       =0),0,((($L9       -$J9       )/$J9       )*100))</f>
        <v>11.562076389442629</v>
      </c>
      <c r="S9" s="21">
        <f>IF(($K9       =0),0,((($M9       -$K9       )/$K9       )*100))</f>
        <v>-40.09181883106961</v>
      </c>
      <c r="T9" s="20">
        <f>IF(($E9       =0),0,(($P9       /$E9       )*100))</f>
        <v>67.457347923285099</v>
      </c>
      <c r="U9" s="22">
        <f>IF(($E9       =0),0,(($Q9       /$E9       )*100))</f>
        <v>75.391570773032129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25940000</v>
      </c>
      <c r="C10" s="46">
        <v>-6613000</v>
      </c>
      <c r="D10" s="46"/>
      <c r="E10" s="46">
        <f t="shared" ref="E10:E41" si="4">$B10      +$C10      +$D10</f>
        <v>19327000</v>
      </c>
      <c r="F10" s="47">
        <v>19327000</v>
      </c>
      <c r="G10" s="48">
        <v>19327000</v>
      </c>
      <c r="H10" s="47"/>
      <c r="I10" s="48">
        <v>2179659</v>
      </c>
      <c r="J10" s="47">
        <v>5498000</v>
      </c>
      <c r="K10" s="48">
        <v>7795431</v>
      </c>
      <c r="L10" s="47"/>
      <c r="M10" s="48">
        <v>8800951</v>
      </c>
      <c r="N10" s="47"/>
      <c r="O10" s="48"/>
      <c r="P10" s="47">
        <f t="shared" ref="P10:P41" si="5">$H10      +$J10      +$L10      +$N10</f>
        <v>5498000</v>
      </c>
      <c r="Q10" s="48">
        <f t="shared" ref="Q10:Q41" si="6">$I10      +$K10      +$M10      +$O10</f>
        <v>18776041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12.898837793574211</v>
      </c>
      <c r="T10" s="24">
        <f t="shared" ref="T10:T41" si="9">IF(($E10      =0),0,(($P10      /$E10      )*100))</f>
        <v>28.447249961194181</v>
      </c>
      <c r="U10" s="26">
        <f t="shared" ref="U10:U41" si="10">IF(($E10      =0),0,(($Q10      /$E10      )*100))</f>
        <v>97.149278211828019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28168000</v>
      </c>
      <c r="C13" s="46">
        <v>-5000000</v>
      </c>
      <c r="D13" s="46"/>
      <c r="E13" s="46">
        <f t="shared" si="4"/>
        <v>23168000</v>
      </c>
      <c r="F13" s="47">
        <v>23168000</v>
      </c>
      <c r="G13" s="48">
        <v>23168000</v>
      </c>
      <c r="H13" s="47">
        <v>2134000</v>
      </c>
      <c r="I13" s="48">
        <v>347222</v>
      </c>
      <c r="J13" s="47">
        <v>7043000</v>
      </c>
      <c r="K13" s="48">
        <v>10659389</v>
      </c>
      <c r="L13" s="47">
        <v>13991000</v>
      </c>
      <c r="M13" s="48">
        <v>2254996</v>
      </c>
      <c r="N13" s="47"/>
      <c r="O13" s="48"/>
      <c r="P13" s="47">
        <f t="shared" si="5"/>
        <v>23168000</v>
      </c>
      <c r="Q13" s="48">
        <f t="shared" si="6"/>
        <v>13261607</v>
      </c>
      <c r="R13" s="24">
        <f t="shared" si="7"/>
        <v>98.651142978844248</v>
      </c>
      <c r="S13" s="25">
        <f t="shared" si="8"/>
        <v>-78.844978825709433</v>
      </c>
      <c r="T13" s="24">
        <f t="shared" si="9"/>
        <v>100</v>
      </c>
      <c r="U13" s="26">
        <f t="shared" si="10"/>
        <v>57.24105231353591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3374000</v>
      </c>
      <c r="C27" s="43">
        <f t="shared" si="11"/>
        <v>11700000</v>
      </c>
      <c r="D27" s="43">
        <f t="shared" si="11"/>
        <v>0</v>
      </c>
      <c r="E27" s="43">
        <f t="shared" si="11"/>
        <v>15074000</v>
      </c>
      <c r="F27" s="44">
        <f t="shared" si="11"/>
        <v>15074000</v>
      </c>
      <c r="G27" s="45">
        <f t="shared" si="11"/>
        <v>15074000</v>
      </c>
      <c r="H27" s="44">
        <f t="shared" si="11"/>
        <v>1628000</v>
      </c>
      <c r="I27" s="45">
        <f t="shared" si="11"/>
        <v>1675978</v>
      </c>
      <c r="J27" s="44">
        <f t="shared" si="11"/>
        <v>552000</v>
      </c>
      <c r="K27" s="45">
        <f t="shared" si="11"/>
        <v>741160</v>
      </c>
      <c r="L27" s="44">
        <f t="shared" si="11"/>
        <v>651000</v>
      </c>
      <c r="M27" s="45">
        <f t="shared" si="11"/>
        <v>132995</v>
      </c>
      <c r="N27" s="44">
        <f t="shared" si="11"/>
        <v>0</v>
      </c>
      <c r="O27" s="45">
        <f t="shared" si="11"/>
        <v>0</v>
      </c>
      <c r="P27" s="44">
        <f t="shared" si="11"/>
        <v>2831000</v>
      </c>
      <c r="Q27" s="45">
        <f t="shared" si="11"/>
        <v>2550133</v>
      </c>
      <c r="R27" s="20">
        <f t="shared" si="7"/>
        <v>17.934782608695652</v>
      </c>
      <c r="S27" s="21">
        <f t="shared" si="8"/>
        <v>-82.05583139942793</v>
      </c>
      <c r="T27" s="20">
        <f t="shared" si="9"/>
        <v>18.780681968953164</v>
      </c>
      <c r="U27" s="22">
        <f t="shared" si="10"/>
        <v>16.917427358365398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1019000</v>
      </c>
      <c r="I30" s="48">
        <v>1020171</v>
      </c>
      <c r="J30" s="47">
        <v>123000</v>
      </c>
      <c r="K30" s="48">
        <v>124386</v>
      </c>
      <c r="L30" s="47">
        <v>165000</v>
      </c>
      <c r="M30" s="48">
        <v>82924</v>
      </c>
      <c r="N30" s="47"/>
      <c r="O30" s="48"/>
      <c r="P30" s="47">
        <f t="shared" si="5"/>
        <v>1307000</v>
      </c>
      <c r="Q30" s="48">
        <f t="shared" si="6"/>
        <v>1227481</v>
      </c>
      <c r="R30" s="24">
        <f t="shared" si="7"/>
        <v>34.146341463414636</v>
      </c>
      <c r="S30" s="25">
        <f t="shared" si="8"/>
        <v>-33.333333333333329</v>
      </c>
      <c r="T30" s="24">
        <f t="shared" si="9"/>
        <v>70.648648648648646</v>
      </c>
      <c r="U30" s="26">
        <f t="shared" si="10"/>
        <v>66.350324324324333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1524000</v>
      </c>
      <c r="H32" s="47">
        <v>609000</v>
      </c>
      <c r="I32" s="48">
        <v>655807</v>
      </c>
      <c r="J32" s="47">
        <v>429000</v>
      </c>
      <c r="K32" s="48">
        <v>616774</v>
      </c>
      <c r="L32" s="47">
        <v>486000</v>
      </c>
      <c r="M32" s="48">
        <v>50071</v>
      </c>
      <c r="N32" s="47"/>
      <c r="O32" s="48"/>
      <c r="P32" s="47">
        <f t="shared" si="5"/>
        <v>1524000</v>
      </c>
      <c r="Q32" s="48">
        <f t="shared" si="6"/>
        <v>1322652</v>
      </c>
      <c r="R32" s="24">
        <f t="shared" si="7"/>
        <v>13.286713286713287</v>
      </c>
      <c r="S32" s="25">
        <f t="shared" si="8"/>
        <v>-91.881791385499383</v>
      </c>
      <c r="T32" s="24">
        <f t="shared" si="9"/>
        <v>100</v>
      </c>
      <c r="U32" s="26">
        <f t="shared" si="10"/>
        <v>86.788188976377953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11700000</v>
      </c>
      <c r="D36" s="46"/>
      <c r="E36" s="46">
        <f t="shared" si="4"/>
        <v>11700000</v>
      </c>
      <c r="F36" s="47">
        <v>11700000</v>
      </c>
      <c r="G36" s="48">
        <v>11700000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42242000</v>
      </c>
      <c r="C42" s="52">
        <f t="shared" si="13"/>
        <v>-21814000</v>
      </c>
      <c r="D42" s="52">
        <f t="shared" si="13"/>
        <v>0</v>
      </c>
      <c r="E42" s="52">
        <f t="shared" si="13"/>
        <v>20428000</v>
      </c>
      <c r="F42" s="53">
        <f t="shared" si="13"/>
        <v>20428000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42242000</v>
      </c>
      <c r="C43" s="43">
        <f t="shared" si="19"/>
        <v>-21814000</v>
      </c>
      <c r="D43" s="43">
        <f t="shared" si="19"/>
        <v>0</v>
      </c>
      <c r="E43" s="43">
        <f t="shared" si="19"/>
        <v>20428000</v>
      </c>
      <c r="F43" s="44">
        <f t="shared" si="19"/>
        <v>20428000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42242000</v>
      </c>
      <c r="C45" s="46">
        <v>-21814000</v>
      </c>
      <c r="D45" s="46"/>
      <c r="E45" s="46">
        <f t="shared" si="21"/>
        <v>20428000</v>
      </c>
      <c r="F45" s="47">
        <v>20428000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99724000</v>
      </c>
      <c r="C59" s="43">
        <f t="shared" si="26"/>
        <v>-21727000</v>
      </c>
      <c r="D59" s="43">
        <f t="shared" si="26"/>
        <v>0</v>
      </c>
      <c r="E59" s="43">
        <f t="shared" si="26"/>
        <v>77997000</v>
      </c>
      <c r="F59" s="44">
        <f t="shared" si="26"/>
        <v>77997000</v>
      </c>
      <c r="G59" s="45">
        <f t="shared" si="26"/>
        <v>57569000</v>
      </c>
      <c r="H59" s="44">
        <f t="shared" si="26"/>
        <v>3762000</v>
      </c>
      <c r="I59" s="45">
        <f t="shared" si="26"/>
        <v>4202859</v>
      </c>
      <c r="J59" s="44">
        <f t="shared" si="26"/>
        <v>13093000</v>
      </c>
      <c r="K59" s="45">
        <f t="shared" si="26"/>
        <v>19195980</v>
      </c>
      <c r="L59" s="44">
        <f t="shared" si="26"/>
        <v>14642000</v>
      </c>
      <c r="M59" s="45">
        <f t="shared" si="26"/>
        <v>11188942</v>
      </c>
      <c r="N59" s="44">
        <f t="shared" si="26"/>
        <v>0</v>
      </c>
      <c r="O59" s="45">
        <f t="shared" si="26"/>
        <v>0</v>
      </c>
      <c r="P59" s="44">
        <f t="shared" si="26"/>
        <v>31497000</v>
      </c>
      <c r="Q59" s="45">
        <f t="shared" si="26"/>
        <v>34587781</v>
      </c>
      <c r="R59" s="20">
        <f t="shared" si="14"/>
        <v>11.830749255327275</v>
      </c>
      <c r="S59" s="21">
        <f t="shared" si="15"/>
        <v>-41.712056378470905</v>
      </c>
      <c r="T59" s="20">
        <f t="shared" si="16"/>
        <v>40.382322397015272</v>
      </c>
      <c r="U59" s="22">
        <f t="shared" si="17"/>
        <v>44.345014551841736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99724000</v>
      </c>
      <c r="C63" s="55">
        <f t="shared" si="30"/>
        <v>-21727000</v>
      </c>
      <c r="D63" s="55">
        <f t="shared" si="30"/>
        <v>0</v>
      </c>
      <c r="E63" s="55">
        <f t="shared" si="30"/>
        <v>77997000</v>
      </c>
      <c r="F63" s="56">
        <f t="shared" si="30"/>
        <v>77997000</v>
      </c>
      <c r="G63" s="57">
        <f t="shared" si="30"/>
        <v>57569000</v>
      </c>
      <c r="H63" s="56">
        <f t="shared" si="30"/>
        <v>3762000</v>
      </c>
      <c r="I63" s="57">
        <f t="shared" si="30"/>
        <v>4202859</v>
      </c>
      <c r="J63" s="56">
        <f t="shared" si="30"/>
        <v>13093000</v>
      </c>
      <c r="K63" s="57">
        <f t="shared" si="30"/>
        <v>19195980</v>
      </c>
      <c r="L63" s="56">
        <f t="shared" si="30"/>
        <v>14642000</v>
      </c>
      <c r="M63" s="58">
        <f t="shared" si="30"/>
        <v>11188942</v>
      </c>
      <c r="N63" s="56">
        <f t="shared" si="30"/>
        <v>0</v>
      </c>
      <c r="O63" s="57">
        <f t="shared" si="30"/>
        <v>0</v>
      </c>
      <c r="P63" s="56">
        <f t="shared" si="30"/>
        <v>31497000</v>
      </c>
      <c r="Q63" s="57">
        <f t="shared" si="30"/>
        <v>34587781</v>
      </c>
      <c r="R63" s="38">
        <f t="shared" si="14"/>
        <v>11.830749255327275</v>
      </c>
      <c r="S63" s="39">
        <f t="shared" si="15"/>
        <v>-41.712056378470905</v>
      </c>
      <c r="T63" s="38">
        <f t="shared" si="16"/>
        <v>40.382322397015272</v>
      </c>
      <c r="U63" s="39">
        <f t="shared" si="17"/>
        <v>44.345014551841736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55859000</v>
      </c>
      <c r="C8" s="40">
        <f t="shared" si="0"/>
        <v>-12479000</v>
      </c>
      <c r="D8" s="40">
        <f t="shared" si="0"/>
        <v>0</v>
      </c>
      <c r="E8" s="40">
        <f t="shared" si="0"/>
        <v>43380000</v>
      </c>
      <c r="F8" s="41">
        <f t="shared" si="0"/>
        <v>43380000</v>
      </c>
      <c r="G8" s="42">
        <f t="shared" si="0"/>
        <v>52380000</v>
      </c>
      <c r="H8" s="41">
        <f t="shared" si="0"/>
        <v>7987000</v>
      </c>
      <c r="I8" s="42">
        <f t="shared" si="0"/>
        <v>15066145</v>
      </c>
      <c r="J8" s="41">
        <f t="shared" si="0"/>
        <v>15051000</v>
      </c>
      <c r="K8" s="42">
        <f t="shared" si="0"/>
        <v>23374492</v>
      </c>
      <c r="L8" s="41">
        <f t="shared" si="0"/>
        <v>11210000</v>
      </c>
      <c r="M8" s="42">
        <f t="shared" si="0"/>
        <v>8021218</v>
      </c>
      <c r="N8" s="41">
        <f t="shared" si="0"/>
        <v>0</v>
      </c>
      <c r="O8" s="42">
        <f t="shared" si="0"/>
        <v>0</v>
      </c>
      <c r="P8" s="41">
        <f t="shared" si="0"/>
        <v>34248000</v>
      </c>
      <c r="Q8" s="42">
        <f t="shared" si="0"/>
        <v>46461855</v>
      </c>
      <c r="R8" s="16">
        <f>IF(($J8       =0),0,((($L8       -$J8       )/$J8       )*100))</f>
        <v>-25.519899010032553</v>
      </c>
      <c r="S8" s="17">
        <f>IF(($K8       =0),0,((($M8       -$K8       )/$K8       )*100))</f>
        <v>-65.683883097865831</v>
      </c>
      <c r="T8" s="16">
        <f>IF(($E8       =0),0,(($P8       /$E8       )*100))</f>
        <v>78.948824343015218</v>
      </c>
      <c r="U8" s="18">
        <f>IF(($E8       =0),0,(($Q8       /$E8       )*100))</f>
        <v>107.10432226832643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47453000</v>
      </c>
      <c r="C9" s="43">
        <f t="shared" si="2"/>
        <v>-12331000</v>
      </c>
      <c r="D9" s="43">
        <f t="shared" si="2"/>
        <v>0</v>
      </c>
      <c r="E9" s="43">
        <f t="shared" si="2"/>
        <v>35122000</v>
      </c>
      <c r="F9" s="44">
        <f t="shared" si="2"/>
        <v>35122000</v>
      </c>
      <c r="G9" s="45">
        <f t="shared" si="2"/>
        <v>44122000</v>
      </c>
      <c r="H9" s="44">
        <f t="shared" si="2"/>
        <v>7204000</v>
      </c>
      <c r="I9" s="45">
        <f t="shared" si="2"/>
        <v>13783965</v>
      </c>
      <c r="J9" s="44">
        <f t="shared" si="2"/>
        <v>10211000</v>
      </c>
      <c r="K9" s="45">
        <f t="shared" si="2"/>
        <v>20452030</v>
      </c>
      <c r="L9" s="44">
        <f t="shared" si="2"/>
        <v>10623000</v>
      </c>
      <c r="M9" s="45">
        <f t="shared" si="2"/>
        <v>492291</v>
      </c>
      <c r="N9" s="44">
        <f t="shared" si="2"/>
        <v>0</v>
      </c>
      <c r="O9" s="45">
        <f t="shared" si="2"/>
        <v>0</v>
      </c>
      <c r="P9" s="44">
        <f t="shared" si="2"/>
        <v>28038000</v>
      </c>
      <c r="Q9" s="45">
        <f t="shared" si="2"/>
        <v>34728286</v>
      </c>
      <c r="R9" s="20">
        <f>IF(($J9       =0),0,((($L9       -$J9       )/$J9       )*100))</f>
        <v>4.0348643619625895</v>
      </c>
      <c r="S9" s="21">
        <f>IF(($K9       =0),0,((($M9       -$K9       )/$K9       )*100))</f>
        <v>-97.592947986092341</v>
      </c>
      <c r="T9" s="20">
        <f>IF(($E9       =0),0,(($P9       /$E9       )*100))</f>
        <v>79.830305791241955</v>
      </c>
      <c r="U9" s="22">
        <f>IF(($E9       =0),0,(($Q9       /$E9       )*100))</f>
        <v>98.879010306930127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19893000</v>
      </c>
      <c r="C10" s="46">
        <v>-1331000</v>
      </c>
      <c r="D10" s="46"/>
      <c r="E10" s="46">
        <f t="shared" ref="E10:E41" si="4">$B10      +$C10      +$D10</f>
        <v>18562000</v>
      </c>
      <c r="F10" s="47">
        <v>18562000</v>
      </c>
      <c r="G10" s="48">
        <v>18562000</v>
      </c>
      <c r="H10" s="47">
        <v>2341000</v>
      </c>
      <c r="I10" s="48">
        <v>5797191</v>
      </c>
      <c r="J10" s="47">
        <v>10211000</v>
      </c>
      <c r="K10" s="48">
        <v>8303773</v>
      </c>
      <c r="L10" s="47"/>
      <c r="M10" s="48">
        <v>1085702</v>
      </c>
      <c r="N10" s="47"/>
      <c r="O10" s="48"/>
      <c r="P10" s="47">
        <f t="shared" ref="P10:P41" si="5">$H10      +$J10      +$L10      +$N10</f>
        <v>12552000</v>
      </c>
      <c r="Q10" s="48">
        <f t="shared" ref="Q10:Q41" si="6">$I10      +$K10      +$M10      +$O10</f>
        <v>15186666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-86.925196534153812</v>
      </c>
      <c r="T10" s="24">
        <f t="shared" ref="T10:T41" si="9">IF(($E10      =0),0,(($P10      /$E10      )*100))</f>
        <v>67.622023488848185</v>
      </c>
      <c r="U10" s="26">
        <f t="shared" ref="U10:U41" si="10">IF(($E10      =0),0,(($Q10      /$E10      )*100))</f>
        <v>81.815892683978021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27560000</v>
      </c>
      <c r="C13" s="46">
        <v>-11000000</v>
      </c>
      <c r="D13" s="46"/>
      <c r="E13" s="46">
        <f t="shared" si="4"/>
        <v>16560000</v>
      </c>
      <c r="F13" s="47">
        <v>16560000</v>
      </c>
      <c r="G13" s="48">
        <v>25560000</v>
      </c>
      <c r="H13" s="47">
        <v>4863000</v>
      </c>
      <c r="I13" s="48">
        <v>7986774</v>
      </c>
      <c r="J13" s="47"/>
      <c r="K13" s="48">
        <v>12148257</v>
      </c>
      <c r="L13" s="47">
        <v>10623000</v>
      </c>
      <c r="M13" s="48">
        <v>-593411</v>
      </c>
      <c r="N13" s="47"/>
      <c r="O13" s="48"/>
      <c r="P13" s="47">
        <f t="shared" si="5"/>
        <v>15486000</v>
      </c>
      <c r="Q13" s="48">
        <f t="shared" si="6"/>
        <v>19541620</v>
      </c>
      <c r="R13" s="24">
        <f t="shared" si="7"/>
        <v>0</v>
      </c>
      <c r="S13" s="25">
        <f t="shared" si="8"/>
        <v>-104.88474190165718</v>
      </c>
      <c r="T13" s="24">
        <f t="shared" si="9"/>
        <v>93.514492753623188</v>
      </c>
      <c r="U13" s="26">
        <f t="shared" si="10"/>
        <v>118.00495169082126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8406000</v>
      </c>
      <c r="C27" s="43">
        <f t="shared" si="11"/>
        <v>-148000</v>
      </c>
      <c r="D27" s="43">
        <f t="shared" si="11"/>
        <v>0</v>
      </c>
      <c r="E27" s="43">
        <f t="shared" si="11"/>
        <v>8258000</v>
      </c>
      <c r="F27" s="44">
        <f t="shared" si="11"/>
        <v>8258000</v>
      </c>
      <c r="G27" s="45">
        <f t="shared" si="11"/>
        <v>8258000</v>
      </c>
      <c r="H27" s="44">
        <f t="shared" si="11"/>
        <v>783000</v>
      </c>
      <c r="I27" s="45">
        <f t="shared" si="11"/>
        <v>1282180</v>
      </c>
      <c r="J27" s="44">
        <f t="shared" si="11"/>
        <v>4840000</v>
      </c>
      <c r="K27" s="45">
        <f t="shared" si="11"/>
        <v>2922462</v>
      </c>
      <c r="L27" s="44">
        <f t="shared" si="11"/>
        <v>587000</v>
      </c>
      <c r="M27" s="45">
        <f t="shared" si="11"/>
        <v>7528927</v>
      </c>
      <c r="N27" s="44">
        <f t="shared" si="11"/>
        <v>0</v>
      </c>
      <c r="O27" s="45">
        <f t="shared" si="11"/>
        <v>0</v>
      </c>
      <c r="P27" s="44">
        <f t="shared" si="11"/>
        <v>6210000</v>
      </c>
      <c r="Q27" s="45">
        <f t="shared" si="11"/>
        <v>11733569</v>
      </c>
      <c r="R27" s="20">
        <f t="shared" si="7"/>
        <v>-87.871900826446279</v>
      </c>
      <c r="S27" s="21">
        <f t="shared" si="8"/>
        <v>157.62275095450343</v>
      </c>
      <c r="T27" s="20">
        <f t="shared" si="9"/>
        <v>75.199806248486311</v>
      </c>
      <c r="U27" s="22">
        <f t="shared" si="10"/>
        <v>142.0872971663841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119000</v>
      </c>
      <c r="I30" s="48">
        <v>197425</v>
      </c>
      <c r="J30" s="47">
        <v>371000</v>
      </c>
      <c r="K30" s="48">
        <v>312838</v>
      </c>
      <c r="L30" s="47">
        <v>181000</v>
      </c>
      <c r="M30" s="48">
        <v>197093</v>
      </c>
      <c r="N30" s="47"/>
      <c r="O30" s="48"/>
      <c r="P30" s="47">
        <f t="shared" si="5"/>
        <v>671000</v>
      </c>
      <c r="Q30" s="48">
        <f t="shared" si="6"/>
        <v>707356</v>
      </c>
      <c r="R30" s="24">
        <f t="shared" si="7"/>
        <v>-51.212938005390839</v>
      </c>
      <c r="S30" s="25">
        <f t="shared" si="8"/>
        <v>-36.998382549434531</v>
      </c>
      <c r="T30" s="24">
        <f t="shared" si="9"/>
        <v>38.342857142857142</v>
      </c>
      <c r="U30" s="26">
        <f t="shared" si="10"/>
        <v>40.420342857142856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2656000</v>
      </c>
      <c r="C32" s="46">
        <v>-148000</v>
      </c>
      <c r="D32" s="46"/>
      <c r="E32" s="46">
        <f t="shared" si="4"/>
        <v>2508000</v>
      </c>
      <c r="F32" s="47">
        <v>2508000</v>
      </c>
      <c r="G32" s="48">
        <v>2508000</v>
      </c>
      <c r="H32" s="47">
        <v>664000</v>
      </c>
      <c r="I32" s="48">
        <v>955150</v>
      </c>
      <c r="J32" s="47">
        <v>1195000</v>
      </c>
      <c r="K32" s="48">
        <v>2609624</v>
      </c>
      <c r="L32" s="47">
        <v>96000</v>
      </c>
      <c r="M32" s="48">
        <v>3859559</v>
      </c>
      <c r="N32" s="47"/>
      <c r="O32" s="48"/>
      <c r="P32" s="47">
        <f t="shared" si="5"/>
        <v>1955000</v>
      </c>
      <c r="Q32" s="48">
        <f t="shared" si="6"/>
        <v>7424333</v>
      </c>
      <c r="R32" s="24">
        <f t="shared" si="7"/>
        <v>-91.96652719665272</v>
      </c>
      <c r="S32" s="25">
        <f t="shared" si="8"/>
        <v>47.897130008001156</v>
      </c>
      <c r="T32" s="24">
        <f t="shared" si="9"/>
        <v>77.950558213716107</v>
      </c>
      <c r="U32" s="26">
        <f t="shared" si="10"/>
        <v>296.02603668261565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>
        <v>129605</v>
      </c>
      <c r="J35" s="47">
        <v>3274000</v>
      </c>
      <c r="K35" s="48"/>
      <c r="L35" s="47">
        <v>310000</v>
      </c>
      <c r="M35" s="48">
        <v>3472275</v>
      </c>
      <c r="N35" s="47"/>
      <c r="O35" s="48"/>
      <c r="P35" s="47">
        <f t="shared" si="5"/>
        <v>3584000</v>
      </c>
      <c r="Q35" s="48">
        <f t="shared" si="6"/>
        <v>3601880</v>
      </c>
      <c r="R35" s="24">
        <f t="shared" si="7"/>
        <v>-90.531459987782526</v>
      </c>
      <c r="S35" s="25">
        <f t="shared" si="8"/>
        <v>0</v>
      </c>
      <c r="T35" s="24">
        <f t="shared" si="9"/>
        <v>89.600000000000009</v>
      </c>
      <c r="U35" s="26">
        <f t="shared" si="10"/>
        <v>90.046999999999997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3734000</v>
      </c>
      <c r="C42" s="52">
        <f t="shared" si="13"/>
        <v>-2234000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3734000</v>
      </c>
      <c r="C43" s="43">
        <f t="shared" si="19"/>
        <v>-2234000</v>
      </c>
      <c r="D43" s="43">
        <f t="shared" si="19"/>
        <v>0</v>
      </c>
      <c r="E43" s="43">
        <f t="shared" si="19"/>
        <v>1500000</v>
      </c>
      <c r="F43" s="44">
        <f t="shared" si="19"/>
        <v>1500000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3734000</v>
      </c>
      <c r="C45" s="46">
        <v>-2234000</v>
      </c>
      <c r="D45" s="46"/>
      <c r="E45" s="46">
        <f t="shared" si="21"/>
        <v>1500000</v>
      </c>
      <c r="F45" s="47">
        <v>1500000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59593000</v>
      </c>
      <c r="C59" s="43">
        <f t="shared" si="26"/>
        <v>-14713000</v>
      </c>
      <c r="D59" s="43">
        <f t="shared" si="26"/>
        <v>0</v>
      </c>
      <c r="E59" s="43">
        <f t="shared" si="26"/>
        <v>44880000</v>
      </c>
      <c r="F59" s="44">
        <f t="shared" si="26"/>
        <v>44880000</v>
      </c>
      <c r="G59" s="45">
        <f t="shared" si="26"/>
        <v>52380000</v>
      </c>
      <c r="H59" s="44">
        <f t="shared" si="26"/>
        <v>7987000</v>
      </c>
      <c r="I59" s="45">
        <f t="shared" si="26"/>
        <v>15066145</v>
      </c>
      <c r="J59" s="44">
        <f t="shared" si="26"/>
        <v>15051000</v>
      </c>
      <c r="K59" s="45">
        <f t="shared" si="26"/>
        <v>23374492</v>
      </c>
      <c r="L59" s="44">
        <f t="shared" si="26"/>
        <v>11210000</v>
      </c>
      <c r="M59" s="45">
        <f t="shared" si="26"/>
        <v>8021218</v>
      </c>
      <c r="N59" s="44">
        <f t="shared" si="26"/>
        <v>0</v>
      </c>
      <c r="O59" s="45">
        <f t="shared" si="26"/>
        <v>0</v>
      </c>
      <c r="P59" s="44">
        <f t="shared" si="26"/>
        <v>34248000</v>
      </c>
      <c r="Q59" s="45">
        <f t="shared" si="26"/>
        <v>46461855</v>
      </c>
      <c r="R59" s="20">
        <f t="shared" si="14"/>
        <v>-25.519899010032553</v>
      </c>
      <c r="S59" s="21">
        <f t="shared" si="15"/>
        <v>-65.683883097865831</v>
      </c>
      <c r="T59" s="20">
        <f t="shared" si="16"/>
        <v>76.310160427807489</v>
      </c>
      <c r="U59" s="22">
        <f t="shared" si="17"/>
        <v>103.52463235294118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59593000</v>
      </c>
      <c r="C63" s="55">
        <f t="shared" si="30"/>
        <v>-14713000</v>
      </c>
      <c r="D63" s="55">
        <f t="shared" si="30"/>
        <v>0</v>
      </c>
      <c r="E63" s="55">
        <f t="shared" si="30"/>
        <v>44880000</v>
      </c>
      <c r="F63" s="56">
        <f t="shared" si="30"/>
        <v>44880000</v>
      </c>
      <c r="G63" s="57">
        <f t="shared" si="30"/>
        <v>52380000</v>
      </c>
      <c r="H63" s="56">
        <f t="shared" si="30"/>
        <v>7987000</v>
      </c>
      <c r="I63" s="57">
        <f t="shared" si="30"/>
        <v>15066145</v>
      </c>
      <c r="J63" s="56">
        <f t="shared" si="30"/>
        <v>15051000</v>
      </c>
      <c r="K63" s="57">
        <f t="shared" si="30"/>
        <v>23374492</v>
      </c>
      <c r="L63" s="56">
        <f t="shared" si="30"/>
        <v>11210000</v>
      </c>
      <c r="M63" s="58">
        <f t="shared" si="30"/>
        <v>8021218</v>
      </c>
      <c r="N63" s="56">
        <f t="shared" si="30"/>
        <v>0</v>
      </c>
      <c r="O63" s="57">
        <f t="shared" si="30"/>
        <v>0</v>
      </c>
      <c r="P63" s="56">
        <f t="shared" si="30"/>
        <v>34248000</v>
      </c>
      <c r="Q63" s="57">
        <f t="shared" si="30"/>
        <v>46461855</v>
      </c>
      <c r="R63" s="38">
        <f t="shared" si="14"/>
        <v>-25.519899010032553</v>
      </c>
      <c r="S63" s="39">
        <f t="shared" si="15"/>
        <v>-65.683883097865831</v>
      </c>
      <c r="T63" s="38">
        <f t="shared" si="16"/>
        <v>76.310160427807489</v>
      </c>
      <c r="U63" s="39">
        <f t="shared" si="17"/>
        <v>103.52463235294118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71143000</v>
      </c>
      <c r="C8" s="40">
        <f t="shared" si="0"/>
        <v>-3079000</v>
      </c>
      <c r="D8" s="40">
        <f t="shared" si="0"/>
        <v>0</v>
      </c>
      <c r="E8" s="40">
        <f t="shared" si="0"/>
        <v>68064000</v>
      </c>
      <c r="F8" s="41">
        <f t="shared" si="0"/>
        <v>68064000</v>
      </c>
      <c r="G8" s="42">
        <f t="shared" si="0"/>
        <v>59064000</v>
      </c>
      <c r="H8" s="41">
        <f t="shared" si="0"/>
        <v>15747000</v>
      </c>
      <c r="I8" s="42">
        <f t="shared" si="0"/>
        <v>18575846</v>
      </c>
      <c r="J8" s="41">
        <f t="shared" si="0"/>
        <v>27010000</v>
      </c>
      <c r="K8" s="42">
        <f t="shared" si="0"/>
        <v>30391070</v>
      </c>
      <c r="L8" s="41">
        <f t="shared" si="0"/>
        <v>5609000</v>
      </c>
      <c r="M8" s="42">
        <f t="shared" si="0"/>
        <v>9677106</v>
      </c>
      <c r="N8" s="41">
        <f t="shared" si="0"/>
        <v>0</v>
      </c>
      <c r="O8" s="42">
        <f t="shared" si="0"/>
        <v>0</v>
      </c>
      <c r="P8" s="41">
        <f t="shared" si="0"/>
        <v>48366000</v>
      </c>
      <c r="Q8" s="42">
        <f t="shared" si="0"/>
        <v>58644022</v>
      </c>
      <c r="R8" s="16">
        <f>IF(($J8       =0),0,((($L8       -$J8       )/$J8       )*100))</f>
        <v>-79.233617178822655</v>
      </c>
      <c r="S8" s="17">
        <f>IF(($K8       =0),0,((($M8       -$K8       )/$K8       )*100))</f>
        <v>-68.158060904074773</v>
      </c>
      <c r="T8" s="16">
        <f>IF(($E8       =0),0,(($P8       /$E8       )*100))</f>
        <v>71.059590973201693</v>
      </c>
      <c r="U8" s="18">
        <f>IF(($E8       =0),0,(($Q8       /$E8       )*100))</f>
        <v>86.160116948754123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61362000</v>
      </c>
      <c r="C9" s="43">
        <f t="shared" si="2"/>
        <v>-2642000</v>
      </c>
      <c r="D9" s="43">
        <f t="shared" si="2"/>
        <v>0</v>
      </c>
      <c r="E9" s="43">
        <f t="shared" si="2"/>
        <v>58720000</v>
      </c>
      <c r="F9" s="44">
        <f t="shared" si="2"/>
        <v>58720000</v>
      </c>
      <c r="G9" s="45">
        <f t="shared" si="2"/>
        <v>49720000</v>
      </c>
      <c r="H9" s="44">
        <f t="shared" si="2"/>
        <v>14548000</v>
      </c>
      <c r="I9" s="45">
        <f t="shared" si="2"/>
        <v>17377705</v>
      </c>
      <c r="J9" s="44">
        <f t="shared" si="2"/>
        <v>24000000</v>
      </c>
      <c r="K9" s="45">
        <f t="shared" si="2"/>
        <v>27481005</v>
      </c>
      <c r="L9" s="44">
        <f t="shared" si="2"/>
        <v>2584000</v>
      </c>
      <c r="M9" s="45">
        <f t="shared" si="2"/>
        <v>6712400</v>
      </c>
      <c r="N9" s="44">
        <f t="shared" si="2"/>
        <v>0</v>
      </c>
      <c r="O9" s="45">
        <f t="shared" si="2"/>
        <v>0</v>
      </c>
      <c r="P9" s="44">
        <f t="shared" si="2"/>
        <v>41132000</v>
      </c>
      <c r="Q9" s="45">
        <f t="shared" si="2"/>
        <v>51571110</v>
      </c>
      <c r="R9" s="20">
        <f>IF(($J9       =0),0,((($L9       -$J9       )/$J9       )*100))</f>
        <v>-89.233333333333334</v>
      </c>
      <c r="S9" s="21">
        <f>IF(($K9       =0),0,((($M9       -$K9       )/$K9       )*100))</f>
        <v>-75.574401300098017</v>
      </c>
      <c r="T9" s="20">
        <f>IF(($E9       =0),0,(($P9       /$E9       )*100))</f>
        <v>70.047683923705719</v>
      </c>
      <c r="U9" s="22">
        <f>IF(($E9       =0),0,(($Q9       /$E9       )*100))</f>
        <v>87.825459809264302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39499000</v>
      </c>
      <c r="C10" s="46">
        <v>-2642000</v>
      </c>
      <c r="D10" s="46"/>
      <c r="E10" s="46">
        <f t="shared" ref="E10:E41" si="4">$B10      +$C10      +$D10</f>
        <v>36857000</v>
      </c>
      <c r="F10" s="47">
        <v>36857000</v>
      </c>
      <c r="G10" s="48">
        <v>36857000</v>
      </c>
      <c r="H10" s="47"/>
      <c r="I10" s="48">
        <v>9722581</v>
      </c>
      <c r="J10" s="47">
        <v>24000000</v>
      </c>
      <c r="K10" s="48">
        <v>17970269</v>
      </c>
      <c r="L10" s="47">
        <v>2584000</v>
      </c>
      <c r="M10" s="48">
        <v>5323097</v>
      </c>
      <c r="N10" s="47"/>
      <c r="O10" s="48"/>
      <c r="P10" s="47">
        <f t="shared" ref="P10:P41" si="5">$H10      +$J10      +$L10      +$N10</f>
        <v>26584000</v>
      </c>
      <c r="Q10" s="48">
        <f t="shared" ref="Q10:Q41" si="6">$I10      +$K10      +$M10      +$O10</f>
        <v>33015947</v>
      </c>
      <c r="R10" s="24">
        <f t="shared" ref="R10:R41" si="7">IF(($J10      =0),0,((($L10      -$J10      )/$J10      )*100))</f>
        <v>-89.233333333333334</v>
      </c>
      <c r="S10" s="25">
        <f t="shared" ref="S10:S41" si="8">IF(($K10      =0),0,((($M10      -$K10      )/$K10      )*100))</f>
        <v>-70.378312088706068</v>
      </c>
      <c r="T10" s="24">
        <f t="shared" ref="T10:T41" si="9">IF(($E10      =0),0,(($P10      /$E10      )*100))</f>
        <v>72.127411346555604</v>
      </c>
      <c r="U10" s="26">
        <f t="shared" ref="U10:U41" si="10">IF(($E10      =0),0,(($Q10      /$E10      )*100))</f>
        <v>89.578497978674335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21863000</v>
      </c>
      <c r="C13" s="46"/>
      <c r="D13" s="46"/>
      <c r="E13" s="46">
        <f t="shared" si="4"/>
        <v>21863000</v>
      </c>
      <c r="F13" s="47">
        <v>21863000</v>
      </c>
      <c r="G13" s="48">
        <v>12863000</v>
      </c>
      <c r="H13" s="47">
        <v>14548000</v>
      </c>
      <c r="I13" s="48">
        <v>7655124</v>
      </c>
      <c r="J13" s="47"/>
      <c r="K13" s="48">
        <v>9510736</v>
      </c>
      <c r="L13" s="47"/>
      <c r="M13" s="48">
        <v>1389303</v>
      </c>
      <c r="N13" s="47"/>
      <c r="O13" s="48"/>
      <c r="P13" s="47">
        <f t="shared" si="5"/>
        <v>14548000</v>
      </c>
      <c r="Q13" s="48">
        <f t="shared" si="6"/>
        <v>18555163</v>
      </c>
      <c r="R13" s="24">
        <f t="shared" si="7"/>
        <v>0</v>
      </c>
      <c r="S13" s="25">
        <f t="shared" si="8"/>
        <v>-85.392266171619099</v>
      </c>
      <c r="T13" s="24">
        <f t="shared" si="9"/>
        <v>66.54164570278553</v>
      </c>
      <c r="U13" s="26">
        <f t="shared" si="10"/>
        <v>84.870159630425832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9781000</v>
      </c>
      <c r="C27" s="43">
        <f t="shared" si="11"/>
        <v>-437000</v>
      </c>
      <c r="D27" s="43">
        <f t="shared" si="11"/>
        <v>0</v>
      </c>
      <c r="E27" s="43">
        <f t="shared" si="11"/>
        <v>9344000</v>
      </c>
      <c r="F27" s="44">
        <f t="shared" si="11"/>
        <v>9344000</v>
      </c>
      <c r="G27" s="45">
        <f t="shared" si="11"/>
        <v>9344000</v>
      </c>
      <c r="H27" s="44">
        <f t="shared" si="11"/>
        <v>1199000</v>
      </c>
      <c r="I27" s="45">
        <f t="shared" si="11"/>
        <v>1198141</v>
      </c>
      <c r="J27" s="44">
        <f t="shared" si="11"/>
        <v>3010000</v>
      </c>
      <c r="K27" s="45">
        <f t="shared" si="11"/>
        <v>2910065</v>
      </c>
      <c r="L27" s="44">
        <f t="shared" si="11"/>
        <v>3025000</v>
      </c>
      <c r="M27" s="45">
        <f t="shared" si="11"/>
        <v>2964706</v>
      </c>
      <c r="N27" s="44">
        <f t="shared" si="11"/>
        <v>0</v>
      </c>
      <c r="O27" s="45">
        <f t="shared" si="11"/>
        <v>0</v>
      </c>
      <c r="P27" s="44">
        <f t="shared" si="11"/>
        <v>7234000</v>
      </c>
      <c r="Q27" s="45">
        <f t="shared" si="11"/>
        <v>7072912</v>
      </c>
      <c r="R27" s="20">
        <f t="shared" si="7"/>
        <v>0.49833887043189368</v>
      </c>
      <c r="S27" s="21">
        <f t="shared" si="8"/>
        <v>1.8776556537396933</v>
      </c>
      <c r="T27" s="20">
        <f t="shared" si="9"/>
        <v>77.418664383561648</v>
      </c>
      <c r="U27" s="22">
        <f t="shared" si="10"/>
        <v>75.694691780821927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231000</v>
      </c>
      <c r="I30" s="48">
        <v>230844</v>
      </c>
      <c r="J30" s="47">
        <v>288000</v>
      </c>
      <c r="K30" s="48">
        <v>187906</v>
      </c>
      <c r="L30" s="47">
        <v>761000</v>
      </c>
      <c r="M30" s="48">
        <v>760191</v>
      </c>
      <c r="N30" s="47"/>
      <c r="O30" s="48"/>
      <c r="P30" s="47">
        <f t="shared" si="5"/>
        <v>1280000</v>
      </c>
      <c r="Q30" s="48">
        <f t="shared" si="6"/>
        <v>1178941</v>
      </c>
      <c r="R30" s="24">
        <f t="shared" si="7"/>
        <v>164.23611111111111</v>
      </c>
      <c r="S30" s="25">
        <f t="shared" si="8"/>
        <v>304.55919449086247</v>
      </c>
      <c r="T30" s="24">
        <f t="shared" si="9"/>
        <v>65.641025641025635</v>
      </c>
      <c r="U30" s="26">
        <f t="shared" si="10"/>
        <v>60.458512820512823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7831000</v>
      </c>
      <c r="C32" s="46">
        <v>-437000</v>
      </c>
      <c r="D32" s="46"/>
      <c r="E32" s="46">
        <f t="shared" si="4"/>
        <v>7394000</v>
      </c>
      <c r="F32" s="47">
        <v>7394000</v>
      </c>
      <c r="G32" s="48">
        <v>7394000</v>
      </c>
      <c r="H32" s="47">
        <v>968000</v>
      </c>
      <c r="I32" s="48">
        <v>967297</v>
      </c>
      <c r="J32" s="47">
        <v>2722000</v>
      </c>
      <c r="K32" s="48">
        <v>2722159</v>
      </c>
      <c r="L32" s="47">
        <v>2264000</v>
      </c>
      <c r="M32" s="48">
        <v>2204515</v>
      </c>
      <c r="N32" s="47"/>
      <c r="O32" s="48"/>
      <c r="P32" s="47">
        <f t="shared" si="5"/>
        <v>5954000</v>
      </c>
      <c r="Q32" s="48">
        <f t="shared" si="6"/>
        <v>5893971</v>
      </c>
      <c r="R32" s="24">
        <f t="shared" si="7"/>
        <v>-16.825863335782511</v>
      </c>
      <c r="S32" s="25">
        <f t="shared" si="8"/>
        <v>-19.015935512951302</v>
      </c>
      <c r="T32" s="24">
        <f t="shared" si="9"/>
        <v>80.524749797132813</v>
      </c>
      <c r="U32" s="26">
        <f t="shared" si="10"/>
        <v>79.712888828780095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6118000</v>
      </c>
      <c r="C42" s="52">
        <f t="shared" si="13"/>
        <v>-3783000</v>
      </c>
      <c r="D42" s="52">
        <f t="shared" si="13"/>
        <v>0</v>
      </c>
      <c r="E42" s="52">
        <f t="shared" si="13"/>
        <v>2335000</v>
      </c>
      <c r="F42" s="53">
        <f t="shared" si="13"/>
        <v>2335000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6118000</v>
      </c>
      <c r="C43" s="43">
        <f t="shared" si="19"/>
        <v>-3783000</v>
      </c>
      <c r="D43" s="43">
        <f t="shared" si="19"/>
        <v>0</v>
      </c>
      <c r="E43" s="43">
        <f t="shared" si="19"/>
        <v>2335000</v>
      </c>
      <c r="F43" s="44">
        <f t="shared" si="19"/>
        <v>2335000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6118000</v>
      </c>
      <c r="C45" s="46">
        <v>-3783000</v>
      </c>
      <c r="D45" s="46"/>
      <c r="E45" s="46">
        <f t="shared" si="21"/>
        <v>2335000</v>
      </c>
      <c r="F45" s="47">
        <v>2335000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77261000</v>
      </c>
      <c r="C59" s="43">
        <f t="shared" si="26"/>
        <v>-6862000</v>
      </c>
      <c r="D59" s="43">
        <f t="shared" si="26"/>
        <v>0</v>
      </c>
      <c r="E59" s="43">
        <f t="shared" si="26"/>
        <v>70399000</v>
      </c>
      <c r="F59" s="44">
        <f t="shared" si="26"/>
        <v>70399000</v>
      </c>
      <c r="G59" s="45">
        <f t="shared" si="26"/>
        <v>59064000</v>
      </c>
      <c r="H59" s="44">
        <f t="shared" si="26"/>
        <v>15747000</v>
      </c>
      <c r="I59" s="45">
        <f t="shared" si="26"/>
        <v>18575846</v>
      </c>
      <c r="J59" s="44">
        <f t="shared" si="26"/>
        <v>27010000</v>
      </c>
      <c r="K59" s="45">
        <f t="shared" si="26"/>
        <v>30391070</v>
      </c>
      <c r="L59" s="44">
        <f t="shared" si="26"/>
        <v>5609000</v>
      </c>
      <c r="M59" s="45">
        <f t="shared" si="26"/>
        <v>9677106</v>
      </c>
      <c r="N59" s="44">
        <f t="shared" si="26"/>
        <v>0</v>
      </c>
      <c r="O59" s="45">
        <f t="shared" si="26"/>
        <v>0</v>
      </c>
      <c r="P59" s="44">
        <f t="shared" si="26"/>
        <v>48366000</v>
      </c>
      <c r="Q59" s="45">
        <f t="shared" si="26"/>
        <v>58644022</v>
      </c>
      <c r="R59" s="20">
        <f t="shared" si="14"/>
        <v>-79.233617178822655</v>
      </c>
      <c r="S59" s="21">
        <f t="shared" si="15"/>
        <v>-68.158060904074773</v>
      </c>
      <c r="T59" s="20">
        <f t="shared" si="16"/>
        <v>68.702680435801639</v>
      </c>
      <c r="U59" s="22">
        <f t="shared" si="17"/>
        <v>83.302350885665987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77261000</v>
      </c>
      <c r="C63" s="55">
        <f t="shared" si="30"/>
        <v>-6862000</v>
      </c>
      <c r="D63" s="55">
        <f t="shared" si="30"/>
        <v>0</v>
      </c>
      <c r="E63" s="55">
        <f t="shared" si="30"/>
        <v>70399000</v>
      </c>
      <c r="F63" s="56">
        <f t="shared" si="30"/>
        <v>70399000</v>
      </c>
      <c r="G63" s="57">
        <f t="shared" si="30"/>
        <v>59064000</v>
      </c>
      <c r="H63" s="56">
        <f t="shared" si="30"/>
        <v>15747000</v>
      </c>
      <c r="I63" s="57">
        <f t="shared" si="30"/>
        <v>18575846</v>
      </c>
      <c r="J63" s="56">
        <f t="shared" si="30"/>
        <v>27010000</v>
      </c>
      <c r="K63" s="57">
        <f t="shared" si="30"/>
        <v>30391070</v>
      </c>
      <c r="L63" s="56">
        <f t="shared" si="30"/>
        <v>5609000</v>
      </c>
      <c r="M63" s="58">
        <f t="shared" si="30"/>
        <v>9677106</v>
      </c>
      <c r="N63" s="56">
        <f t="shared" si="30"/>
        <v>0</v>
      </c>
      <c r="O63" s="57">
        <f t="shared" si="30"/>
        <v>0</v>
      </c>
      <c r="P63" s="56">
        <f t="shared" si="30"/>
        <v>48366000</v>
      </c>
      <c r="Q63" s="57">
        <f t="shared" si="30"/>
        <v>58644022</v>
      </c>
      <c r="R63" s="38">
        <f t="shared" si="14"/>
        <v>-79.233617178822655</v>
      </c>
      <c r="S63" s="39">
        <f t="shared" si="15"/>
        <v>-68.158060904074773</v>
      </c>
      <c r="T63" s="38">
        <f t="shared" si="16"/>
        <v>68.702680435801639</v>
      </c>
      <c r="U63" s="39">
        <f t="shared" si="17"/>
        <v>83.302350885665987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56593000</v>
      </c>
      <c r="C8" s="40">
        <f t="shared" si="0"/>
        <v>-3591000</v>
      </c>
      <c r="D8" s="40">
        <f t="shared" si="0"/>
        <v>0</v>
      </c>
      <c r="E8" s="40">
        <f t="shared" si="0"/>
        <v>53002000</v>
      </c>
      <c r="F8" s="41">
        <f t="shared" si="0"/>
        <v>53002000</v>
      </c>
      <c r="G8" s="42">
        <f t="shared" si="0"/>
        <v>53002000</v>
      </c>
      <c r="H8" s="41">
        <f t="shared" si="0"/>
        <v>9930000</v>
      </c>
      <c r="I8" s="42">
        <f t="shared" si="0"/>
        <v>14024494</v>
      </c>
      <c r="J8" s="41">
        <f t="shared" si="0"/>
        <v>15304000</v>
      </c>
      <c r="K8" s="42">
        <f t="shared" si="0"/>
        <v>14712023</v>
      </c>
      <c r="L8" s="41">
        <f t="shared" si="0"/>
        <v>1812000</v>
      </c>
      <c r="M8" s="42">
        <f t="shared" si="0"/>
        <v>3914703</v>
      </c>
      <c r="N8" s="41">
        <f t="shared" si="0"/>
        <v>0</v>
      </c>
      <c r="O8" s="42">
        <f t="shared" si="0"/>
        <v>0</v>
      </c>
      <c r="P8" s="41">
        <f t="shared" si="0"/>
        <v>27046000</v>
      </c>
      <c r="Q8" s="42">
        <f t="shared" si="0"/>
        <v>32651220</v>
      </c>
      <c r="R8" s="16">
        <f>IF(($J8       =0),0,((($L8       -$J8       )/$J8       )*100))</f>
        <v>-88.159958180867747</v>
      </c>
      <c r="S8" s="17">
        <f>IF(($K8       =0),0,((($M8       -$K8       )/$K8       )*100))</f>
        <v>-73.391130505981408</v>
      </c>
      <c r="T8" s="16">
        <f>IF(($E8       =0),0,(($P8       /$E8       )*100))</f>
        <v>51.028263084411904</v>
      </c>
      <c r="U8" s="18">
        <f>IF(($E8       =0),0,(($Q8       /$E8       )*100))</f>
        <v>61.603750801856535</v>
      </c>
      <c r="V8" s="41">
        <f t="shared" ref="V8:W8" si="1">+V9+V27</f>
        <v>4628000</v>
      </c>
      <c r="W8" s="42">
        <f t="shared" si="1"/>
        <v>2697000</v>
      </c>
    </row>
    <row r="9" spans="1:23" x14ac:dyDescent="0.2">
      <c r="A9" s="19" t="s">
        <v>35</v>
      </c>
      <c r="B9" s="43">
        <f t="shared" ref="B9:Q9" si="2">SUM(B10:B26)</f>
        <v>51995000</v>
      </c>
      <c r="C9" s="43">
        <f t="shared" si="2"/>
        <v>-3437000</v>
      </c>
      <c r="D9" s="43">
        <f t="shared" si="2"/>
        <v>0</v>
      </c>
      <c r="E9" s="43">
        <f t="shared" si="2"/>
        <v>48558000</v>
      </c>
      <c r="F9" s="44">
        <f t="shared" si="2"/>
        <v>48558000</v>
      </c>
      <c r="G9" s="45">
        <f t="shared" si="2"/>
        <v>48558000</v>
      </c>
      <c r="H9" s="44">
        <f t="shared" si="2"/>
        <v>8203000</v>
      </c>
      <c r="I9" s="45">
        <f t="shared" si="2"/>
        <v>12773011</v>
      </c>
      <c r="J9" s="44">
        <f t="shared" si="2"/>
        <v>14047000</v>
      </c>
      <c r="K9" s="45">
        <f t="shared" si="2"/>
        <v>12980192</v>
      </c>
      <c r="L9" s="44">
        <f t="shared" si="2"/>
        <v>1687000</v>
      </c>
      <c r="M9" s="45">
        <f t="shared" si="2"/>
        <v>2579212</v>
      </c>
      <c r="N9" s="44">
        <f t="shared" si="2"/>
        <v>0</v>
      </c>
      <c r="O9" s="45">
        <f t="shared" si="2"/>
        <v>0</v>
      </c>
      <c r="P9" s="44">
        <f t="shared" si="2"/>
        <v>23937000</v>
      </c>
      <c r="Q9" s="45">
        <f t="shared" si="2"/>
        <v>28332415</v>
      </c>
      <c r="R9" s="20">
        <f>IF(($J9       =0),0,((($L9       -$J9       )/$J9       )*100))</f>
        <v>-87.990318217412963</v>
      </c>
      <c r="S9" s="21">
        <f>IF(($K9       =0),0,((($M9       -$K9       )/$K9       )*100))</f>
        <v>-80.129631364466718</v>
      </c>
      <c r="T9" s="20">
        <f>IF(($E9       =0),0,(($P9       /$E9       )*100))</f>
        <v>49.295687631286292</v>
      </c>
      <c r="U9" s="22">
        <f>IF(($E9       =0),0,(($Q9       /$E9       )*100))</f>
        <v>58.347574035174432</v>
      </c>
      <c r="V9" s="44">
        <f t="shared" ref="V9:W9" si="3">SUM(V10:V26)</f>
        <v>4628000</v>
      </c>
      <c r="W9" s="45">
        <f t="shared" si="3"/>
        <v>2697000</v>
      </c>
    </row>
    <row r="10" spans="1:23" x14ac:dyDescent="0.2">
      <c r="A10" s="23" t="s">
        <v>36</v>
      </c>
      <c r="B10" s="46">
        <v>51395000</v>
      </c>
      <c r="C10" s="46">
        <v>-3437000</v>
      </c>
      <c r="D10" s="46"/>
      <c r="E10" s="46">
        <f t="shared" ref="E10:E41" si="4">$B10      +$C10      +$D10</f>
        <v>47958000</v>
      </c>
      <c r="F10" s="47">
        <v>47958000</v>
      </c>
      <c r="G10" s="48">
        <v>47958000</v>
      </c>
      <c r="H10" s="47">
        <v>8203000</v>
      </c>
      <c r="I10" s="48">
        <v>10981060</v>
      </c>
      <c r="J10" s="47">
        <v>14047000</v>
      </c>
      <c r="K10" s="48">
        <v>12231100</v>
      </c>
      <c r="L10" s="47">
        <v>1687000</v>
      </c>
      <c r="M10" s="48">
        <v>5120254</v>
      </c>
      <c r="N10" s="47"/>
      <c r="O10" s="48"/>
      <c r="P10" s="47">
        <f t="shared" ref="P10:P41" si="5">$H10      +$J10      +$L10      +$N10</f>
        <v>23937000</v>
      </c>
      <c r="Q10" s="48">
        <f t="shared" ref="Q10:Q41" si="6">$I10      +$K10      +$M10      +$O10</f>
        <v>28332414</v>
      </c>
      <c r="R10" s="24">
        <f t="shared" ref="R10:R41" si="7">IF(($J10      =0),0,((($L10      -$J10      )/$J10      )*100))</f>
        <v>-87.990318217412963</v>
      </c>
      <c r="S10" s="25">
        <f t="shared" ref="S10:S41" si="8">IF(($K10      =0),0,((($M10      -$K10      )/$K10      )*100))</f>
        <v>-58.137420182976186</v>
      </c>
      <c r="T10" s="24">
        <f t="shared" ref="T10:T41" si="9">IF(($E10      =0),0,(($P10      /$E10      )*100))</f>
        <v>49.912423370449147</v>
      </c>
      <c r="U10" s="26">
        <f t="shared" ref="U10:U41" si="10">IF(($E10      =0),0,(($Q10      /$E10      )*100))</f>
        <v>59.077555360940828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600000</v>
      </c>
      <c r="C13" s="46"/>
      <c r="D13" s="46"/>
      <c r="E13" s="46">
        <f t="shared" si="4"/>
        <v>600000</v>
      </c>
      <c r="F13" s="47">
        <v>600000</v>
      </c>
      <c r="G13" s="48">
        <v>600000</v>
      </c>
      <c r="H13" s="47"/>
      <c r="I13" s="48">
        <v>1791951</v>
      </c>
      <c r="J13" s="47"/>
      <c r="K13" s="48">
        <v>749092</v>
      </c>
      <c r="L13" s="47"/>
      <c r="M13" s="48">
        <v>-2541042</v>
      </c>
      <c r="N13" s="47"/>
      <c r="O13" s="48"/>
      <c r="P13" s="47">
        <f t="shared" si="5"/>
        <v>0</v>
      </c>
      <c r="Q13" s="48">
        <f t="shared" si="6"/>
        <v>1</v>
      </c>
      <c r="R13" s="24">
        <f t="shared" si="7"/>
        <v>0</v>
      </c>
      <c r="S13" s="25">
        <f t="shared" si="8"/>
        <v>-439.21627784037207</v>
      </c>
      <c r="T13" s="24">
        <f t="shared" si="9"/>
        <v>0</v>
      </c>
      <c r="U13" s="26">
        <f t="shared" si="10"/>
        <v>1.6666666666666666E-4</v>
      </c>
      <c r="V13" s="47">
        <v>4628000</v>
      </c>
      <c r="W13" s="48">
        <v>2697000</v>
      </c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4598000</v>
      </c>
      <c r="C27" s="43">
        <f t="shared" si="11"/>
        <v>-154000</v>
      </c>
      <c r="D27" s="43">
        <f t="shared" si="11"/>
        <v>0</v>
      </c>
      <c r="E27" s="43">
        <f t="shared" si="11"/>
        <v>4444000</v>
      </c>
      <c r="F27" s="44">
        <f t="shared" si="11"/>
        <v>4444000</v>
      </c>
      <c r="G27" s="45">
        <f t="shared" si="11"/>
        <v>4444000</v>
      </c>
      <c r="H27" s="44">
        <f t="shared" si="11"/>
        <v>1727000</v>
      </c>
      <c r="I27" s="45">
        <f t="shared" si="11"/>
        <v>1251483</v>
      </c>
      <c r="J27" s="44">
        <f t="shared" si="11"/>
        <v>1257000</v>
      </c>
      <c r="K27" s="45">
        <f t="shared" si="11"/>
        <v>1731831</v>
      </c>
      <c r="L27" s="44">
        <f t="shared" si="11"/>
        <v>125000</v>
      </c>
      <c r="M27" s="45">
        <f t="shared" si="11"/>
        <v>1335491</v>
      </c>
      <c r="N27" s="44">
        <f t="shared" si="11"/>
        <v>0</v>
      </c>
      <c r="O27" s="45">
        <f t="shared" si="11"/>
        <v>0</v>
      </c>
      <c r="P27" s="44">
        <f t="shared" si="11"/>
        <v>3109000</v>
      </c>
      <c r="Q27" s="45">
        <f t="shared" si="11"/>
        <v>4318805</v>
      </c>
      <c r="R27" s="20">
        <f t="shared" si="7"/>
        <v>-90.055688146380277</v>
      </c>
      <c r="S27" s="21">
        <f t="shared" si="8"/>
        <v>-22.885604888698722</v>
      </c>
      <c r="T27" s="20">
        <f t="shared" si="9"/>
        <v>69.959495949594967</v>
      </c>
      <c r="U27" s="22">
        <f t="shared" si="10"/>
        <v>97.182830783078316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566483</v>
      </c>
      <c r="J30" s="47">
        <v>1061000</v>
      </c>
      <c r="K30" s="48">
        <v>493831</v>
      </c>
      <c r="L30" s="47">
        <v>125000</v>
      </c>
      <c r="M30" s="48">
        <v>664491</v>
      </c>
      <c r="N30" s="47"/>
      <c r="O30" s="48"/>
      <c r="P30" s="47">
        <f t="shared" si="5"/>
        <v>1186000</v>
      </c>
      <c r="Q30" s="48">
        <f t="shared" si="6"/>
        <v>1724805</v>
      </c>
      <c r="R30" s="24">
        <f t="shared" si="7"/>
        <v>-88.218661639962306</v>
      </c>
      <c r="S30" s="25">
        <f t="shared" si="8"/>
        <v>34.558381308585325</v>
      </c>
      <c r="T30" s="24">
        <f t="shared" si="9"/>
        <v>64.108108108108112</v>
      </c>
      <c r="U30" s="26">
        <f t="shared" si="10"/>
        <v>93.23270270270271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2748000</v>
      </c>
      <c r="C32" s="46">
        <v>-154000</v>
      </c>
      <c r="D32" s="46"/>
      <c r="E32" s="46">
        <f t="shared" si="4"/>
        <v>2594000</v>
      </c>
      <c r="F32" s="47">
        <v>2594000</v>
      </c>
      <c r="G32" s="48">
        <v>2594000</v>
      </c>
      <c r="H32" s="47">
        <v>1727000</v>
      </c>
      <c r="I32" s="48">
        <v>685000</v>
      </c>
      <c r="J32" s="47">
        <v>196000</v>
      </c>
      <c r="K32" s="48">
        <v>1238000</v>
      </c>
      <c r="L32" s="47"/>
      <c r="M32" s="48">
        <v>671000</v>
      </c>
      <c r="N32" s="47"/>
      <c r="O32" s="48"/>
      <c r="P32" s="47">
        <f t="shared" si="5"/>
        <v>1923000</v>
      </c>
      <c r="Q32" s="48">
        <f t="shared" si="6"/>
        <v>2594000</v>
      </c>
      <c r="R32" s="24">
        <f t="shared" si="7"/>
        <v>-100</v>
      </c>
      <c r="S32" s="25">
        <f t="shared" si="8"/>
        <v>-45.799676898222941</v>
      </c>
      <c r="T32" s="24">
        <f t="shared" si="9"/>
        <v>74.132613723978409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31154000</v>
      </c>
      <c r="C42" s="52">
        <f t="shared" si="13"/>
        <v>-7932000</v>
      </c>
      <c r="D42" s="52">
        <f t="shared" si="13"/>
        <v>0</v>
      </c>
      <c r="E42" s="52">
        <f t="shared" si="13"/>
        <v>23222000</v>
      </c>
      <c r="F42" s="53">
        <f t="shared" si="13"/>
        <v>23222000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31154000</v>
      </c>
      <c r="C43" s="43">
        <f t="shared" si="19"/>
        <v>-7932000</v>
      </c>
      <c r="D43" s="43">
        <f t="shared" si="19"/>
        <v>0</v>
      </c>
      <c r="E43" s="43">
        <f t="shared" si="19"/>
        <v>23222000</v>
      </c>
      <c r="F43" s="44">
        <f t="shared" si="19"/>
        <v>23222000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31154000</v>
      </c>
      <c r="C45" s="46">
        <v>-7932000</v>
      </c>
      <c r="D45" s="46"/>
      <c r="E45" s="46">
        <f t="shared" si="21"/>
        <v>23222000</v>
      </c>
      <c r="F45" s="47">
        <v>23222000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87747000</v>
      </c>
      <c r="C59" s="43">
        <f t="shared" si="26"/>
        <v>-11523000</v>
      </c>
      <c r="D59" s="43">
        <f t="shared" si="26"/>
        <v>0</v>
      </c>
      <c r="E59" s="43">
        <f t="shared" si="26"/>
        <v>76224000</v>
      </c>
      <c r="F59" s="44">
        <f t="shared" si="26"/>
        <v>76224000</v>
      </c>
      <c r="G59" s="45">
        <f t="shared" si="26"/>
        <v>53002000</v>
      </c>
      <c r="H59" s="44">
        <f t="shared" si="26"/>
        <v>9930000</v>
      </c>
      <c r="I59" s="45">
        <f t="shared" si="26"/>
        <v>14024494</v>
      </c>
      <c r="J59" s="44">
        <f t="shared" si="26"/>
        <v>15304000</v>
      </c>
      <c r="K59" s="45">
        <f t="shared" si="26"/>
        <v>14712023</v>
      </c>
      <c r="L59" s="44">
        <f t="shared" si="26"/>
        <v>1812000</v>
      </c>
      <c r="M59" s="45">
        <f t="shared" si="26"/>
        <v>3914703</v>
      </c>
      <c r="N59" s="44">
        <f t="shared" si="26"/>
        <v>0</v>
      </c>
      <c r="O59" s="45">
        <f t="shared" si="26"/>
        <v>0</v>
      </c>
      <c r="P59" s="44">
        <f t="shared" si="26"/>
        <v>27046000</v>
      </c>
      <c r="Q59" s="45">
        <f t="shared" si="26"/>
        <v>32651220</v>
      </c>
      <c r="R59" s="20">
        <f t="shared" si="14"/>
        <v>-88.159958180867747</v>
      </c>
      <c r="S59" s="21">
        <f t="shared" si="15"/>
        <v>-73.391130505981408</v>
      </c>
      <c r="T59" s="20">
        <f t="shared" si="16"/>
        <v>35.48226280436608</v>
      </c>
      <c r="U59" s="22">
        <f t="shared" si="17"/>
        <v>42.835878463476071</v>
      </c>
      <c r="V59" s="44">
        <f t="shared" ref="V59:W59" si="27">+V8+V42</f>
        <v>4628000</v>
      </c>
      <c r="W59" s="45">
        <f t="shared" si="27"/>
        <v>2697000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87747000</v>
      </c>
      <c r="C63" s="55">
        <f t="shared" si="30"/>
        <v>-11523000</v>
      </c>
      <c r="D63" s="55">
        <f t="shared" si="30"/>
        <v>0</v>
      </c>
      <c r="E63" s="55">
        <f t="shared" si="30"/>
        <v>76224000</v>
      </c>
      <c r="F63" s="56">
        <f t="shared" si="30"/>
        <v>76224000</v>
      </c>
      <c r="G63" s="57">
        <f t="shared" si="30"/>
        <v>53002000</v>
      </c>
      <c r="H63" s="56">
        <f t="shared" si="30"/>
        <v>9930000</v>
      </c>
      <c r="I63" s="57">
        <f t="shared" si="30"/>
        <v>14024494</v>
      </c>
      <c r="J63" s="56">
        <f t="shared" si="30"/>
        <v>15304000</v>
      </c>
      <c r="K63" s="57">
        <f t="shared" si="30"/>
        <v>14712023</v>
      </c>
      <c r="L63" s="56">
        <f t="shared" si="30"/>
        <v>1812000</v>
      </c>
      <c r="M63" s="58">
        <f t="shared" si="30"/>
        <v>3914703</v>
      </c>
      <c r="N63" s="56">
        <f t="shared" si="30"/>
        <v>0</v>
      </c>
      <c r="O63" s="57">
        <f t="shared" si="30"/>
        <v>0</v>
      </c>
      <c r="P63" s="56">
        <f t="shared" si="30"/>
        <v>27046000</v>
      </c>
      <c r="Q63" s="57">
        <f t="shared" si="30"/>
        <v>32651220</v>
      </c>
      <c r="R63" s="38">
        <f t="shared" si="14"/>
        <v>-88.159958180867747</v>
      </c>
      <c r="S63" s="39">
        <f t="shared" si="15"/>
        <v>-73.391130505981408</v>
      </c>
      <c r="T63" s="38">
        <f t="shared" si="16"/>
        <v>35.48226280436608</v>
      </c>
      <c r="U63" s="39">
        <f t="shared" si="17"/>
        <v>42.835878463476071</v>
      </c>
      <c r="V63" s="56">
        <f>+V59+V60</f>
        <v>4628000</v>
      </c>
      <c r="W63" s="57">
        <f>+W59+W60</f>
        <v>2697000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43468000</v>
      </c>
      <c r="C8" s="40">
        <f t="shared" si="0"/>
        <v>-2125000</v>
      </c>
      <c r="D8" s="40">
        <f t="shared" si="0"/>
        <v>0</v>
      </c>
      <c r="E8" s="40">
        <f t="shared" si="0"/>
        <v>41343000</v>
      </c>
      <c r="F8" s="41">
        <f t="shared" si="0"/>
        <v>41343000</v>
      </c>
      <c r="G8" s="42">
        <f t="shared" si="0"/>
        <v>41343000</v>
      </c>
      <c r="H8" s="41">
        <f t="shared" si="0"/>
        <v>2834000</v>
      </c>
      <c r="I8" s="42">
        <f t="shared" si="0"/>
        <v>1927530</v>
      </c>
      <c r="J8" s="41">
        <f t="shared" si="0"/>
        <v>21419000</v>
      </c>
      <c r="K8" s="42">
        <f t="shared" si="0"/>
        <v>0</v>
      </c>
      <c r="L8" s="41">
        <f t="shared" si="0"/>
        <v>7952000</v>
      </c>
      <c r="M8" s="42">
        <f t="shared" si="0"/>
        <v>9833325</v>
      </c>
      <c r="N8" s="41">
        <f t="shared" si="0"/>
        <v>0</v>
      </c>
      <c r="O8" s="42">
        <f t="shared" si="0"/>
        <v>0</v>
      </c>
      <c r="P8" s="41">
        <f t="shared" si="0"/>
        <v>32205000</v>
      </c>
      <c r="Q8" s="42">
        <f t="shared" si="0"/>
        <v>11760855</v>
      </c>
      <c r="R8" s="16">
        <f>IF(($J8       =0),0,((($L8       -$J8       )/$J8       )*100))</f>
        <v>-62.874083757411647</v>
      </c>
      <c r="S8" s="17">
        <f>IF(($K8       =0),0,((($M8       -$K8       )/$K8       )*100))</f>
        <v>0</v>
      </c>
      <c r="T8" s="16">
        <f>IF(($E8       =0),0,(($P8       /$E8       )*100))</f>
        <v>77.897104709382475</v>
      </c>
      <c r="U8" s="18">
        <f>IF(($E8       =0),0,(($Q8       /$E8       )*100))</f>
        <v>28.447028517524124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39340000</v>
      </c>
      <c r="C9" s="43">
        <f t="shared" si="2"/>
        <v>-2125000</v>
      </c>
      <c r="D9" s="43">
        <f t="shared" si="2"/>
        <v>0</v>
      </c>
      <c r="E9" s="43">
        <f t="shared" si="2"/>
        <v>37215000</v>
      </c>
      <c r="F9" s="44">
        <f t="shared" si="2"/>
        <v>37215000</v>
      </c>
      <c r="G9" s="45">
        <f t="shared" si="2"/>
        <v>37215000</v>
      </c>
      <c r="H9" s="44">
        <f t="shared" si="2"/>
        <v>1379000</v>
      </c>
      <c r="I9" s="45">
        <f t="shared" si="2"/>
        <v>1927530</v>
      </c>
      <c r="J9" s="44">
        <f t="shared" si="2"/>
        <v>20146000</v>
      </c>
      <c r="K9" s="45">
        <f t="shared" si="2"/>
        <v>0</v>
      </c>
      <c r="L9" s="44">
        <f t="shared" si="2"/>
        <v>7672000</v>
      </c>
      <c r="M9" s="45">
        <f t="shared" si="2"/>
        <v>7950613</v>
      </c>
      <c r="N9" s="44">
        <f t="shared" si="2"/>
        <v>0</v>
      </c>
      <c r="O9" s="45">
        <f t="shared" si="2"/>
        <v>0</v>
      </c>
      <c r="P9" s="44">
        <f t="shared" si="2"/>
        <v>29197000</v>
      </c>
      <c r="Q9" s="45">
        <f t="shared" si="2"/>
        <v>9878143</v>
      </c>
      <c r="R9" s="20">
        <f>IF(($J9       =0),0,((($L9       -$J9       )/$J9       )*100))</f>
        <v>-61.917998610145929</v>
      </c>
      <c r="S9" s="21">
        <f>IF(($K9       =0),0,((($M9       -$K9       )/$K9       )*100))</f>
        <v>0</v>
      </c>
      <c r="T9" s="20">
        <f>IF(($E9       =0),0,(($P9       /$E9       )*100))</f>
        <v>78.454924089748758</v>
      </c>
      <c r="U9" s="22">
        <f>IF(($E9       =0),0,(($Q9       /$E9       )*100))</f>
        <v>26.543444847507725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31779000</v>
      </c>
      <c r="C10" s="46">
        <v>-2125000</v>
      </c>
      <c r="D10" s="46"/>
      <c r="E10" s="46">
        <f t="shared" ref="E10:E41" si="4">$B10      +$C10      +$D10</f>
        <v>29654000</v>
      </c>
      <c r="F10" s="47">
        <v>29654000</v>
      </c>
      <c r="G10" s="48">
        <v>29654000</v>
      </c>
      <c r="H10" s="47"/>
      <c r="I10" s="48">
        <v>149315</v>
      </c>
      <c r="J10" s="47">
        <v>18136000</v>
      </c>
      <c r="K10" s="48"/>
      <c r="L10" s="47">
        <v>4713000</v>
      </c>
      <c r="M10" s="48">
        <v>5977242</v>
      </c>
      <c r="N10" s="47"/>
      <c r="O10" s="48"/>
      <c r="P10" s="47">
        <f t="shared" ref="P10:P41" si="5">$H10      +$J10      +$L10      +$N10</f>
        <v>22849000</v>
      </c>
      <c r="Q10" s="48">
        <f t="shared" ref="Q10:Q41" si="6">$I10      +$K10      +$M10      +$O10</f>
        <v>6126557</v>
      </c>
      <c r="R10" s="24">
        <f t="shared" ref="R10:R41" si="7">IF(($J10      =0),0,((($L10      -$J10      )/$J10      )*100))</f>
        <v>-74.013012792236438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77.051999730221894</v>
      </c>
      <c r="U10" s="26">
        <f t="shared" ref="U10:U41" si="10">IF(($E10      =0),0,(($Q10      /$E10      )*100))</f>
        <v>20.660136912389561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7561000</v>
      </c>
      <c r="C13" s="46"/>
      <c r="D13" s="46"/>
      <c r="E13" s="46">
        <f t="shared" si="4"/>
        <v>7561000</v>
      </c>
      <c r="F13" s="47">
        <v>7561000</v>
      </c>
      <c r="G13" s="48">
        <v>7561000</v>
      </c>
      <c r="H13" s="47">
        <v>1379000</v>
      </c>
      <c r="I13" s="48">
        <v>1778215</v>
      </c>
      <c r="J13" s="47">
        <v>2010000</v>
      </c>
      <c r="K13" s="48"/>
      <c r="L13" s="47">
        <v>2959000</v>
      </c>
      <c r="M13" s="48">
        <v>1973371</v>
      </c>
      <c r="N13" s="47"/>
      <c r="O13" s="48"/>
      <c r="P13" s="47">
        <f t="shared" si="5"/>
        <v>6348000</v>
      </c>
      <c r="Q13" s="48">
        <f t="shared" si="6"/>
        <v>3751586</v>
      </c>
      <c r="R13" s="24">
        <f t="shared" si="7"/>
        <v>47.213930348258707</v>
      </c>
      <c r="S13" s="25">
        <f t="shared" si="8"/>
        <v>0</v>
      </c>
      <c r="T13" s="24">
        <f t="shared" si="9"/>
        <v>83.957148525327341</v>
      </c>
      <c r="U13" s="26">
        <f t="shared" si="10"/>
        <v>49.617590265837855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4128000</v>
      </c>
      <c r="C27" s="43">
        <f t="shared" si="11"/>
        <v>0</v>
      </c>
      <c r="D27" s="43">
        <f t="shared" si="11"/>
        <v>0</v>
      </c>
      <c r="E27" s="43">
        <f t="shared" si="11"/>
        <v>4128000</v>
      </c>
      <c r="F27" s="44">
        <f t="shared" si="11"/>
        <v>4128000</v>
      </c>
      <c r="G27" s="45">
        <f t="shared" si="11"/>
        <v>4128000</v>
      </c>
      <c r="H27" s="44">
        <f t="shared" si="11"/>
        <v>1455000</v>
      </c>
      <c r="I27" s="45">
        <f t="shared" si="11"/>
        <v>0</v>
      </c>
      <c r="J27" s="44">
        <f t="shared" si="11"/>
        <v>1273000</v>
      </c>
      <c r="K27" s="45">
        <f t="shared" si="11"/>
        <v>0</v>
      </c>
      <c r="L27" s="44">
        <f t="shared" si="11"/>
        <v>280000</v>
      </c>
      <c r="M27" s="45">
        <f t="shared" si="11"/>
        <v>1882712</v>
      </c>
      <c r="N27" s="44">
        <f t="shared" si="11"/>
        <v>0</v>
      </c>
      <c r="O27" s="45">
        <f t="shared" si="11"/>
        <v>0</v>
      </c>
      <c r="P27" s="44">
        <f t="shared" si="11"/>
        <v>3008000</v>
      </c>
      <c r="Q27" s="45">
        <f t="shared" si="11"/>
        <v>1882712</v>
      </c>
      <c r="R27" s="20">
        <f t="shared" si="7"/>
        <v>-78.00471327572663</v>
      </c>
      <c r="S27" s="21">
        <f t="shared" si="8"/>
        <v>0</v>
      </c>
      <c r="T27" s="20">
        <f t="shared" si="9"/>
        <v>72.868217054263567</v>
      </c>
      <c r="U27" s="22">
        <f t="shared" si="10"/>
        <v>45.608333333333334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153000</v>
      </c>
      <c r="I30" s="48"/>
      <c r="J30" s="47">
        <v>1047000</v>
      </c>
      <c r="K30" s="48"/>
      <c r="L30" s="47">
        <v>280000</v>
      </c>
      <c r="M30" s="48">
        <v>120492</v>
      </c>
      <c r="N30" s="47"/>
      <c r="O30" s="48"/>
      <c r="P30" s="47">
        <f t="shared" si="5"/>
        <v>1480000</v>
      </c>
      <c r="Q30" s="48">
        <f t="shared" si="6"/>
        <v>120492</v>
      </c>
      <c r="R30" s="24">
        <f t="shared" si="7"/>
        <v>-73.256924546322836</v>
      </c>
      <c r="S30" s="25">
        <f t="shared" si="8"/>
        <v>0</v>
      </c>
      <c r="T30" s="24">
        <f t="shared" si="9"/>
        <v>75.897435897435898</v>
      </c>
      <c r="U30" s="26">
        <f t="shared" si="10"/>
        <v>6.1790769230769236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2178000</v>
      </c>
      <c r="C32" s="46"/>
      <c r="D32" s="46"/>
      <c r="E32" s="46">
        <f t="shared" si="4"/>
        <v>2178000</v>
      </c>
      <c r="F32" s="47">
        <v>2178000</v>
      </c>
      <c r="G32" s="48">
        <v>2178000</v>
      </c>
      <c r="H32" s="47">
        <v>1302000</v>
      </c>
      <c r="I32" s="48"/>
      <c r="J32" s="47">
        <v>226000</v>
      </c>
      <c r="K32" s="48"/>
      <c r="L32" s="47"/>
      <c r="M32" s="48">
        <v>1762220</v>
      </c>
      <c r="N32" s="47"/>
      <c r="O32" s="48"/>
      <c r="P32" s="47">
        <f t="shared" si="5"/>
        <v>1528000</v>
      </c>
      <c r="Q32" s="48">
        <f t="shared" si="6"/>
        <v>1762220</v>
      </c>
      <c r="R32" s="24">
        <f t="shared" si="7"/>
        <v>-100</v>
      </c>
      <c r="S32" s="25">
        <f t="shared" si="8"/>
        <v>0</v>
      </c>
      <c r="T32" s="24">
        <f t="shared" si="9"/>
        <v>70.156106519742877</v>
      </c>
      <c r="U32" s="26">
        <f t="shared" si="10"/>
        <v>80.910009182736459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954000</v>
      </c>
      <c r="C42" s="52">
        <f t="shared" si="13"/>
        <v>1008000</v>
      </c>
      <c r="D42" s="52">
        <f t="shared" si="13"/>
        <v>0</v>
      </c>
      <c r="E42" s="52">
        <f t="shared" si="13"/>
        <v>1962000</v>
      </c>
      <c r="F42" s="53">
        <f t="shared" si="13"/>
        <v>1962000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954000</v>
      </c>
      <c r="C43" s="43">
        <f t="shared" si="19"/>
        <v>1008000</v>
      </c>
      <c r="D43" s="43">
        <f t="shared" si="19"/>
        <v>0</v>
      </c>
      <c r="E43" s="43">
        <f t="shared" si="19"/>
        <v>1962000</v>
      </c>
      <c r="F43" s="44">
        <f t="shared" si="19"/>
        <v>1962000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954000</v>
      </c>
      <c r="C45" s="46">
        <v>1008000</v>
      </c>
      <c r="D45" s="46"/>
      <c r="E45" s="46">
        <f t="shared" si="21"/>
        <v>1962000</v>
      </c>
      <c r="F45" s="47">
        <v>1962000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44422000</v>
      </c>
      <c r="C59" s="43">
        <f t="shared" si="26"/>
        <v>-1117000</v>
      </c>
      <c r="D59" s="43">
        <f t="shared" si="26"/>
        <v>0</v>
      </c>
      <c r="E59" s="43">
        <f t="shared" si="26"/>
        <v>43305000</v>
      </c>
      <c r="F59" s="44">
        <f t="shared" si="26"/>
        <v>43305000</v>
      </c>
      <c r="G59" s="45">
        <f t="shared" si="26"/>
        <v>41343000</v>
      </c>
      <c r="H59" s="44">
        <f t="shared" si="26"/>
        <v>2834000</v>
      </c>
      <c r="I59" s="45">
        <f t="shared" si="26"/>
        <v>1927530</v>
      </c>
      <c r="J59" s="44">
        <f t="shared" si="26"/>
        <v>21419000</v>
      </c>
      <c r="K59" s="45">
        <f t="shared" si="26"/>
        <v>0</v>
      </c>
      <c r="L59" s="44">
        <f t="shared" si="26"/>
        <v>7952000</v>
      </c>
      <c r="M59" s="45">
        <f t="shared" si="26"/>
        <v>9833325</v>
      </c>
      <c r="N59" s="44">
        <f t="shared" si="26"/>
        <v>0</v>
      </c>
      <c r="O59" s="45">
        <f t="shared" si="26"/>
        <v>0</v>
      </c>
      <c r="P59" s="44">
        <f t="shared" si="26"/>
        <v>32205000</v>
      </c>
      <c r="Q59" s="45">
        <f t="shared" si="26"/>
        <v>11760855</v>
      </c>
      <c r="R59" s="20">
        <f t="shared" si="14"/>
        <v>-62.874083757411647</v>
      </c>
      <c r="S59" s="21">
        <f t="shared" si="15"/>
        <v>0</v>
      </c>
      <c r="T59" s="20">
        <f t="shared" si="16"/>
        <v>74.367855905784552</v>
      </c>
      <c r="U59" s="22">
        <f t="shared" si="17"/>
        <v>27.15819189470038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44422000</v>
      </c>
      <c r="C63" s="55">
        <f t="shared" si="30"/>
        <v>-1117000</v>
      </c>
      <c r="D63" s="55">
        <f t="shared" si="30"/>
        <v>0</v>
      </c>
      <c r="E63" s="55">
        <f t="shared" si="30"/>
        <v>43305000</v>
      </c>
      <c r="F63" s="56">
        <f t="shared" si="30"/>
        <v>43305000</v>
      </c>
      <c r="G63" s="57">
        <f t="shared" si="30"/>
        <v>41343000</v>
      </c>
      <c r="H63" s="56">
        <f t="shared" si="30"/>
        <v>2834000</v>
      </c>
      <c r="I63" s="57">
        <f t="shared" si="30"/>
        <v>1927530</v>
      </c>
      <c r="J63" s="56">
        <f t="shared" si="30"/>
        <v>21419000</v>
      </c>
      <c r="K63" s="57">
        <f t="shared" si="30"/>
        <v>0</v>
      </c>
      <c r="L63" s="56">
        <f t="shared" si="30"/>
        <v>7952000</v>
      </c>
      <c r="M63" s="58">
        <f t="shared" si="30"/>
        <v>9833325</v>
      </c>
      <c r="N63" s="56">
        <f t="shared" si="30"/>
        <v>0</v>
      </c>
      <c r="O63" s="57">
        <f t="shared" si="30"/>
        <v>0</v>
      </c>
      <c r="P63" s="56">
        <f t="shared" si="30"/>
        <v>32205000</v>
      </c>
      <c r="Q63" s="57">
        <f t="shared" si="30"/>
        <v>11760855</v>
      </c>
      <c r="R63" s="38">
        <f t="shared" si="14"/>
        <v>-62.874083757411647</v>
      </c>
      <c r="S63" s="39">
        <f t="shared" si="15"/>
        <v>0</v>
      </c>
      <c r="T63" s="38">
        <f t="shared" si="16"/>
        <v>74.367855905784552</v>
      </c>
      <c r="U63" s="39">
        <f t="shared" si="17"/>
        <v>27.15819189470038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113600000</v>
      </c>
      <c r="C8" s="40">
        <f t="shared" si="0"/>
        <v>13162000</v>
      </c>
      <c r="D8" s="40">
        <f t="shared" si="0"/>
        <v>0</v>
      </c>
      <c r="E8" s="40">
        <f t="shared" si="0"/>
        <v>126762000</v>
      </c>
      <c r="F8" s="41">
        <f t="shared" si="0"/>
        <v>126762000</v>
      </c>
      <c r="G8" s="42">
        <f t="shared" si="0"/>
        <v>126762000</v>
      </c>
      <c r="H8" s="41">
        <f t="shared" si="0"/>
        <v>48279000</v>
      </c>
      <c r="I8" s="42">
        <f t="shared" si="0"/>
        <v>26825068</v>
      </c>
      <c r="J8" s="41">
        <f t="shared" si="0"/>
        <v>40481000</v>
      </c>
      <c r="K8" s="42">
        <f t="shared" si="0"/>
        <v>40657039</v>
      </c>
      <c r="L8" s="41">
        <f t="shared" si="0"/>
        <v>19191000</v>
      </c>
      <c r="M8" s="42">
        <f t="shared" si="0"/>
        <v>8341014</v>
      </c>
      <c r="N8" s="41">
        <f t="shared" si="0"/>
        <v>0</v>
      </c>
      <c r="O8" s="42">
        <f t="shared" si="0"/>
        <v>0</v>
      </c>
      <c r="P8" s="41">
        <f t="shared" si="0"/>
        <v>107951000</v>
      </c>
      <c r="Q8" s="42">
        <f t="shared" si="0"/>
        <v>75823121</v>
      </c>
      <c r="R8" s="16">
        <f>IF(($J8       =0),0,((($L8       -$J8       )/$J8       )*100))</f>
        <v>-52.592574294113291</v>
      </c>
      <c r="S8" s="17">
        <f>IF(($K8       =0),0,((($M8       -$K8       )/$K8       )*100))</f>
        <v>-79.484452864361316</v>
      </c>
      <c r="T8" s="16">
        <f>IF(($E8       =0),0,(($P8       /$E8       )*100))</f>
        <v>85.16037929347911</v>
      </c>
      <c r="U8" s="18">
        <f>IF(($E8       =0),0,(($Q8       /$E8       )*100))</f>
        <v>59.81533977059371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104549000</v>
      </c>
      <c r="C9" s="43">
        <f t="shared" si="2"/>
        <v>8662000</v>
      </c>
      <c r="D9" s="43">
        <f t="shared" si="2"/>
        <v>0</v>
      </c>
      <c r="E9" s="43">
        <f t="shared" si="2"/>
        <v>113211000</v>
      </c>
      <c r="F9" s="44">
        <f t="shared" si="2"/>
        <v>113211000</v>
      </c>
      <c r="G9" s="45">
        <f t="shared" si="2"/>
        <v>113211000</v>
      </c>
      <c r="H9" s="44">
        <f t="shared" si="2"/>
        <v>45637000</v>
      </c>
      <c r="I9" s="45">
        <f t="shared" si="2"/>
        <v>26415955</v>
      </c>
      <c r="J9" s="44">
        <f t="shared" si="2"/>
        <v>36468000</v>
      </c>
      <c r="K9" s="45">
        <f t="shared" si="2"/>
        <v>40200435</v>
      </c>
      <c r="L9" s="44">
        <f t="shared" si="2"/>
        <v>19105000</v>
      </c>
      <c r="M9" s="45">
        <f t="shared" si="2"/>
        <v>8153286</v>
      </c>
      <c r="N9" s="44">
        <f t="shared" si="2"/>
        <v>0</v>
      </c>
      <c r="O9" s="45">
        <f t="shared" si="2"/>
        <v>0</v>
      </c>
      <c r="P9" s="44">
        <f t="shared" si="2"/>
        <v>101210000</v>
      </c>
      <c r="Q9" s="45">
        <f t="shared" si="2"/>
        <v>74769676</v>
      </c>
      <c r="R9" s="20">
        <f>IF(($J9       =0),0,((($L9       -$J9       )/$J9       )*100))</f>
        <v>-47.611604694526712</v>
      </c>
      <c r="S9" s="21">
        <f>IF(($K9       =0),0,((($M9       -$K9       )/$K9       )*100))</f>
        <v>-79.718413494779355</v>
      </c>
      <c r="T9" s="20">
        <f>IF(($E9       =0),0,(($P9       /$E9       )*100))</f>
        <v>89.399439983747158</v>
      </c>
      <c r="U9" s="22">
        <f>IF(($E9       =0),0,(($Q9       /$E9       )*100))</f>
        <v>66.044532775083695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72329000</v>
      </c>
      <c r="C10" s="46">
        <v>8662000</v>
      </c>
      <c r="D10" s="46"/>
      <c r="E10" s="46">
        <f t="shared" ref="E10:E41" si="4">$B10      +$C10      +$D10</f>
        <v>80991000</v>
      </c>
      <c r="F10" s="47">
        <v>80991000</v>
      </c>
      <c r="G10" s="48">
        <v>80991000</v>
      </c>
      <c r="H10" s="47">
        <v>43209000</v>
      </c>
      <c r="I10" s="48">
        <v>25401488</v>
      </c>
      <c r="J10" s="47">
        <v>19006000</v>
      </c>
      <c r="K10" s="48">
        <v>20851341</v>
      </c>
      <c r="L10" s="47">
        <v>6775000</v>
      </c>
      <c r="M10" s="48">
        <v>2189280</v>
      </c>
      <c r="N10" s="47"/>
      <c r="O10" s="48"/>
      <c r="P10" s="47">
        <f t="shared" ref="P10:P41" si="5">$H10      +$J10      +$L10      +$N10</f>
        <v>68990000</v>
      </c>
      <c r="Q10" s="48">
        <f t="shared" ref="Q10:Q41" si="6">$I10      +$K10      +$M10      +$O10</f>
        <v>48442109</v>
      </c>
      <c r="R10" s="24">
        <f t="shared" ref="R10:R41" si="7">IF(($J10      =0),0,((($L10      -$J10      )/$J10      )*100))</f>
        <v>-64.353362096180149</v>
      </c>
      <c r="S10" s="25">
        <f t="shared" ref="S10:S41" si="8">IF(($K10      =0),0,((($M10      -$K10      )/$K10      )*100))</f>
        <v>-89.500531404670795</v>
      </c>
      <c r="T10" s="24">
        <f t="shared" ref="T10:T41" si="9">IF(($E10      =0),0,(($P10      /$E10      )*100))</f>
        <v>85.182304206640254</v>
      </c>
      <c r="U10" s="26">
        <f t="shared" ref="U10:U41" si="10">IF(($E10      =0),0,(($Q10      /$E10      )*100))</f>
        <v>59.811718586015729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32220000</v>
      </c>
      <c r="C13" s="46"/>
      <c r="D13" s="46"/>
      <c r="E13" s="46">
        <f t="shared" si="4"/>
        <v>32220000</v>
      </c>
      <c r="F13" s="47">
        <v>32220000</v>
      </c>
      <c r="G13" s="48">
        <v>32220000</v>
      </c>
      <c r="H13" s="47">
        <v>2428000</v>
      </c>
      <c r="I13" s="48">
        <v>1014467</v>
      </c>
      <c r="J13" s="47">
        <v>17462000</v>
      </c>
      <c r="K13" s="48">
        <v>19349094</v>
      </c>
      <c r="L13" s="47">
        <v>12330000</v>
      </c>
      <c r="M13" s="48">
        <v>5964006</v>
      </c>
      <c r="N13" s="47"/>
      <c r="O13" s="48"/>
      <c r="P13" s="47">
        <f t="shared" si="5"/>
        <v>32220000</v>
      </c>
      <c r="Q13" s="48">
        <f t="shared" si="6"/>
        <v>26327567</v>
      </c>
      <c r="R13" s="24">
        <f t="shared" si="7"/>
        <v>-29.389531554232047</v>
      </c>
      <c r="S13" s="25">
        <f t="shared" si="8"/>
        <v>-69.176820372054621</v>
      </c>
      <c r="T13" s="24">
        <f t="shared" si="9"/>
        <v>100</v>
      </c>
      <c r="U13" s="26">
        <f t="shared" si="10"/>
        <v>81.711877715704532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9051000</v>
      </c>
      <c r="C27" s="43">
        <f t="shared" si="11"/>
        <v>4500000</v>
      </c>
      <c r="D27" s="43">
        <f t="shared" si="11"/>
        <v>0</v>
      </c>
      <c r="E27" s="43">
        <f t="shared" si="11"/>
        <v>13551000</v>
      </c>
      <c r="F27" s="44">
        <f t="shared" si="11"/>
        <v>13551000</v>
      </c>
      <c r="G27" s="45">
        <f t="shared" si="11"/>
        <v>13551000</v>
      </c>
      <c r="H27" s="44">
        <f t="shared" si="11"/>
        <v>2642000</v>
      </c>
      <c r="I27" s="45">
        <f t="shared" si="11"/>
        <v>409113</v>
      </c>
      <c r="J27" s="44">
        <f t="shared" si="11"/>
        <v>4013000</v>
      </c>
      <c r="K27" s="45">
        <f t="shared" si="11"/>
        <v>456604</v>
      </c>
      <c r="L27" s="44">
        <f t="shared" si="11"/>
        <v>86000</v>
      </c>
      <c r="M27" s="45">
        <f t="shared" si="11"/>
        <v>187728</v>
      </c>
      <c r="N27" s="44">
        <f t="shared" si="11"/>
        <v>0</v>
      </c>
      <c r="O27" s="45">
        <f t="shared" si="11"/>
        <v>0</v>
      </c>
      <c r="P27" s="44">
        <f t="shared" si="11"/>
        <v>6741000</v>
      </c>
      <c r="Q27" s="45">
        <f t="shared" si="11"/>
        <v>1053445</v>
      </c>
      <c r="R27" s="20">
        <f t="shared" si="7"/>
        <v>-97.856964864191383</v>
      </c>
      <c r="S27" s="21">
        <f t="shared" si="8"/>
        <v>-58.886036916014753</v>
      </c>
      <c r="T27" s="20">
        <f t="shared" si="9"/>
        <v>49.745406243081689</v>
      </c>
      <c r="U27" s="22">
        <f t="shared" si="10"/>
        <v>7.7739281233857271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496000</v>
      </c>
      <c r="I30" s="48">
        <v>409113</v>
      </c>
      <c r="J30" s="47">
        <v>456000</v>
      </c>
      <c r="K30" s="48">
        <v>456604</v>
      </c>
      <c r="L30" s="47">
        <v>86000</v>
      </c>
      <c r="M30" s="48">
        <v>187728</v>
      </c>
      <c r="N30" s="47"/>
      <c r="O30" s="48"/>
      <c r="P30" s="47">
        <f t="shared" si="5"/>
        <v>1038000</v>
      </c>
      <c r="Q30" s="48">
        <f t="shared" si="6"/>
        <v>1053445</v>
      </c>
      <c r="R30" s="24">
        <f t="shared" si="7"/>
        <v>-81.140350877192986</v>
      </c>
      <c r="S30" s="25">
        <f t="shared" si="8"/>
        <v>-58.886036916014753</v>
      </c>
      <c r="T30" s="24">
        <f t="shared" si="9"/>
        <v>43.25</v>
      </c>
      <c r="U30" s="26">
        <f t="shared" si="10"/>
        <v>43.893541666666671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3151000</v>
      </c>
      <c r="C32" s="46"/>
      <c r="D32" s="46"/>
      <c r="E32" s="46">
        <f t="shared" si="4"/>
        <v>3151000</v>
      </c>
      <c r="F32" s="47">
        <v>3151000</v>
      </c>
      <c r="G32" s="48">
        <v>3151000</v>
      </c>
      <c r="H32" s="47">
        <v>2146000</v>
      </c>
      <c r="I32" s="48"/>
      <c r="J32" s="47">
        <v>60000</v>
      </c>
      <c r="K32" s="48"/>
      <c r="L32" s="47"/>
      <c r="M32" s="48"/>
      <c r="N32" s="47"/>
      <c r="O32" s="48"/>
      <c r="P32" s="47">
        <f t="shared" si="5"/>
        <v>2206000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70.009520787051727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3500000</v>
      </c>
      <c r="C36" s="46">
        <v>4500000</v>
      </c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>
        <v>3497000</v>
      </c>
      <c r="K36" s="48"/>
      <c r="L36" s="47"/>
      <c r="M36" s="48"/>
      <c r="N36" s="47"/>
      <c r="O36" s="48"/>
      <c r="P36" s="47">
        <f t="shared" si="5"/>
        <v>3497000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43.712499999999999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14269000</v>
      </c>
      <c r="C42" s="52">
        <f t="shared" si="13"/>
        <v>2347000</v>
      </c>
      <c r="D42" s="52">
        <f t="shared" si="13"/>
        <v>0</v>
      </c>
      <c r="E42" s="52">
        <f t="shared" si="13"/>
        <v>16616000</v>
      </c>
      <c r="F42" s="53">
        <f t="shared" si="13"/>
        <v>16616000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14269000</v>
      </c>
      <c r="C43" s="43">
        <f t="shared" si="19"/>
        <v>2347000</v>
      </c>
      <c r="D43" s="43">
        <f t="shared" si="19"/>
        <v>0</v>
      </c>
      <c r="E43" s="43">
        <f t="shared" si="19"/>
        <v>16616000</v>
      </c>
      <c r="F43" s="44">
        <f t="shared" si="19"/>
        <v>16616000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14269000</v>
      </c>
      <c r="C45" s="46">
        <v>2347000</v>
      </c>
      <c r="D45" s="46"/>
      <c r="E45" s="46">
        <f t="shared" si="21"/>
        <v>16616000</v>
      </c>
      <c r="F45" s="47">
        <v>16616000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127869000</v>
      </c>
      <c r="C59" s="43">
        <f t="shared" si="26"/>
        <v>15509000</v>
      </c>
      <c r="D59" s="43">
        <f t="shared" si="26"/>
        <v>0</v>
      </c>
      <c r="E59" s="43">
        <f t="shared" si="26"/>
        <v>143378000</v>
      </c>
      <c r="F59" s="44">
        <f t="shared" si="26"/>
        <v>143378000</v>
      </c>
      <c r="G59" s="45">
        <f t="shared" si="26"/>
        <v>126762000</v>
      </c>
      <c r="H59" s="44">
        <f t="shared" si="26"/>
        <v>48279000</v>
      </c>
      <c r="I59" s="45">
        <f t="shared" si="26"/>
        <v>26825068</v>
      </c>
      <c r="J59" s="44">
        <f t="shared" si="26"/>
        <v>40481000</v>
      </c>
      <c r="K59" s="45">
        <f t="shared" si="26"/>
        <v>40657039</v>
      </c>
      <c r="L59" s="44">
        <f t="shared" si="26"/>
        <v>19191000</v>
      </c>
      <c r="M59" s="45">
        <f t="shared" si="26"/>
        <v>8341014</v>
      </c>
      <c r="N59" s="44">
        <f t="shared" si="26"/>
        <v>0</v>
      </c>
      <c r="O59" s="45">
        <f t="shared" si="26"/>
        <v>0</v>
      </c>
      <c r="P59" s="44">
        <f t="shared" si="26"/>
        <v>107951000</v>
      </c>
      <c r="Q59" s="45">
        <f t="shared" si="26"/>
        <v>75823121</v>
      </c>
      <c r="R59" s="20">
        <f t="shared" si="14"/>
        <v>-52.592574294113291</v>
      </c>
      <c r="S59" s="21">
        <f t="shared" si="15"/>
        <v>-79.484452864361316</v>
      </c>
      <c r="T59" s="20">
        <f t="shared" si="16"/>
        <v>75.291188327358455</v>
      </c>
      <c r="U59" s="22">
        <f t="shared" si="17"/>
        <v>52.88337192595796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127869000</v>
      </c>
      <c r="C63" s="55">
        <f t="shared" si="30"/>
        <v>15509000</v>
      </c>
      <c r="D63" s="55">
        <f t="shared" si="30"/>
        <v>0</v>
      </c>
      <c r="E63" s="55">
        <f t="shared" si="30"/>
        <v>143378000</v>
      </c>
      <c r="F63" s="56">
        <f t="shared" si="30"/>
        <v>143378000</v>
      </c>
      <c r="G63" s="57">
        <f t="shared" si="30"/>
        <v>126762000</v>
      </c>
      <c r="H63" s="56">
        <f t="shared" si="30"/>
        <v>48279000</v>
      </c>
      <c r="I63" s="57">
        <f t="shared" si="30"/>
        <v>26825068</v>
      </c>
      <c r="J63" s="56">
        <f t="shared" si="30"/>
        <v>40481000</v>
      </c>
      <c r="K63" s="57">
        <f t="shared" si="30"/>
        <v>40657039</v>
      </c>
      <c r="L63" s="56">
        <f t="shared" si="30"/>
        <v>19191000</v>
      </c>
      <c r="M63" s="58">
        <f t="shared" si="30"/>
        <v>8341014</v>
      </c>
      <c r="N63" s="56">
        <f t="shared" si="30"/>
        <v>0</v>
      </c>
      <c r="O63" s="57">
        <f t="shared" si="30"/>
        <v>0</v>
      </c>
      <c r="P63" s="56">
        <f t="shared" si="30"/>
        <v>107951000</v>
      </c>
      <c r="Q63" s="57">
        <f t="shared" si="30"/>
        <v>75823121</v>
      </c>
      <c r="R63" s="38">
        <f t="shared" si="14"/>
        <v>-52.592574294113291</v>
      </c>
      <c r="S63" s="39">
        <f t="shared" si="15"/>
        <v>-79.484452864361316</v>
      </c>
      <c r="T63" s="38">
        <f t="shared" si="16"/>
        <v>75.291188327358455</v>
      </c>
      <c r="U63" s="39">
        <f t="shared" si="17"/>
        <v>52.88337192595796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578782000</v>
      </c>
      <c r="C8" s="40">
        <f t="shared" si="0"/>
        <v>-23784000</v>
      </c>
      <c r="D8" s="40">
        <f t="shared" si="0"/>
        <v>0</v>
      </c>
      <c r="E8" s="40">
        <f t="shared" si="0"/>
        <v>554998000</v>
      </c>
      <c r="F8" s="41">
        <f t="shared" si="0"/>
        <v>554998000</v>
      </c>
      <c r="G8" s="42">
        <f t="shared" si="0"/>
        <v>425223000</v>
      </c>
      <c r="H8" s="41">
        <f t="shared" si="0"/>
        <v>80250000</v>
      </c>
      <c r="I8" s="42">
        <f t="shared" si="0"/>
        <v>88426629</v>
      </c>
      <c r="J8" s="41">
        <f t="shared" si="0"/>
        <v>123387000</v>
      </c>
      <c r="K8" s="42">
        <f t="shared" si="0"/>
        <v>130923918</v>
      </c>
      <c r="L8" s="41">
        <f t="shared" si="0"/>
        <v>147319000</v>
      </c>
      <c r="M8" s="42">
        <f t="shared" si="0"/>
        <v>125473323</v>
      </c>
      <c r="N8" s="41">
        <f t="shared" si="0"/>
        <v>0</v>
      </c>
      <c r="O8" s="42">
        <f t="shared" si="0"/>
        <v>0</v>
      </c>
      <c r="P8" s="41">
        <f t="shared" si="0"/>
        <v>350956000</v>
      </c>
      <c r="Q8" s="42">
        <f t="shared" si="0"/>
        <v>344823870</v>
      </c>
      <c r="R8" s="16">
        <f>IF(($J8       =0),0,((($L8       -$J8       )/$J8       )*100))</f>
        <v>19.395884493504177</v>
      </c>
      <c r="S8" s="17">
        <f>IF(($K8       =0),0,((($M8       -$K8       )/$K8       )*100))</f>
        <v>-4.1631774264500701</v>
      </c>
      <c r="T8" s="16">
        <f>IF(($E8       =0),0,(($P8       /$E8       )*100))</f>
        <v>63.23554319114664</v>
      </c>
      <c r="U8" s="18">
        <f>IF(($E8       =0),0,(($Q8       /$E8       )*100))</f>
        <v>62.130650921264582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573013000</v>
      </c>
      <c r="C9" s="43">
        <f t="shared" si="2"/>
        <v>-33521000</v>
      </c>
      <c r="D9" s="43">
        <f t="shared" si="2"/>
        <v>0</v>
      </c>
      <c r="E9" s="43">
        <f t="shared" si="2"/>
        <v>539492000</v>
      </c>
      <c r="F9" s="44">
        <f t="shared" si="2"/>
        <v>539492000</v>
      </c>
      <c r="G9" s="45">
        <f t="shared" si="2"/>
        <v>409717000</v>
      </c>
      <c r="H9" s="44">
        <f t="shared" si="2"/>
        <v>79300000</v>
      </c>
      <c r="I9" s="45">
        <f t="shared" si="2"/>
        <v>87475878</v>
      </c>
      <c r="J9" s="44">
        <f t="shared" si="2"/>
        <v>121484000</v>
      </c>
      <c r="K9" s="45">
        <f t="shared" si="2"/>
        <v>129019848</v>
      </c>
      <c r="L9" s="44">
        <f t="shared" si="2"/>
        <v>145978000</v>
      </c>
      <c r="M9" s="45">
        <f t="shared" si="2"/>
        <v>124116301</v>
      </c>
      <c r="N9" s="44">
        <f t="shared" si="2"/>
        <v>0</v>
      </c>
      <c r="O9" s="45">
        <f t="shared" si="2"/>
        <v>0</v>
      </c>
      <c r="P9" s="44">
        <f t="shared" si="2"/>
        <v>346762000</v>
      </c>
      <c r="Q9" s="45">
        <f t="shared" si="2"/>
        <v>340612027</v>
      </c>
      <c r="R9" s="20">
        <f>IF(($J9       =0),0,((($L9       -$J9       )/$J9       )*100))</f>
        <v>20.162325902999573</v>
      </c>
      <c r="S9" s="21">
        <f>IF(($K9       =0),0,((($M9       -$K9       )/$K9       )*100))</f>
        <v>-3.8006144604975818</v>
      </c>
      <c r="T9" s="20">
        <f>IF(($E9       =0),0,(($P9       /$E9       )*100))</f>
        <v>64.275651909574194</v>
      </c>
      <c r="U9" s="22">
        <f>IF(($E9       =0),0,(($Q9       /$E9       )*100))</f>
        <v>63.135695617358557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290379000</v>
      </c>
      <c r="C10" s="46">
        <v>-19421000</v>
      </c>
      <c r="D10" s="46"/>
      <c r="E10" s="46">
        <f t="shared" ref="E10:E41" si="4">$B10      +$C10      +$D10</f>
        <v>270958000</v>
      </c>
      <c r="F10" s="47">
        <v>270958000</v>
      </c>
      <c r="G10" s="48">
        <v>270958000</v>
      </c>
      <c r="H10" s="47">
        <v>48756000</v>
      </c>
      <c r="I10" s="48">
        <v>57574964</v>
      </c>
      <c r="J10" s="47">
        <v>93716000</v>
      </c>
      <c r="K10" s="48">
        <v>98920761</v>
      </c>
      <c r="L10" s="47">
        <v>104186000</v>
      </c>
      <c r="M10" s="48">
        <v>84026276</v>
      </c>
      <c r="N10" s="47"/>
      <c r="O10" s="48"/>
      <c r="P10" s="47">
        <f t="shared" ref="P10:P41" si="5">$H10      +$J10      +$L10      +$N10</f>
        <v>246658000</v>
      </c>
      <c r="Q10" s="48">
        <f t="shared" ref="Q10:Q41" si="6">$I10      +$K10      +$M10      +$O10</f>
        <v>240522001</v>
      </c>
      <c r="R10" s="24">
        <f t="shared" ref="R10:R41" si="7">IF(($J10      =0),0,((($L10      -$J10      )/$J10      )*100))</f>
        <v>11.172051730761021</v>
      </c>
      <c r="S10" s="25">
        <f t="shared" ref="S10:S41" si="8">IF(($K10      =0),0,((($M10      -$K10      )/$K10      )*100))</f>
        <v>-15.056985863665162</v>
      </c>
      <c r="T10" s="24">
        <f t="shared" ref="T10:T41" si="9">IF(($E10      =0),0,(($P10      /$E10      )*100))</f>
        <v>91.031820429734495</v>
      </c>
      <c r="U10" s="26">
        <f t="shared" ref="U10:U41" si="10">IF(($E10      =0),0,(($Q10      /$E10      )*100))</f>
        <v>88.76726319208143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2859000</v>
      </c>
      <c r="C16" s="46"/>
      <c r="D16" s="46"/>
      <c r="E16" s="46">
        <f t="shared" si="4"/>
        <v>2859000</v>
      </c>
      <c r="F16" s="47">
        <v>2859000</v>
      </c>
      <c r="G16" s="48">
        <v>2859000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129775000</v>
      </c>
      <c r="C20" s="46"/>
      <c r="D20" s="46"/>
      <c r="E20" s="46">
        <f t="shared" si="4"/>
        <v>129775000</v>
      </c>
      <c r="F20" s="47">
        <v>129775000</v>
      </c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150000000</v>
      </c>
      <c r="C23" s="46">
        <v>-14100000</v>
      </c>
      <c r="D23" s="46"/>
      <c r="E23" s="46">
        <f t="shared" si="4"/>
        <v>135900000</v>
      </c>
      <c r="F23" s="47">
        <v>135900000</v>
      </c>
      <c r="G23" s="48">
        <v>135900000</v>
      </c>
      <c r="H23" s="47">
        <v>30544000</v>
      </c>
      <c r="I23" s="48">
        <v>29900914</v>
      </c>
      <c r="J23" s="47">
        <v>27768000</v>
      </c>
      <c r="K23" s="48">
        <v>30099087</v>
      </c>
      <c r="L23" s="47">
        <v>41792000</v>
      </c>
      <c r="M23" s="48">
        <v>40090025</v>
      </c>
      <c r="N23" s="47"/>
      <c r="O23" s="48"/>
      <c r="P23" s="47">
        <f t="shared" si="5"/>
        <v>100104000</v>
      </c>
      <c r="Q23" s="48">
        <f t="shared" si="6"/>
        <v>100090026</v>
      </c>
      <c r="R23" s="24">
        <f t="shared" si="7"/>
        <v>50.5041774704696</v>
      </c>
      <c r="S23" s="25">
        <f t="shared" si="8"/>
        <v>33.193491882328523</v>
      </c>
      <c r="T23" s="24">
        <f t="shared" si="9"/>
        <v>73.660044150110366</v>
      </c>
      <c r="U23" s="26">
        <f t="shared" si="10"/>
        <v>73.649761589403965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5769000</v>
      </c>
      <c r="C27" s="43">
        <f t="shared" si="11"/>
        <v>9737000</v>
      </c>
      <c r="D27" s="43">
        <f t="shared" si="11"/>
        <v>0</v>
      </c>
      <c r="E27" s="43">
        <f t="shared" si="11"/>
        <v>15506000</v>
      </c>
      <c r="F27" s="44">
        <f t="shared" si="11"/>
        <v>15506000</v>
      </c>
      <c r="G27" s="45">
        <f t="shared" si="11"/>
        <v>15506000</v>
      </c>
      <c r="H27" s="44">
        <f t="shared" si="11"/>
        <v>950000</v>
      </c>
      <c r="I27" s="45">
        <f t="shared" si="11"/>
        <v>950751</v>
      </c>
      <c r="J27" s="44">
        <f t="shared" si="11"/>
        <v>1903000</v>
      </c>
      <c r="K27" s="45">
        <f t="shared" si="11"/>
        <v>1904070</v>
      </c>
      <c r="L27" s="44">
        <f t="shared" si="11"/>
        <v>1341000</v>
      </c>
      <c r="M27" s="45">
        <f t="shared" si="11"/>
        <v>1357022</v>
      </c>
      <c r="N27" s="44">
        <f t="shared" si="11"/>
        <v>0</v>
      </c>
      <c r="O27" s="45">
        <f t="shared" si="11"/>
        <v>0</v>
      </c>
      <c r="P27" s="44">
        <f t="shared" si="11"/>
        <v>4194000</v>
      </c>
      <c r="Q27" s="45">
        <f t="shared" si="11"/>
        <v>4211843</v>
      </c>
      <c r="R27" s="20">
        <f t="shared" si="7"/>
        <v>-29.532317393589068</v>
      </c>
      <c r="S27" s="21">
        <f t="shared" si="8"/>
        <v>-28.730456338264876</v>
      </c>
      <c r="T27" s="20">
        <f t="shared" si="9"/>
        <v>27.047594479556302</v>
      </c>
      <c r="U27" s="22">
        <f t="shared" si="10"/>
        <v>27.162666064749132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208000</v>
      </c>
      <c r="I30" s="48">
        <v>208037</v>
      </c>
      <c r="J30" s="47">
        <v>747000</v>
      </c>
      <c r="K30" s="48">
        <v>747800</v>
      </c>
      <c r="L30" s="47">
        <v>626000</v>
      </c>
      <c r="M30" s="48">
        <v>626512</v>
      </c>
      <c r="N30" s="47"/>
      <c r="O30" s="48"/>
      <c r="P30" s="47">
        <f t="shared" si="5"/>
        <v>1581000</v>
      </c>
      <c r="Q30" s="48">
        <f t="shared" si="6"/>
        <v>1582349</v>
      </c>
      <c r="R30" s="24">
        <f t="shared" si="7"/>
        <v>-16.198125836680052</v>
      </c>
      <c r="S30" s="25">
        <f t="shared" si="8"/>
        <v>-16.219309975929395</v>
      </c>
      <c r="T30" s="24">
        <f t="shared" si="9"/>
        <v>81.07692307692308</v>
      </c>
      <c r="U30" s="26">
        <f t="shared" si="10"/>
        <v>81.146102564102563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3819000</v>
      </c>
      <c r="C32" s="46">
        <v>-213000</v>
      </c>
      <c r="D32" s="46"/>
      <c r="E32" s="46">
        <f t="shared" si="4"/>
        <v>3606000</v>
      </c>
      <c r="F32" s="47">
        <v>3606000</v>
      </c>
      <c r="G32" s="48">
        <v>3606000</v>
      </c>
      <c r="H32" s="47">
        <v>742000</v>
      </c>
      <c r="I32" s="48">
        <v>742714</v>
      </c>
      <c r="J32" s="47">
        <v>1156000</v>
      </c>
      <c r="K32" s="48">
        <v>1156270</v>
      </c>
      <c r="L32" s="47">
        <v>715000</v>
      </c>
      <c r="M32" s="48">
        <v>730510</v>
      </c>
      <c r="N32" s="47"/>
      <c r="O32" s="48"/>
      <c r="P32" s="47">
        <f t="shared" si="5"/>
        <v>2613000</v>
      </c>
      <c r="Q32" s="48">
        <f t="shared" si="6"/>
        <v>2629494</v>
      </c>
      <c r="R32" s="24">
        <f t="shared" si="7"/>
        <v>-38.148788927335644</v>
      </c>
      <c r="S32" s="25">
        <f t="shared" si="8"/>
        <v>-36.821849568007472</v>
      </c>
      <c r="T32" s="24">
        <f t="shared" si="9"/>
        <v>72.46256239600666</v>
      </c>
      <c r="U32" s="26">
        <f t="shared" si="10"/>
        <v>72.919966722129786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9950000</v>
      </c>
      <c r="D36" s="46"/>
      <c r="E36" s="46">
        <f t="shared" si="4"/>
        <v>9950000</v>
      </c>
      <c r="F36" s="47">
        <v>9950000</v>
      </c>
      <c r="G36" s="48">
        <v>9950000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1390000</v>
      </c>
      <c r="C42" s="52">
        <f t="shared" si="13"/>
        <v>0</v>
      </c>
      <c r="D42" s="52">
        <f t="shared" si="13"/>
        <v>0</v>
      </c>
      <c r="E42" s="52">
        <f t="shared" si="13"/>
        <v>1390000</v>
      </c>
      <c r="F42" s="53">
        <f t="shared" si="13"/>
        <v>1390000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1390000</v>
      </c>
      <c r="C54" s="43">
        <f t="shared" si="24"/>
        <v>0</v>
      </c>
      <c r="D54" s="43">
        <f t="shared" si="24"/>
        <v>0</v>
      </c>
      <c r="E54" s="43">
        <f t="shared" si="24"/>
        <v>1390000</v>
      </c>
      <c r="F54" s="44">
        <f t="shared" si="24"/>
        <v>1390000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1390000</v>
      </c>
      <c r="C57" s="46"/>
      <c r="D57" s="46"/>
      <c r="E57" s="46">
        <f t="shared" si="21"/>
        <v>1390000</v>
      </c>
      <c r="F57" s="47">
        <v>1390000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580172000</v>
      </c>
      <c r="C59" s="43">
        <f t="shared" si="26"/>
        <v>-23784000</v>
      </c>
      <c r="D59" s="43">
        <f t="shared" si="26"/>
        <v>0</v>
      </c>
      <c r="E59" s="43">
        <f t="shared" si="26"/>
        <v>556388000</v>
      </c>
      <c r="F59" s="44">
        <f t="shared" si="26"/>
        <v>556388000</v>
      </c>
      <c r="G59" s="45">
        <f t="shared" si="26"/>
        <v>425223000</v>
      </c>
      <c r="H59" s="44">
        <f t="shared" si="26"/>
        <v>80250000</v>
      </c>
      <c r="I59" s="45">
        <f t="shared" si="26"/>
        <v>88426629</v>
      </c>
      <c r="J59" s="44">
        <f t="shared" si="26"/>
        <v>123387000</v>
      </c>
      <c r="K59" s="45">
        <f t="shared" si="26"/>
        <v>130923918</v>
      </c>
      <c r="L59" s="44">
        <f t="shared" si="26"/>
        <v>147319000</v>
      </c>
      <c r="M59" s="45">
        <f t="shared" si="26"/>
        <v>125473323</v>
      </c>
      <c r="N59" s="44">
        <f t="shared" si="26"/>
        <v>0</v>
      </c>
      <c r="O59" s="45">
        <f t="shared" si="26"/>
        <v>0</v>
      </c>
      <c r="P59" s="44">
        <f t="shared" si="26"/>
        <v>350956000</v>
      </c>
      <c r="Q59" s="45">
        <f t="shared" si="26"/>
        <v>344823870</v>
      </c>
      <c r="R59" s="20">
        <f t="shared" si="14"/>
        <v>19.395884493504177</v>
      </c>
      <c r="S59" s="21">
        <f t="shared" si="15"/>
        <v>-4.1631774264500701</v>
      </c>
      <c r="T59" s="20">
        <f t="shared" si="16"/>
        <v>63.077564577237467</v>
      </c>
      <c r="U59" s="22">
        <f t="shared" si="17"/>
        <v>61.975432611774515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580172000</v>
      </c>
      <c r="C63" s="55">
        <f t="shared" si="30"/>
        <v>-23784000</v>
      </c>
      <c r="D63" s="55">
        <f t="shared" si="30"/>
        <v>0</v>
      </c>
      <c r="E63" s="55">
        <f t="shared" si="30"/>
        <v>556388000</v>
      </c>
      <c r="F63" s="56">
        <f t="shared" si="30"/>
        <v>556388000</v>
      </c>
      <c r="G63" s="57">
        <f t="shared" si="30"/>
        <v>425223000</v>
      </c>
      <c r="H63" s="56">
        <f t="shared" si="30"/>
        <v>80250000</v>
      </c>
      <c r="I63" s="57">
        <f t="shared" si="30"/>
        <v>88426629</v>
      </c>
      <c r="J63" s="56">
        <f t="shared" si="30"/>
        <v>123387000</v>
      </c>
      <c r="K63" s="57">
        <f t="shared" si="30"/>
        <v>130923918</v>
      </c>
      <c r="L63" s="56">
        <f t="shared" si="30"/>
        <v>147319000</v>
      </c>
      <c r="M63" s="58">
        <f t="shared" si="30"/>
        <v>125473323</v>
      </c>
      <c r="N63" s="56">
        <f t="shared" si="30"/>
        <v>0</v>
      </c>
      <c r="O63" s="57">
        <f t="shared" si="30"/>
        <v>0</v>
      </c>
      <c r="P63" s="56">
        <f t="shared" si="30"/>
        <v>350956000</v>
      </c>
      <c r="Q63" s="57">
        <f t="shared" si="30"/>
        <v>344823870</v>
      </c>
      <c r="R63" s="38">
        <f t="shared" si="14"/>
        <v>19.395884493504177</v>
      </c>
      <c r="S63" s="39">
        <f t="shared" si="15"/>
        <v>-4.1631774264500701</v>
      </c>
      <c r="T63" s="38">
        <f t="shared" si="16"/>
        <v>63.077564577237467</v>
      </c>
      <c r="U63" s="39">
        <f t="shared" si="17"/>
        <v>61.975432611774515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92065000</v>
      </c>
      <c r="C8" s="40">
        <f t="shared" si="0"/>
        <v>6401000</v>
      </c>
      <c r="D8" s="40">
        <f t="shared" si="0"/>
        <v>0</v>
      </c>
      <c r="E8" s="40">
        <f t="shared" si="0"/>
        <v>98466000</v>
      </c>
      <c r="F8" s="41">
        <f t="shared" si="0"/>
        <v>98466000</v>
      </c>
      <c r="G8" s="42">
        <f t="shared" si="0"/>
        <v>100466000</v>
      </c>
      <c r="H8" s="41">
        <f t="shared" si="0"/>
        <v>25549000</v>
      </c>
      <c r="I8" s="42">
        <f t="shared" si="0"/>
        <v>23321432</v>
      </c>
      <c r="J8" s="41">
        <f t="shared" si="0"/>
        <v>29417000</v>
      </c>
      <c r="K8" s="42">
        <f t="shared" si="0"/>
        <v>33291494</v>
      </c>
      <c r="L8" s="41">
        <f t="shared" si="0"/>
        <v>21175000</v>
      </c>
      <c r="M8" s="42">
        <f t="shared" si="0"/>
        <v>22684430</v>
      </c>
      <c r="N8" s="41">
        <f t="shared" si="0"/>
        <v>0</v>
      </c>
      <c r="O8" s="42">
        <f t="shared" si="0"/>
        <v>0</v>
      </c>
      <c r="P8" s="41">
        <f t="shared" si="0"/>
        <v>76141000</v>
      </c>
      <c r="Q8" s="42">
        <f t="shared" si="0"/>
        <v>79297356</v>
      </c>
      <c r="R8" s="16">
        <f>IF(($J8       =0),0,((($L8       -$J8       )/$J8       )*100))</f>
        <v>-28.01781282931638</v>
      </c>
      <c r="S8" s="17">
        <f>IF(($K8       =0),0,((($M8       -$K8       )/$K8       )*100))</f>
        <v>-31.86118352033105</v>
      </c>
      <c r="T8" s="16">
        <f>IF(($E8       =0),0,(($P8       /$E8       )*100))</f>
        <v>77.327199236284599</v>
      </c>
      <c r="U8" s="18">
        <f>IF(($E8       =0),0,(($Q8       /$E8       )*100))</f>
        <v>80.53272804826031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79601000</v>
      </c>
      <c r="C9" s="43">
        <f t="shared" si="2"/>
        <v>3401000</v>
      </c>
      <c r="D9" s="43">
        <f t="shared" si="2"/>
        <v>0</v>
      </c>
      <c r="E9" s="43">
        <f t="shared" si="2"/>
        <v>83002000</v>
      </c>
      <c r="F9" s="44">
        <f t="shared" si="2"/>
        <v>83002000</v>
      </c>
      <c r="G9" s="45">
        <f t="shared" si="2"/>
        <v>83002000</v>
      </c>
      <c r="H9" s="44">
        <f t="shared" si="2"/>
        <v>23290000</v>
      </c>
      <c r="I9" s="45">
        <f t="shared" si="2"/>
        <v>20830675</v>
      </c>
      <c r="J9" s="44">
        <f t="shared" si="2"/>
        <v>22358000</v>
      </c>
      <c r="K9" s="45">
        <f t="shared" si="2"/>
        <v>25361896</v>
      </c>
      <c r="L9" s="44">
        <f t="shared" si="2"/>
        <v>20620000</v>
      </c>
      <c r="M9" s="45">
        <f t="shared" si="2"/>
        <v>22240314</v>
      </c>
      <c r="N9" s="44">
        <f t="shared" si="2"/>
        <v>0</v>
      </c>
      <c r="O9" s="45">
        <f t="shared" si="2"/>
        <v>0</v>
      </c>
      <c r="P9" s="44">
        <f t="shared" si="2"/>
        <v>66268000</v>
      </c>
      <c r="Q9" s="45">
        <f t="shared" si="2"/>
        <v>68432885</v>
      </c>
      <c r="R9" s="20">
        <f>IF(($J9       =0),0,((($L9       -$J9       )/$J9       )*100))</f>
        <v>-7.7735038912246175</v>
      </c>
      <c r="S9" s="21">
        <f>IF(($K9       =0),0,((($M9       -$K9       )/$K9       )*100))</f>
        <v>-12.308157087309244</v>
      </c>
      <c r="T9" s="20">
        <f>IF(($E9       =0),0,(($P9       /$E9       )*100))</f>
        <v>79.839040023131972</v>
      </c>
      <c r="U9" s="22">
        <f>IF(($E9       =0),0,(($Q9       /$E9       )*100))</f>
        <v>82.447272354883012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68605000</v>
      </c>
      <c r="C10" s="46">
        <v>-4589000</v>
      </c>
      <c r="D10" s="46"/>
      <c r="E10" s="46">
        <f t="shared" ref="E10:E41" si="4">$B10      +$C10      +$D10</f>
        <v>64016000</v>
      </c>
      <c r="F10" s="47">
        <v>64016000</v>
      </c>
      <c r="G10" s="48">
        <v>64016000</v>
      </c>
      <c r="H10" s="47">
        <v>17420000</v>
      </c>
      <c r="I10" s="48">
        <v>14067120</v>
      </c>
      <c r="J10" s="47">
        <v>22267000</v>
      </c>
      <c r="K10" s="48">
        <v>23758304</v>
      </c>
      <c r="L10" s="47">
        <v>17223000</v>
      </c>
      <c r="M10" s="48">
        <v>18247667</v>
      </c>
      <c r="N10" s="47"/>
      <c r="O10" s="48"/>
      <c r="P10" s="47">
        <f t="shared" ref="P10:P41" si="5">$H10      +$J10      +$L10      +$N10</f>
        <v>56910000</v>
      </c>
      <c r="Q10" s="48">
        <f t="shared" ref="Q10:Q41" si="6">$I10      +$K10      +$M10      +$O10</f>
        <v>56073091</v>
      </c>
      <c r="R10" s="24">
        <f t="shared" ref="R10:R41" si="7">IF(($J10      =0),0,((($L10      -$J10      )/$J10      )*100))</f>
        <v>-22.652355503660125</v>
      </c>
      <c r="S10" s="25">
        <f t="shared" ref="S10:S41" si="8">IF(($K10      =0),0,((($M10      -$K10      )/$K10      )*100))</f>
        <v>-23.194572306171349</v>
      </c>
      <c r="T10" s="24">
        <f t="shared" ref="T10:T41" si="9">IF(($E10      =0),0,(($P10      /$E10      )*100))</f>
        <v>88.899650087478136</v>
      </c>
      <c r="U10" s="26">
        <f t="shared" ref="U10:U41" si="10">IF(($E10      =0),0,(($Q10      /$E10      )*100))</f>
        <v>87.592306610847288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10996000</v>
      </c>
      <c r="C13" s="46"/>
      <c r="D13" s="46"/>
      <c r="E13" s="46">
        <f t="shared" si="4"/>
        <v>10996000</v>
      </c>
      <c r="F13" s="47">
        <v>10996000</v>
      </c>
      <c r="G13" s="48">
        <v>10996000</v>
      </c>
      <c r="H13" s="47">
        <v>5870000</v>
      </c>
      <c r="I13" s="48">
        <v>6763555</v>
      </c>
      <c r="J13" s="47">
        <v>91000</v>
      </c>
      <c r="K13" s="48">
        <v>1603592</v>
      </c>
      <c r="L13" s="47">
        <v>3397000</v>
      </c>
      <c r="M13" s="48">
        <v>3992647</v>
      </c>
      <c r="N13" s="47"/>
      <c r="O13" s="48"/>
      <c r="P13" s="47">
        <f t="shared" si="5"/>
        <v>9358000</v>
      </c>
      <c r="Q13" s="48">
        <f t="shared" si="6"/>
        <v>12359794</v>
      </c>
      <c r="R13" s="24">
        <f t="shared" si="7"/>
        <v>3632.967032967033</v>
      </c>
      <c r="S13" s="25">
        <f t="shared" si="8"/>
        <v>148.98147409066644</v>
      </c>
      <c r="T13" s="24">
        <f t="shared" si="9"/>
        <v>85.103674063295742</v>
      </c>
      <c r="U13" s="26">
        <f t="shared" si="10"/>
        <v>112.40263732266278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7990000</v>
      </c>
      <c r="D20" s="46"/>
      <c r="E20" s="46">
        <f t="shared" si="4"/>
        <v>7990000</v>
      </c>
      <c r="F20" s="47">
        <v>7990000</v>
      </c>
      <c r="G20" s="48">
        <v>7990000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12464000</v>
      </c>
      <c r="C27" s="43">
        <f t="shared" si="11"/>
        <v>3000000</v>
      </c>
      <c r="D27" s="43">
        <f t="shared" si="11"/>
        <v>0</v>
      </c>
      <c r="E27" s="43">
        <f t="shared" si="11"/>
        <v>15464000</v>
      </c>
      <c r="F27" s="44">
        <f t="shared" si="11"/>
        <v>15464000</v>
      </c>
      <c r="G27" s="45">
        <f t="shared" si="11"/>
        <v>17464000</v>
      </c>
      <c r="H27" s="44">
        <f t="shared" si="11"/>
        <v>2259000</v>
      </c>
      <c r="I27" s="45">
        <f t="shared" si="11"/>
        <v>2490757</v>
      </c>
      <c r="J27" s="44">
        <f t="shared" si="11"/>
        <v>7059000</v>
      </c>
      <c r="K27" s="45">
        <f t="shared" si="11"/>
        <v>7929598</v>
      </c>
      <c r="L27" s="44">
        <f t="shared" si="11"/>
        <v>555000</v>
      </c>
      <c r="M27" s="45">
        <f t="shared" si="11"/>
        <v>444116</v>
      </c>
      <c r="N27" s="44">
        <f t="shared" si="11"/>
        <v>0</v>
      </c>
      <c r="O27" s="45">
        <f t="shared" si="11"/>
        <v>0</v>
      </c>
      <c r="P27" s="44">
        <f t="shared" si="11"/>
        <v>9873000</v>
      </c>
      <c r="Q27" s="45">
        <f t="shared" si="11"/>
        <v>10864471</v>
      </c>
      <c r="R27" s="20">
        <f t="shared" si="7"/>
        <v>-92.137696557586054</v>
      </c>
      <c r="S27" s="21">
        <f t="shared" si="8"/>
        <v>-94.399262106351429</v>
      </c>
      <c r="T27" s="20">
        <f t="shared" si="9"/>
        <v>63.845059493016031</v>
      </c>
      <c r="U27" s="22">
        <f t="shared" si="10"/>
        <v>70.256537765131924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84000</v>
      </c>
      <c r="I30" s="48">
        <v>144182</v>
      </c>
      <c r="J30" s="47">
        <v>654000</v>
      </c>
      <c r="K30" s="48">
        <v>661679</v>
      </c>
      <c r="L30" s="47">
        <v>141000</v>
      </c>
      <c r="M30" s="48">
        <v>136016</v>
      </c>
      <c r="N30" s="47"/>
      <c r="O30" s="48"/>
      <c r="P30" s="47">
        <f t="shared" si="5"/>
        <v>879000</v>
      </c>
      <c r="Q30" s="48">
        <f t="shared" si="6"/>
        <v>941877</v>
      </c>
      <c r="R30" s="24">
        <f t="shared" si="7"/>
        <v>-78.440366972477065</v>
      </c>
      <c r="S30" s="25">
        <f t="shared" si="8"/>
        <v>-79.443808855955837</v>
      </c>
      <c r="T30" s="24">
        <f t="shared" si="9"/>
        <v>43.95</v>
      </c>
      <c r="U30" s="26">
        <f t="shared" si="10"/>
        <v>47.093849999999996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1564000</v>
      </c>
      <c r="C32" s="46"/>
      <c r="D32" s="46"/>
      <c r="E32" s="46">
        <f t="shared" si="4"/>
        <v>1564000</v>
      </c>
      <c r="F32" s="47">
        <v>1564000</v>
      </c>
      <c r="G32" s="48">
        <v>1564000</v>
      </c>
      <c r="H32" s="47">
        <v>500000</v>
      </c>
      <c r="I32" s="48">
        <v>538048</v>
      </c>
      <c r="J32" s="47">
        <v>595000</v>
      </c>
      <c r="K32" s="48">
        <v>871944</v>
      </c>
      <c r="L32" s="47">
        <v>339000</v>
      </c>
      <c r="M32" s="48">
        <v>252000</v>
      </c>
      <c r="N32" s="47"/>
      <c r="O32" s="48"/>
      <c r="P32" s="47">
        <f t="shared" si="5"/>
        <v>1434000</v>
      </c>
      <c r="Q32" s="48">
        <f t="shared" si="6"/>
        <v>1661992</v>
      </c>
      <c r="R32" s="24">
        <f t="shared" si="7"/>
        <v>-43.025210084033617</v>
      </c>
      <c r="S32" s="25">
        <f t="shared" si="8"/>
        <v>-71.099061407613334</v>
      </c>
      <c r="T32" s="24">
        <f t="shared" si="9"/>
        <v>91.687979539641944</v>
      </c>
      <c r="U32" s="26">
        <f t="shared" si="10"/>
        <v>106.26547314578005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>
        <v>3000000</v>
      </c>
      <c r="D35" s="46"/>
      <c r="E35" s="46">
        <f t="shared" si="4"/>
        <v>8000000</v>
      </c>
      <c r="F35" s="47">
        <v>8000000</v>
      </c>
      <c r="G35" s="48">
        <v>10000000</v>
      </c>
      <c r="H35" s="47"/>
      <c r="I35" s="48">
        <v>710075</v>
      </c>
      <c r="J35" s="47">
        <v>4725000</v>
      </c>
      <c r="K35" s="48">
        <v>3821619</v>
      </c>
      <c r="L35" s="47">
        <v>75000</v>
      </c>
      <c r="M35" s="48"/>
      <c r="N35" s="47"/>
      <c r="O35" s="48"/>
      <c r="P35" s="47">
        <f t="shared" si="5"/>
        <v>4800000</v>
      </c>
      <c r="Q35" s="48">
        <f t="shared" si="6"/>
        <v>4531694</v>
      </c>
      <c r="R35" s="24">
        <f t="shared" si="7"/>
        <v>-98.412698412698404</v>
      </c>
      <c r="S35" s="25">
        <f t="shared" si="8"/>
        <v>-100</v>
      </c>
      <c r="T35" s="24">
        <f t="shared" si="9"/>
        <v>60</v>
      </c>
      <c r="U35" s="26">
        <f t="shared" si="10"/>
        <v>56.646174999999999</v>
      </c>
      <c r="V35" s="47"/>
      <c r="W35" s="48"/>
    </row>
    <row r="36" spans="1:23" x14ac:dyDescent="0.2">
      <c r="A36" s="23" t="s">
        <v>62</v>
      </c>
      <c r="B36" s="46">
        <v>3900000</v>
      </c>
      <c r="C36" s="46"/>
      <c r="D36" s="46"/>
      <c r="E36" s="46">
        <f t="shared" si="4"/>
        <v>3900000</v>
      </c>
      <c r="F36" s="47">
        <v>3900000</v>
      </c>
      <c r="G36" s="48">
        <v>3900000</v>
      </c>
      <c r="H36" s="47">
        <v>1675000</v>
      </c>
      <c r="I36" s="48">
        <v>1098452</v>
      </c>
      <c r="J36" s="47">
        <v>1085000</v>
      </c>
      <c r="K36" s="48">
        <v>2574356</v>
      </c>
      <c r="L36" s="47"/>
      <c r="M36" s="48">
        <v>56100</v>
      </c>
      <c r="N36" s="47"/>
      <c r="O36" s="48"/>
      <c r="P36" s="47">
        <f t="shared" si="5"/>
        <v>2760000</v>
      </c>
      <c r="Q36" s="48">
        <f t="shared" si="6"/>
        <v>3728908</v>
      </c>
      <c r="R36" s="24">
        <f t="shared" si="7"/>
        <v>-100</v>
      </c>
      <c r="S36" s="25">
        <f t="shared" si="8"/>
        <v>-97.820814215283363</v>
      </c>
      <c r="T36" s="24">
        <f t="shared" si="9"/>
        <v>70.769230769230774</v>
      </c>
      <c r="U36" s="26">
        <f t="shared" si="10"/>
        <v>95.613025641025644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15980000</v>
      </c>
      <c r="C42" s="52">
        <f t="shared" si="13"/>
        <v>540000</v>
      </c>
      <c r="D42" s="52">
        <f t="shared" si="13"/>
        <v>0</v>
      </c>
      <c r="E42" s="52">
        <f t="shared" si="13"/>
        <v>16520000</v>
      </c>
      <c r="F42" s="53">
        <f t="shared" si="13"/>
        <v>16520000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15980000</v>
      </c>
      <c r="C43" s="43">
        <f t="shared" si="19"/>
        <v>540000</v>
      </c>
      <c r="D43" s="43">
        <f t="shared" si="19"/>
        <v>0</v>
      </c>
      <c r="E43" s="43">
        <f t="shared" si="19"/>
        <v>16520000</v>
      </c>
      <c r="F43" s="44">
        <f t="shared" si="19"/>
        <v>16520000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15980000</v>
      </c>
      <c r="C45" s="46">
        <v>540000</v>
      </c>
      <c r="D45" s="46"/>
      <c r="E45" s="46">
        <f t="shared" si="21"/>
        <v>16520000</v>
      </c>
      <c r="F45" s="47">
        <v>16520000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108045000</v>
      </c>
      <c r="C59" s="43">
        <f t="shared" si="26"/>
        <v>6941000</v>
      </c>
      <c r="D59" s="43">
        <f t="shared" si="26"/>
        <v>0</v>
      </c>
      <c r="E59" s="43">
        <f t="shared" si="26"/>
        <v>114986000</v>
      </c>
      <c r="F59" s="44">
        <f t="shared" si="26"/>
        <v>114986000</v>
      </c>
      <c r="G59" s="45">
        <f t="shared" si="26"/>
        <v>100466000</v>
      </c>
      <c r="H59" s="44">
        <f t="shared" si="26"/>
        <v>25549000</v>
      </c>
      <c r="I59" s="45">
        <f t="shared" si="26"/>
        <v>23321432</v>
      </c>
      <c r="J59" s="44">
        <f t="shared" si="26"/>
        <v>29417000</v>
      </c>
      <c r="K59" s="45">
        <f t="shared" si="26"/>
        <v>33291494</v>
      </c>
      <c r="L59" s="44">
        <f t="shared" si="26"/>
        <v>21175000</v>
      </c>
      <c r="M59" s="45">
        <f t="shared" si="26"/>
        <v>22684430</v>
      </c>
      <c r="N59" s="44">
        <f t="shared" si="26"/>
        <v>0</v>
      </c>
      <c r="O59" s="45">
        <f t="shared" si="26"/>
        <v>0</v>
      </c>
      <c r="P59" s="44">
        <f t="shared" si="26"/>
        <v>76141000</v>
      </c>
      <c r="Q59" s="45">
        <f t="shared" si="26"/>
        <v>79297356</v>
      </c>
      <c r="R59" s="20">
        <f t="shared" si="14"/>
        <v>-28.01781282931638</v>
      </c>
      <c r="S59" s="21">
        <f t="shared" si="15"/>
        <v>-31.86118352033105</v>
      </c>
      <c r="T59" s="20">
        <f t="shared" si="16"/>
        <v>66.217626493660092</v>
      </c>
      <c r="U59" s="22">
        <f t="shared" si="17"/>
        <v>68.96261805785052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108045000</v>
      </c>
      <c r="C63" s="55">
        <f t="shared" si="30"/>
        <v>6941000</v>
      </c>
      <c r="D63" s="55">
        <f t="shared" si="30"/>
        <v>0</v>
      </c>
      <c r="E63" s="55">
        <f t="shared" si="30"/>
        <v>114986000</v>
      </c>
      <c r="F63" s="56">
        <f t="shared" si="30"/>
        <v>114986000</v>
      </c>
      <c r="G63" s="57">
        <f t="shared" si="30"/>
        <v>100466000</v>
      </c>
      <c r="H63" s="56">
        <f t="shared" si="30"/>
        <v>25549000</v>
      </c>
      <c r="I63" s="57">
        <f t="shared" si="30"/>
        <v>23321432</v>
      </c>
      <c r="J63" s="56">
        <f t="shared" si="30"/>
        <v>29417000</v>
      </c>
      <c r="K63" s="57">
        <f t="shared" si="30"/>
        <v>33291494</v>
      </c>
      <c r="L63" s="56">
        <f t="shared" si="30"/>
        <v>21175000</v>
      </c>
      <c r="M63" s="58">
        <f t="shared" si="30"/>
        <v>22684430</v>
      </c>
      <c r="N63" s="56">
        <f t="shared" si="30"/>
        <v>0</v>
      </c>
      <c r="O63" s="57">
        <f t="shared" si="30"/>
        <v>0</v>
      </c>
      <c r="P63" s="56">
        <f t="shared" si="30"/>
        <v>76141000</v>
      </c>
      <c r="Q63" s="57">
        <f t="shared" si="30"/>
        <v>79297356</v>
      </c>
      <c r="R63" s="38">
        <f t="shared" si="14"/>
        <v>-28.01781282931638</v>
      </c>
      <c r="S63" s="39">
        <f t="shared" si="15"/>
        <v>-31.86118352033105</v>
      </c>
      <c r="T63" s="38">
        <f t="shared" si="16"/>
        <v>66.217626493660092</v>
      </c>
      <c r="U63" s="39">
        <f t="shared" si="17"/>
        <v>68.96261805785052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154452000</v>
      </c>
      <c r="C8" s="40">
        <f t="shared" si="0"/>
        <v>-2805000</v>
      </c>
      <c r="D8" s="40">
        <f t="shared" si="0"/>
        <v>0</v>
      </c>
      <c r="E8" s="40">
        <f t="shared" si="0"/>
        <v>151647000</v>
      </c>
      <c r="F8" s="41">
        <f t="shared" si="0"/>
        <v>151647000</v>
      </c>
      <c r="G8" s="42">
        <f t="shared" si="0"/>
        <v>151647000</v>
      </c>
      <c r="H8" s="41">
        <f t="shared" si="0"/>
        <v>31073000</v>
      </c>
      <c r="I8" s="42">
        <f t="shared" si="0"/>
        <v>45350224</v>
      </c>
      <c r="J8" s="41">
        <f t="shared" si="0"/>
        <v>37278000</v>
      </c>
      <c r="K8" s="42">
        <f t="shared" si="0"/>
        <v>24713206</v>
      </c>
      <c r="L8" s="41">
        <f t="shared" si="0"/>
        <v>18403000</v>
      </c>
      <c r="M8" s="42">
        <f t="shared" si="0"/>
        <v>15519518</v>
      </c>
      <c r="N8" s="41">
        <f t="shared" si="0"/>
        <v>0</v>
      </c>
      <c r="O8" s="42">
        <f t="shared" si="0"/>
        <v>0</v>
      </c>
      <c r="P8" s="41">
        <f t="shared" si="0"/>
        <v>86754000</v>
      </c>
      <c r="Q8" s="42">
        <f t="shared" si="0"/>
        <v>85582948</v>
      </c>
      <c r="R8" s="16">
        <f>IF(($J8       =0),0,((($L8       -$J8       )/$J8       )*100))</f>
        <v>-50.633081173882722</v>
      </c>
      <c r="S8" s="17">
        <f>IF(($K8       =0),0,((($M8       -$K8       )/$K8       )*100))</f>
        <v>-37.201518896415138</v>
      </c>
      <c r="T8" s="16">
        <f>IF(($E8       =0),0,(($P8       /$E8       )*100))</f>
        <v>57.207857722210129</v>
      </c>
      <c r="U8" s="18">
        <f>IF(($E8       =0),0,(($Q8       /$E8       )*100))</f>
        <v>56.435635390083547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138090000</v>
      </c>
      <c r="C9" s="43">
        <f t="shared" si="2"/>
        <v>-2503000</v>
      </c>
      <c r="D9" s="43">
        <f t="shared" si="2"/>
        <v>0</v>
      </c>
      <c r="E9" s="43">
        <f t="shared" si="2"/>
        <v>135587000</v>
      </c>
      <c r="F9" s="44">
        <f t="shared" si="2"/>
        <v>135587000</v>
      </c>
      <c r="G9" s="45">
        <f t="shared" si="2"/>
        <v>135587000</v>
      </c>
      <c r="H9" s="44">
        <f t="shared" si="2"/>
        <v>28222000</v>
      </c>
      <c r="I9" s="45">
        <f t="shared" si="2"/>
        <v>44403819</v>
      </c>
      <c r="J9" s="44">
        <f t="shared" si="2"/>
        <v>34416000</v>
      </c>
      <c r="K9" s="45">
        <f t="shared" si="2"/>
        <v>24270707</v>
      </c>
      <c r="L9" s="44">
        <f t="shared" si="2"/>
        <v>15697000</v>
      </c>
      <c r="M9" s="45">
        <f t="shared" si="2"/>
        <v>13754413</v>
      </c>
      <c r="N9" s="44">
        <f t="shared" si="2"/>
        <v>0</v>
      </c>
      <c r="O9" s="45">
        <f t="shared" si="2"/>
        <v>0</v>
      </c>
      <c r="P9" s="44">
        <f t="shared" si="2"/>
        <v>78335000</v>
      </c>
      <c r="Q9" s="45">
        <f t="shared" si="2"/>
        <v>82428939</v>
      </c>
      <c r="R9" s="20">
        <f>IF(($J9       =0),0,((($L9       -$J9       )/$J9       )*100))</f>
        <v>-54.390399814039981</v>
      </c>
      <c r="S9" s="21">
        <f>IF(($K9       =0),0,((($M9       -$K9       )/$K9       )*100))</f>
        <v>-43.329162187158374</v>
      </c>
      <c r="T9" s="20">
        <f>IF(($E9       =0),0,(($P9       /$E9       )*100))</f>
        <v>57.774712914954975</v>
      </c>
      <c r="U9" s="22">
        <f>IF(($E9       =0),0,(($Q9       /$E9       )*100))</f>
        <v>60.794131443279966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112922000</v>
      </c>
      <c r="C10" s="46">
        <v>-7553000</v>
      </c>
      <c r="D10" s="46"/>
      <c r="E10" s="46">
        <f t="shared" ref="E10:E41" si="4">$B10      +$C10      +$D10</f>
        <v>105369000</v>
      </c>
      <c r="F10" s="47">
        <v>105369000</v>
      </c>
      <c r="G10" s="48">
        <v>105369000</v>
      </c>
      <c r="H10" s="47">
        <v>28222000</v>
      </c>
      <c r="I10" s="48">
        <v>36964751</v>
      </c>
      <c r="J10" s="47">
        <v>22434000</v>
      </c>
      <c r="K10" s="48">
        <v>20573057</v>
      </c>
      <c r="L10" s="47">
        <v>14933000</v>
      </c>
      <c r="M10" s="48">
        <v>10761984</v>
      </c>
      <c r="N10" s="47"/>
      <c r="O10" s="48"/>
      <c r="P10" s="47">
        <f t="shared" ref="P10:P41" si="5">$H10      +$J10      +$L10      +$N10</f>
        <v>65589000</v>
      </c>
      <c r="Q10" s="48">
        <f t="shared" ref="Q10:Q41" si="6">$I10      +$K10      +$M10      +$O10</f>
        <v>68299792</v>
      </c>
      <c r="R10" s="24">
        <f t="shared" ref="R10:R41" si="7">IF(($J10      =0),0,((($L10      -$J10      )/$J10      )*100))</f>
        <v>-33.43585628956049</v>
      </c>
      <c r="S10" s="25">
        <f t="shared" ref="S10:S41" si="8">IF(($K10      =0),0,((($M10      -$K10      )/$K10      )*100))</f>
        <v>-47.688940928905218</v>
      </c>
      <c r="T10" s="24">
        <f t="shared" ref="T10:T41" si="9">IF(($E10      =0),0,(($P10      /$E10      )*100))</f>
        <v>62.246960681035226</v>
      </c>
      <c r="U10" s="26">
        <f t="shared" ref="U10:U41" si="10">IF(($E10      =0),0,(($Q10      /$E10      )*100))</f>
        <v>64.819626265789751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25168000</v>
      </c>
      <c r="C13" s="46">
        <v>-5200000</v>
      </c>
      <c r="D13" s="46"/>
      <c r="E13" s="46">
        <f t="shared" si="4"/>
        <v>19968000</v>
      </c>
      <c r="F13" s="47">
        <v>19968000</v>
      </c>
      <c r="G13" s="48">
        <v>19968000</v>
      </c>
      <c r="H13" s="47"/>
      <c r="I13" s="48">
        <v>7439068</v>
      </c>
      <c r="J13" s="47">
        <v>11982000</v>
      </c>
      <c r="K13" s="48">
        <v>3697650</v>
      </c>
      <c r="L13" s="47">
        <v>764000</v>
      </c>
      <c r="M13" s="48">
        <v>2992429</v>
      </c>
      <c r="N13" s="47"/>
      <c r="O13" s="48"/>
      <c r="P13" s="47">
        <f t="shared" si="5"/>
        <v>12746000</v>
      </c>
      <c r="Q13" s="48">
        <f t="shared" si="6"/>
        <v>14129147</v>
      </c>
      <c r="R13" s="24">
        <f t="shared" si="7"/>
        <v>-93.623768986813545</v>
      </c>
      <c r="S13" s="25">
        <f t="shared" si="8"/>
        <v>-19.072140413505874</v>
      </c>
      <c r="T13" s="24">
        <f t="shared" si="9"/>
        <v>63.832131410256409</v>
      </c>
      <c r="U13" s="26">
        <f t="shared" si="10"/>
        <v>70.758949318910254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10250000</v>
      </c>
      <c r="D20" s="46"/>
      <c r="E20" s="46">
        <f t="shared" si="4"/>
        <v>10250000</v>
      </c>
      <c r="F20" s="47">
        <v>10250000</v>
      </c>
      <c r="G20" s="48">
        <v>10250000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16362000</v>
      </c>
      <c r="C27" s="43">
        <f t="shared" si="11"/>
        <v>-302000</v>
      </c>
      <c r="D27" s="43">
        <f t="shared" si="11"/>
        <v>0</v>
      </c>
      <c r="E27" s="43">
        <f t="shared" si="11"/>
        <v>16060000</v>
      </c>
      <c r="F27" s="44">
        <f t="shared" si="11"/>
        <v>16060000</v>
      </c>
      <c r="G27" s="45">
        <f t="shared" si="11"/>
        <v>16060000</v>
      </c>
      <c r="H27" s="44">
        <f t="shared" si="11"/>
        <v>2851000</v>
      </c>
      <c r="I27" s="45">
        <f t="shared" si="11"/>
        <v>946405</v>
      </c>
      <c r="J27" s="44">
        <f t="shared" si="11"/>
        <v>2862000</v>
      </c>
      <c r="K27" s="45">
        <f t="shared" si="11"/>
        <v>442499</v>
      </c>
      <c r="L27" s="44">
        <f t="shared" si="11"/>
        <v>2706000</v>
      </c>
      <c r="M27" s="45">
        <f t="shared" si="11"/>
        <v>1765105</v>
      </c>
      <c r="N27" s="44">
        <f t="shared" si="11"/>
        <v>0</v>
      </c>
      <c r="O27" s="45">
        <f t="shared" si="11"/>
        <v>0</v>
      </c>
      <c r="P27" s="44">
        <f t="shared" si="11"/>
        <v>8419000</v>
      </c>
      <c r="Q27" s="45">
        <f t="shared" si="11"/>
        <v>3154009</v>
      </c>
      <c r="R27" s="20">
        <f t="shared" si="7"/>
        <v>-5.450733752620545</v>
      </c>
      <c r="S27" s="21">
        <f t="shared" si="8"/>
        <v>298.8946867676537</v>
      </c>
      <c r="T27" s="20">
        <f t="shared" si="9"/>
        <v>52.422166874221666</v>
      </c>
      <c r="U27" s="22">
        <f t="shared" si="10"/>
        <v>19.638910336239103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215000</v>
      </c>
      <c r="I30" s="48">
        <v>191942</v>
      </c>
      <c r="J30" s="47">
        <v>203000</v>
      </c>
      <c r="K30" s="48">
        <v>2379</v>
      </c>
      <c r="L30" s="47">
        <v>76000</v>
      </c>
      <c r="M30" s="48">
        <v>19390</v>
      </c>
      <c r="N30" s="47"/>
      <c r="O30" s="48"/>
      <c r="P30" s="47">
        <f t="shared" si="5"/>
        <v>494000</v>
      </c>
      <c r="Q30" s="48">
        <f t="shared" si="6"/>
        <v>213711</v>
      </c>
      <c r="R30" s="24">
        <f t="shared" si="7"/>
        <v>-62.561576354679801</v>
      </c>
      <c r="S30" s="25">
        <f t="shared" si="8"/>
        <v>715.04833963850353</v>
      </c>
      <c r="T30" s="24">
        <f t="shared" si="9"/>
        <v>24.7</v>
      </c>
      <c r="U30" s="26">
        <f t="shared" si="10"/>
        <v>10.685550000000001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5412000</v>
      </c>
      <c r="C32" s="46">
        <v>-302000</v>
      </c>
      <c r="D32" s="46"/>
      <c r="E32" s="46">
        <f t="shared" si="4"/>
        <v>5110000</v>
      </c>
      <c r="F32" s="47">
        <v>5110000</v>
      </c>
      <c r="G32" s="48">
        <v>5110000</v>
      </c>
      <c r="H32" s="47">
        <v>1151000</v>
      </c>
      <c r="I32" s="48"/>
      <c r="J32" s="47">
        <v>1815000</v>
      </c>
      <c r="K32" s="48"/>
      <c r="L32" s="47">
        <v>326000</v>
      </c>
      <c r="M32" s="48"/>
      <c r="N32" s="47"/>
      <c r="O32" s="48"/>
      <c r="P32" s="47">
        <f t="shared" si="5"/>
        <v>3292000</v>
      </c>
      <c r="Q32" s="48">
        <f t="shared" si="6"/>
        <v>0</v>
      </c>
      <c r="R32" s="24">
        <f t="shared" si="7"/>
        <v>-82.03856749311295</v>
      </c>
      <c r="S32" s="25">
        <f t="shared" si="8"/>
        <v>0</v>
      </c>
      <c r="T32" s="24">
        <f t="shared" si="9"/>
        <v>64.422700587084151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754463</v>
      </c>
      <c r="J35" s="47">
        <v>487000</v>
      </c>
      <c r="K35" s="48">
        <v>440120</v>
      </c>
      <c r="L35" s="47">
        <v>2304000</v>
      </c>
      <c r="M35" s="48">
        <v>1745715</v>
      </c>
      <c r="N35" s="47"/>
      <c r="O35" s="48"/>
      <c r="P35" s="47">
        <f t="shared" si="5"/>
        <v>2791000</v>
      </c>
      <c r="Q35" s="48">
        <f t="shared" si="6"/>
        <v>2940298</v>
      </c>
      <c r="R35" s="24">
        <f t="shared" si="7"/>
        <v>373.10061601642713</v>
      </c>
      <c r="S35" s="25">
        <f t="shared" si="8"/>
        <v>296.64523311824047</v>
      </c>
      <c r="T35" s="24">
        <f t="shared" si="9"/>
        <v>55.82</v>
      </c>
      <c r="U35" s="26">
        <f t="shared" si="10"/>
        <v>58.805959999999999</v>
      </c>
      <c r="V35" s="47"/>
      <c r="W35" s="48"/>
    </row>
    <row r="36" spans="1:23" x14ac:dyDescent="0.2">
      <c r="A36" s="23" t="s">
        <v>62</v>
      </c>
      <c r="B36" s="46">
        <v>3950000</v>
      </c>
      <c r="C36" s="46"/>
      <c r="D36" s="46"/>
      <c r="E36" s="46">
        <f t="shared" si="4"/>
        <v>3950000</v>
      </c>
      <c r="F36" s="47">
        <v>3950000</v>
      </c>
      <c r="G36" s="48">
        <v>3950000</v>
      </c>
      <c r="H36" s="47">
        <v>1485000</v>
      </c>
      <c r="I36" s="48"/>
      <c r="J36" s="47">
        <v>357000</v>
      </c>
      <c r="K36" s="48"/>
      <c r="L36" s="47"/>
      <c r="M36" s="48"/>
      <c r="N36" s="47"/>
      <c r="O36" s="48"/>
      <c r="P36" s="47">
        <f t="shared" si="5"/>
        <v>1842000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46.632911392405063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5252000</v>
      </c>
      <c r="C42" s="52">
        <f t="shared" si="13"/>
        <v>208000</v>
      </c>
      <c r="D42" s="52">
        <f t="shared" si="13"/>
        <v>0</v>
      </c>
      <c r="E42" s="52">
        <f t="shared" si="13"/>
        <v>5460000</v>
      </c>
      <c r="F42" s="53">
        <f t="shared" si="13"/>
        <v>5460000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5252000</v>
      </c>
      <c r="C43" s="43">
        <f t="shared" si="19"/>
        <v>208000</v>
      </c>
      <c r="D43" s="43">
        <f t="shared" si="19"/>
        <v>0</v>
      </c>
      <c r="E43" s="43">
        <f t="shared" si="19"/>
        <v>5460000</v>
      </c>
      <c r="F43" s="44">
        <f t="shared" si="19"/>
        <v>5460000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5252000</v>
      </c>
      <c r="C45" s="46">
        <v>208000</v>
      </c>
      <c r="D45" s="46"/>
      <c r="E45" s="46">
        <f t="shared" si="21"/>
        <v>5460000</v>
      </c>
      <c r="F45" s="47">
        <v>5460000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159704000</v>
      </c>
      <c r="C59" s="43">
        <f t="shared" si="26"/>
        <v>-2597000</v>
      </c>
      <c r="D59" s="43">
        <f t="shared" si="26"/>
        <v>0</v>
      </c>
      <c r="E59" s="43">
        <f t="shared" si="26"/>
        <v>157107000</v>
      </c>
      <c r="F59" s="44">
        <f t="shared" si="26"/>
        <v>157107000</v>
      </c>
      <c r="G59" s="45">
        <f t="shared" si="26"/>
        <v>151647000</v>
      </c>
      <c r="H59" s="44">
        <f t="shared" si="26"/>
        <v>31073000</v>
      </c>
      <c r="I59" s="45">
        <f t="shared" si="26"/>
        <v>45350224</v>
      </c>
      <c r="J59" s="44">
        <f t="shared" si="26"/>
        <v>37278000</v>
      </c>
      <c r="K59" s="45">
        <f t="shared" si="26"/>
        <v>24713206</v>
      </c>
      <c r="L59" s="44">
        <f t="shared" si="26"/>
        <v>18403000</v>
      </c>
      <c r="M59" s="45">
        <f t="shared" si="26"/>
        <v>15519518</v>
      </c>
      <c r="N59" s="44">
        <f t="shared" si="26"/>
        <v>0</v>
      </c>
      <c r="O59" s="45">
        <f t="shared" si="26"/>
        <v>0</v>
      </c>
      <c r="P59" s="44">
        <f t="shared" si="26"/>
        <v>86754000</v>
      </c>
      <c r="Q59" s="45">
        <f t="shared" si="26"/>
        <v>85582948</v>
      </c>
      <c r="R59" s="20">
        <f t="shared" si="14"/>
        <v>-50.633081173882722</v>
      </c>
      <c r="S59" s="21">
        <f t="shared" si="15"/>
        <v>-37.201518896415138</v>
      </c>
      <c r="T59" s="20">
        <f t="shared" si="16"/>
        <v>55.219691038591534</v>
      </c>
      <c r="U59" s="22">
        <f t="shared" si="17"/>
        <v>54.474306046197817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159704000</v>
      </c>
      <c r="C63" s="55">
        <f t="shared" si="30"/>
        <v>-2597000</v>
      </c>
      <c r="D63" s="55">
        <f t="shared" si="30"/>
        <v>0</v>
      </c>
      <c r="E63" s="55">
        <f t="shared" si="30"/>
        <v>157107000</v>
      </c>
      <c r="F63" s="56">
        <f t="shared" si="30"/>
        <v>157107000</v>
      </c>
      <c r="G63" s="57">
        <f t="shared" si="30"/>
        <v>151647000</v>
      </c>
      <c r="H63" s="56">
        <f t="shared" si="30"/>
        <v>31073000</v>
      </c>
      <c r="I63" s="57">
        <f t="shared" si="30"/>
        <v>45350224</v>
      </c>
      <c r="J63" s="56">
        <f t="shared" si="30"/>
        <v>37278000</v>
      </c>
      <c r="K63" s="57">
        <f t="shared" si="30"/>
        <v>24713206</v>
      </c>
      <c r="L63" s="56">
        <f t="shared" si="30"/>
        <v>18403000</v>
      </c>
      <c r="M63" s="58">
        <f t="shared" si="30"/>
        <v>15519518</v>
      </c>
      <c r="N63" s="56">
        <f t="shared" si="30"/>
        <v>0</v>
      </c>
      <c r="O63" s="57">
        <f t="shared" si="30"/>
        <v>0</v>
      </c>
      <c r="P63" s="56">
        <f t="shared" si="30"/>
        <v>86754000</v>
      </c>
      <c r="Q63" s="57">
        <f t="shared" si="30"/>
        <v>85582948</v>
      </c>
      <c r="R63" s="38">
        <f t="shared" si="14"/>
        <v>-50.633081173882722</v>
      </c>
      <c r="S63" s="39">
        <f t="shared" si="15"/>
        <v>-37.201518896415138</v>
      </c>
      <c r="T63" s="38">
        <f t="shared" si="16"/>
        <v>55.219691038591534</v>
      </c>
      <c r="U63" s="39">
        <f t="shared" si="17"/>
        <v>54.474306046197817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67040000</v>
      </c>
      <c r="C8" s="40">
        <f t="shared" si="0"/>
        <v>-7520000</v>
      </c>
      <c r="D8" s="40">
        <f t="shared" si="0"/>
        <v>0</v>
      </c>
      <c r="E8" s="40">
        <f t="shared" si="0"/>
        <v>59520000</v>
      </c>
      <c r="F8" s="41">
        <f t="shared" si="0"/>
        <v>59520000</v>
      </c>
      <c r="G8" s="42">
        <f t="shared" si="0"/>
        <v>59520000</v>
      </c>
      <c r="H8" s="41">
        <f t="shared" si="0"/>
        <v>7525000</v>
      </c>
      <c r="I8" s="42">
        <f t="shared" si="0"/>
        <v>8104137</v>
      </c>
      <c r="J8" s="41">
        <f t="shared" si="0"/>
        <v>13140000</v>
      </c>
      <c r="K8" s="42">
        <f t="shared" si="0"/>
        <v>18674162</v>
      </c>
      <c r="L8" s="41">
        <f t="shared" si="0"/>
        <v>15547000</v>
      </c>
      <c r="M8" s="42">
        <f t="shared" si="0"/>
        <v>16354367</v>
      </c>
      <c r="N8" s="41">
        <f t="shared" si="0"/>
        <v>0</v>
      </c>
      <c r="O8" s="42">
        <f t="shared" si="0"/>
        <v>0</v>
      </c>
      <c r="P8" s="41">
        <f t="shared" si="0"/>
        <v>36212000</v>
      </c>
      <c r="Q8" s="42">
        <f t="shared" si="0"/>
        <v>43132666</v>
      </c>
      <c r="R8" s="16">
        <f>IF(($J8       =0),0,((($L8       -$J8       )/$J8       )*100))</f>
        <v>18.318112633181126</v>
      </c>
      <c r="S8" s="17">
        <f>IF(($K8       =0),0,((($M8       -$K8       )/$K8       )*100))</f>
        <v>-12.422485142840682</v>
      </c>
      <c r="T8" s="16">
        <f>IF(($E8       =0),0,(($P8       /$E8       )*100))</f>
        <v>60.840053763440864</v>
      </c>
      <c r="U8" s="18">
        <f>IF(($E8       =0),0,(($Q8       /$E8       )*100))</f>
        <v>72.467516801075277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58470000</v>
      </c>
      <c r="C9" s="43">
        <f t="shared" si="2"/>
        <v>-7520000</v>
      </c>
      <c r="D9" s="43">
        <f t="shared" si="2"/>
        <v>0</v>
      </c>
      <c r="E9" s="43">
        <f t="shared" si="2"/>
        <v>50950000</v>
      </c>
      <c r="F9" s="44">
        <f t="shared" si="2"/>
        <v>50950000</v>
      </c>
      <c r="G9" s="45">
        <f t="shared" si="2"/>
        <v>50950000</v>
      </c>
      <c r="H9" s="44">
        <f t="shared" si="2"/>
        <v>6921000</v>
      </c>
      <c r="I9" s="45">
        <f t="shared" si="2"/>
        <v>7595062</v>
      </c>
      <c r="J9" s="44">
        <f t="shared" si="2"/>
        <v>11547000</v>
      </c>
      <c r="K9" s="45">
        <f t="shared" si="2"/>
        <v>16911236</v>
      </c>
      <c r="L9" s="44">
        <f t="shared" si="2"/>
        <v>11609000</v>
      </c>
      <c r="M9" s="45">
        <f t="shared" si="2"/>
        <v>11764720</v>
      </c>
      <c r="N9" s="44">
        <f t="shared" si="2"/>
        <v>0</v>
      </c>
      <c r="O9" s="45">
        <f t="shared" si="2"/>
        <v>0</v>
      </c>
      <c r="P9" s="44">
        <f t="shared" si="2"/>
        <v>30077000</v>
      </c>
      <c r="Q9" s="45">
        <f t="shared" si="2"/>
        <v>36271018</v>
      </c>
      <c r="R9" s="20">
        <f>IF(($J9       =0),0,((($L9       -$J9       )/$J9       )*100))</f>
        <v>0.53693600069282066</v>
      </c>
      <c r="S9" s="21">
        <f>IF(($K9       =0),0,((($M9       -$K9       )/$K9       )*100))</f>
        <v>-30.43252426966308</v>
      </c>
      <c r="T9" s="20">
        <f>IF(($E9       =0),0,(($P9       /$E9       )*100))</f>
        <v>59.032384690873407</v>
      </c>
      <c r="U9" s="22">
        <f>IF(($E9       =0),0,(($Q9       /$E9       )*100))</f>
        <v>71.189436702649658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37676000</v>
      </c>
      <c r="C10" s="46">
        <v>-2520000</v>
      </c>
      <c r="D10" s="46"/>
      <c r="E10" s="46">
        <f t="shared" ref="E10:E41" si="4">$B10      +$C10      +$D10</f>
        <v>35156000</v>
      </c>
      <c r="F10" s="47">
        <v>35156000</v>
      </c>
      <c r="G10" s="48">
        <v>35156000</v>
      </c>
      <c r="H10" s="47">
        <v>6921000</v>
      </c>
      <c r="I10" s="48">
        <v>7595062</v>
      </c>
      <c r="J10" s="47">
        <v>8357000</v>
      </c>
      <c r="K10" s="48">
        <v>13542749</v>
      </c>
      <c r="L10" s="47">
        <v>9024000</v>
      </c>
      <c r="M10" s="48">
        <v>9205703</v>
      </c>
      <c r="N10" s="47"/>
      <c r="O10" s="48"/>
      <c r="P10" s="47">
        <f t="shared" ref="P10:P41" si="5">$H10      +$J10      +$L10      +$N10</f>
        <v>24302000</v>
      </c>
      <c r="Q10" s="48">
        <f t="shared" ref="Q10:Q41" si="6">$I10      +$K10      +$M10      +$O10</f>
        <v>30343514</v>
      </c>
      <c r="R10" s="24">
        <f t="shared" ref="R10:R41" si="7">IF(($J10      =0),0,((($L10      -$J10      )/$J10      )*100))</f>
        <v>7.98133301423956</v>
      </c>
      <c r="S10" s="25">
        <f t="shared" ref="S10:S41" si="8">IF(($K10      =0),0,((($M10      -$K10      )/$K10      )*100))</f>
        <v>-32.024856991737792</v>
      </c>
      <c r="T10" s="24">
        <f t="shared" ref="T10:T41" si="9">IF(($E10      =0),0,(($P10      /$E10      )*100))</f>
        <v>69.126180452838767</v>
      </c>
      <c r="U10" s="26">
        <f t="shared" ref="U10:U41" si="10">IF(($E10      =0),0,(($Q10      /$E10      )*100))</f>
        <v>86.311053589714419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20794000</v>
      </c>
      <c r="C13" s="46">
        <v>-5000000</v>
      </c>
      <c r="D13" s="46"/>
      <c r="E13" s="46">
        <f t="shared" si="4"/>
        <v>15794000</v>
      </c>
      <c r="F13" s="47">
        <v>15794000</v>
      </c>
      <c r="G13" s="48">
        <v>15794000</v>
      </c>
      <c r="H13" s="47"/>
      <c r="I13" s="48"/>
      <c r="J13" s="47">
        <v>3190000</v>
      </c>
      <c r="K13" s="48">
        <v>3368487</v>
      </c>
      <c r="L13" s="47">
        <v>2585000</v>
      </c>
      <c r="M13" s="48">
        <v>2559017</v>
      </c>
      <c r="N13" s="47"/>
      <c r="O13" s="48"/>
      <c r="P13" s="47">
        <f t="shared" si="5"/>
        <v>5775000</v>
      </c>
      <c r="Q13" s="48">
        <f t="shared" si="6"/>
        <v>5927504</v>
      </c>
      <c r="R13" s="24">
        <f t="shared" si="7"/>
        <v>-18.96551724137931</v>
      </c>
      <c r="S13" s="25">
        <f t="shared" si="8"/>
        <v>-24.030670149535979</v>
      </c>
      <c r="T13" s="24">
        <f t="shared" si="9"/>
        <v>36.564518171457514</v>
      </c>
      <c r="U13" s="26">
        <f t="shared" si="10"/>
        <v>37.530100037989115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8570000</v>
      </c>
      <c r="C27" s="43">
        <f t="shared" si="11"/>
        <v>0</v>
      </c>
      <c r="D27" s="43">
        <f t="shared" si="11"/>
        <v>0</v>
      </c>
      <c r="E27" s="43">
        <f t="shared" si="11"/>
        <v>8570000</v>
      </c>
      <c r="F27" s="44">
        <f t="shared" si="11"/>
        <v>8570000</v>
      </c>
      <c r="G27" s="45">
        <f t="shared" si="11"/>
        <v>8570000</v>
      </c>
      <c r="H27" s="44">
        <f t="shared" si="11"/>
        <v>604000</v>
      </c>
      <c r="I27" s="45">
        <f t="shared" si="11"/>
        <v>509075</v>
      </c>
      <c r="J27" s="44">
        <f t="shared" si="11"/>
        <v>1593000</v>
      </c>
      <c r="K27" s="45">
        <f t="shared" si="11"/>
        <v>1762926</v>
      </c>
      <c r="L27" s="44">
        <f t="shared" si="11"/>
        <v>3938000</v>
      </c>
      <c r="M27" s="45">
        <f t="shared" si="11"/>
        <v>4589647</v>
      </c>
      <c r="N27" s="44">
        <f t="shared" si="11"/>
        <v>0</v>
      </c>
      <c r="O27" s="45">
        <f t="shared" si="11"/>
        <v>0</v>
      </c>
      <c r="P27" s="44">
        <f t="shared" si="11"/>
        <v>6135000</v>
      </c>
      <c r="Q27" s="45">
        <f t="shared" si="11"/>
        <v>6861648</v>
      </c>
      <c r="R27" s="20">
        <f t="shared" si="7"/>
        <v>147.20652856246076</v>
      </c>
      <c r="S27" s="21">
        <f t="shared" si="8"/>
        <v>160.34257819103016</v>
      </c>
      <c r="T27" s="20">
        <f t="shared" si="9"/>
        <v>71.586931155192531</v>
      </c>
      <c r="U27" s="22">
        <f t="shared" si="10"/>
        <v>80.065904317386227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245000</v>
      </c>
      <c r="I30" s="48">
        <v>150000</v>
      </c>
      <c r="J30" s="47">
        <v>1152000</v>
      </c>
      <c r="K30" s="48">
        <v>1142576</v>
      </c>
      <c r="L30" s="47">
        <v>146000</v>
      </c>
      <c r="M30" s="48">
        <v>800929</v>
      </c>
      <c r="N30" s="47"/>
      <c r="O30" s="48"/>
      <c r="P30" s="47">
        <f t="shared" si="5"/>
        <v>1543000</v>
      </c>
      <c r="Q30" s="48">
        <f t="shared" si="6"/>
        <v>2093505</v>
      </c>
      <c r="R30" s="24">
        <f t="shared" si="7"/>
        <v>-87.326388888888886</v>
      </c>
      <c r="S30" s="25">
        <f t="shared" si="8"/>
        <v>-29.901468261192253</v>
      </c>
      <c r="T30" s="24">
        <f t="shared" si="9"/>
        <v>49.774193548387096</v>
      </c>
      <c r="U30" s="26">
        <f t="shared" si="10"/>
        <v>67.532419354838709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1470000</v>
      </c>
      <c r="C32" s="46"/>
      <c r="D32" s="46"/>
      <c r="E32" s="46">
        <f t="shared" si="4"/>
        <v>1470000</v>
      </c>
      <c r="F32" s="47">
        <v>1470000</v>
      </c>
      <c r="G32" s="48">
        <v>1470000</v>
      </c>
      <c r="H32" s="47">
        <v>359000</v>
      </c>
      <c r="I32" s="48">
        <v>359075</v>
      </c>
      <c r="J32" s="47">
        <v>441000</v>
      </c>
      <c r="K32" s="48">
        <v>620350</v>
      </c>
      <c r="L32" s="47">
        <v>424000</v>
      </c>
      <c r="M32" s="48">
        <v>420368</v>
      </c>
      <c r="N32" s="47"/>
      <c r="O32" s="48"/>
      <c r="P32" s="47">
        <f t="shared" si="5"/>
        <v>1224000</v>
      </c>
      <c r="Q32" s="48">
        <f t="shared" si="6"/>
        <v>1399793</v>
      </c>
      <c r="R32" s="24">
        <f t="shared" si="7"/>
        <v>-3.8548752834467117</v>
      </c>
      <c r="S32" s="25">
        <f t="shared" si="8"/>
        <v>-32.236963004755381</v>
      </c>
      <c r="T32" s="24">
        <f t="shared" si="9"/>
        <v>83.265306122448976</v>
      </c>
      <c r="U32" s="26">
        <f t="shared" si="10"/>
        <v>95.224013605442181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3368000</v>
      </c>
      <c r="M35" s="48">
        <v>3368350</v>
      </c>
      <c r="N35" s="47"/>
      <c r="O35" s="48"/>
      <c r="P35" s="47">
        <f t="shared" si="5"/>
        <v>3368000</v>
      </c>
      <c r="Q35" s="48">
        <f t="shared" si="6"/>
        <v>3368350</v>
      </c>
      <c r="R35" s="24">
        <f t="shared" si="7"/>
        <v>0</v>
      </c>
      <c r="S35" s="25">
        <f t="shared" si="8"/>
        <v>0</v>
      </c>
      <c r="T35" s="24">
        <f t="shared" si="9"/>
        <v>84.2</v>
      </c>
      <c r="U35" s="26">
        <f t="shared" si="10"/>
        <v>84.208749999999995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9641000</v>
      </c>
      <c r="C42" s="52">
        <f t="shared" si="13"/>
        <v>643000</v>
      </c>
      <c r="D42" s="52">
        <f t="shared" si="13"/>
        <v>0</v>
      </c>
      <c r="E42" s="52">
        <f t="shared" si="13"/>
        <v>10284000</v>
      </c>
      <c r="F42" s="53">
        <f t="shared" si="13"/>
        <v>10284000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9641000</v>
      </c>
      <c r="C43" s="43">
        <f t="shared" si="19"/>
        <v>643000</v>
      </c>
      <c r="D43" s="43">
        <f t="shared" si="19"/>
        <v>0</v>
      </c>
      <c r="E43" s="43">
        <f t="shared" si="19"/>
        <v>10284000</v>
      </c>
      <c r="F43" s="44">
        <f t="shared" si="19"/>
        <v>10284000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9641000</v>
      </c>
      <c r="C45" s="46">
        <v>643000</v>
      </c>
      <c r="D45" s="46"/>
      <c r="E45" s="46">
        <f t="shared" si="21"/>
        <v>10284000</v>
      </c>
      <c r="F45" s="47">
        <v>10284000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76681000</v>
      </c>
      <c r="C59" s="43">
        <f t="shared" si="26"/>
        <v>-6877000</v>
      </c>
      <c r="D59" s="43">
        <f t="shared" si="26"/>
        <v>0</v>
      </c>
      <c r="E59" s="43">
        <f t="shared" si="26"/>
        <v>69804000</v>
      </c>
      <c r="F59" s="44">
        <f t="shared" si="26"/>
        <v>69804000</v>
      </c>
      <c r="G59" s="45">
        <f t="shared" si="26"/>
        <v>59520000</v>
      </c>
      <c r="H59" s="44">
        <f t="shared" si="26"/>
        <v>7525000</v>
      </c>
      <c r="I59" s="45">
        <f t="shared" si="26"/>
        <v>8104137</v>
      </c>
      <c r="J59" s="44">
        <f t="shared" si="26"/>
        <v>13140000</v>
      </c>
      <c r="K59" s="45">
        <f t="shared" si="26"/>
        <v>18674162</v>
      </c>
      <c r="L59" s="44">
        <f t="shared" si="26"/>
        <v>15547000</v>
      </c>
      <c r="M59" s="45">
        <f t="shared" si="26"/>
        <v>16354367</v>
      </c>
      <c r="N59" s="44">
        <f t="shared" si="26"/>
        <v>0</v>
      </c>
      <c r="O59" s="45">
        <f t="shared" si="26"/>
        <v>0</v>
      </c>
      <c r="P59" s="44">
        <f t="shared" si="26"/>
        <v>36212000</v>
      </c>
      <c r="Q59" s="45">
        <f t="shared" si="26"/>
        <v>43132666</v>
      </c>
      <c r="R59" s="20">
        <f t="shared" si="14"/>
        <v>18.318112633181126</v>
      </c>
      <c r="S59" s="21">
        <f t="shared" si="15"/>
        <v>-12.422485142840682</v>
      </c>
      <c r="T59" s="20">
        <f t="shared" si="16"/>
        <v>51.876683284625521</v>
      </c>
      <c r="U59" s="22">
        <f t="shared" si="17"/>
        <v>61.791109392011926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76681000</v>
      </c>
      <c r="C63" s="55">
        <f t="shared" si="30"/>
        <v>-6877000</v>
      </c>
      <c r="D63" s="55">
        <f t="shared" si="30"/>
        <v>0</v>
      </c>
      <c r="E63" s="55">
        <f t="shared" si="30"/>
        <v>69804000</v>
      </c>
      <c r="F63" s="56">
        <f t="shared" si="30"/>
        <v>69804000</v>
      </c>
      <c r="G63" s="57">
        <f t="shared" si="30"/>
        <v>59520000</v>
      </c>
      <c r="H63" s="56">
        <f t="shared" si="30"/>
        <v>7525000</v>
      </c>
      <c r="I63" s="57">
        <f t="shared" si="30"/>
        <v>8104137</v>
      </c>
      <c r="J63" s="56">
        <f t="shared" si="30"/>
        <v>13140000</v>
      </c>
      <c r="K63" s="57">
        <f t="shared" si="30"/>
        <v>18674162</v>
      </c>
      <c r="L63" s="56">
        <f t="shared" si="30"/>
        <v>15547000</v>
      </c>
      <c r="M63" s="58">
        <f t="shared" si="30"/>
        <v>16354367</v>
      </c>
      <c r="N63" s="56">
        <f t="shared" si="30"/>
        <v>0</v>
      </c>
      <c r="O63" s="57">
        <f t="shared" si="30"/>
        <v>0</v>
      </c>
      <c r="P63" s="56">
        <f t="shared" si="30"/>
        <v>36212000</v>
      </c>
      <c r="Q63" s="57">
        <f t="shared" si="30"/>
        <v>43132666</v>
      </c>
      <c r="R63" s="38">
        <f t="shared" si="14"/>
        <v>18.318112633181126</v>
      </c>
      <c r="S63" s="39">
        <f t="shared" si="15"/>
        <v>-12.422485142840682</v>
      </c>
      <c r="T63" s="38">
        <f t="shared" si="16"/>
        <v>51.876683284625521</v>
      </c>
      <c r="U63" s="39">
        <f t="shared" si="17"/>
        <v>61.791109392011926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239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34517000</v>
      </c>
      <c r="C8" s="40">
        <f t="shared" si="0"/>
        <v>62902000</v>
      </c>
      <c r="D8" s="40">
        <f t="shared" si="0"/>
        <v>0</v>
      </c>
      <c r="E8" s="40">
        <f t="shared" si="0"/>
        <v>97419000</v>
      </c>
      <c r="F8" s="41">
        <f t="shared" si="0"/>
        <v>97419000</v>
      </c>
      <c r="G8" s="42">
        <f t="shared" si="0"/>
        <v>97419000</v>
      </c>
      <c r="H8" s="41">
        <f t="shared" si="0"/>
        <v>9698000</v>
      </c>
      <c r="I8" s="42">
        <f t="shared" si="0"/>
        <v>9700572</v>
      </c>
      <c r="J8" s="41">
        <f t="shared" si="0"/>
        <v>21622000</v>
      </c>
      <c r="K8" s="42">
        <f t="shared" si="0"/>
        <v>21668449</v>
      </c>
      <c r="L8" s="41">
        <f t="shared" si="0"/>
        <v>1144000</v>
      </c>
      <c r="M8" s="42">
        <f t="shared" si="0"/>
        <v>579738</v>
      </c>
      <c r="N8" s="41">
        <f t="shared" si="0"/>
        <v>0</v>
      </c>
      <c r="O8" s="42">
        <f t="shared" si="0"/>
        <v>0</v>
      </c>
      <c r="P8" s="41">
        <f t="shared" si="0"/>
        <v>32464000</v>
      </c>
      <c r="Q8" s="42">
        <f t="shared" si="0"/>
        <v>31948759</v>
      </c>
      <c r="R8" s="16">
        <f>IF(($J8       =0),0,((($L8       -$J8       )/$J8       )*100))</f>
        <v>-94.709092590879663</v>
      </c>
      <c r="S8" s="17">
        <f>IF(($K8       =0),0,((($M8       -$K8       )/$K8       )*100))</f>
        <v>-97.324506244078663</v>
      </c>
      <c r="T8" s="16">
        <f>IF(($E8       =0),0,(($P8       /$E8       )*100))</f>
        <v>33.324094889087348</v>
      </c>
      <c r="U8" s="18">
        <f>IF(($E8       =0),0,(($Q8       /$E8       )*100))</f>
        <v>32.795203194448717</v>
      </c>
      <c r="V8" s="41">
        <f t="shared" ref="V8:W8" si="1">+V9+V27</f>
        <v>1606000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31372000</v>
      </c>
      <c r="C9" s="43">
        <f t="shared" si="2"/>
        <v>62902000</v>
      </c>
      <c r="D9" s="43">
        <f t="shared" si="2"/>
        <v>0</v>
      </c>
      <c r="E9" s="43">
        <f t="shared" si="2"/>
        <v>94274000</v>
      </c>
      <c r="F9" s="44">
        <f t="shared" si="2"/>
        <v>94274000</v>
      </c>
      <c r="G9" s="45">
        <f t="shared" si="2"/>
        <v>94274000</v>
      </c>
      <c r="H9" s="44">
        <f t="shared" si="2"/>
        <v>8536000</v>
      </c>
      <c r="I9" s="45">
        <f t="shared" si="2"/>
        <v>8535321</v>
      </c>
      <c r="J9" s="44">
        <f t="shared" si="2"/>
        <v>20827000</v>
      </c>
      <c r="K9" s="45">
        <f t="shared" si="2"/>
        <v>20829070</v>
      </c>
      <c r="L9" s="44">
        <f t="shared" si="2"/>
        <v>226000</v>
      </c>
      <c r="M9" s="45">
        <f t="shared" si="2"/>
        <v>114367</v>
      </c>
      <c r="N9" s="44">
        <f t="shared" si="2"/>
        <v>0</v>
      </c>
      <c r="O9" s="45">
        <f t="shared" si="2"/>
        <v>0</v>
      </c>
      <c r="P9" s="44">
        <f t="shared" si="2"/>
        <v>29589000</v>
      </c>
      <c r="Q9" s="45">
        <f t="shared" si="2"/>
        <v>29478758</v>
      </c>
      <c r="R9" s="20">
        <f>IF(($J9       =0),0,((($L9       -$J9       )/$J9       )*100))</f>
        <v>-98.914870120516639</v>
      </c>
      <c r="S9" s="21">
        <f>IF(($K9       =0),0,((($M9       -$K9       )/$K9       )*100))</f>
        <v>-99.450926037504317</v>
      </c>
      <c r="T9" s="20">
        <f>IF(($E9       =0),0,(($P9       /$E9       )*100))</f>
        <v>31.386172221397203</v>
      </c>
      <c r="U9" s="22">
        <f>IF(($E9       =0),0,(($Q9       /$E9       )*100))</f>
        <v>31.269234359420413</v>
      </c>
      <c r="V9" s="44">
        <f t="shared" ref="V9:W9" si="3">SUM(V10:V26)</f>
        <v>1606000</v>
      </c>
      <c r="W9" s="45">
        <f t="shared" si="3"/>
        <v>0</v>
      </c>
    </row>
    <row r="10" spans="1:23" x14ac:dyDescent="0.2">
      <c r="A10" s="23" t="s">
        <v>36</v>
      </c>
      <c r="B10" s="46">
        <v>31372000</v>
      </c>
      <c r="C10" s="46">
        <v>62902000</v>
      </c>
      <c r="D10" s="46"/>
      <c r="E10" s="46">
        <f t="shared" ref="E10:E41" si="4">$B10      +$C10      +$D10</f>
        <v>94274000</v>
      </c>
      <c r="F10" s="47">
        <v>94274000</v>
      </c>
      <c r="G10" s="48">
        <v>94274000</v>
      </c>
      <c r="H10" s="47">
        <v>8536000</v>
      </c>
      <c r="I10" s="48">
        <v>8535321</v>
      </c>
      <c r="J10" s="47">
        <v>20827000</v>
      </c>
      <c r="K10" s="48">
        <v>20829070</v>
      </c>
      <c r="L10" s="47">
        <v>226000</v>
      </c>
      <c r="M10" s="48">
        <v>114367</v>
      </c>
      <c r="N10" s="47"/>
      <c r="O10" s="48"/>
      <c r="P10" s="47">
        <f t="shared" ref="P10:P41" si="5">$H10      +$J10      +$L10      +$N10</f>
        <v>29589000</v>
      </c>
      <c r="Q10" s="48">
        <f t="shared" ref="Q10:Q41" si="6">$I10      +$K10      +$M10      +$O10</f>
        <v>29478758</v>
      </c>
      <c r="R10" s="24">
        <f t="shared" ref="R10:R41" si="7">IF(($J10      =0),0,((($L10      -$J10      )/$J10      )*100))</f>
        <v>-98.914870120516639</v>
      </c>
      <c r="S10" s="25">
        <f t="shared" ref="S10:S41" si="8">IF(($K10      =0),0,((($M10      -$K10      )/$K10      )*100))</f>
        <v>-99.450926037504317</v>
      </c>
      <c r="T10" s="24">
        <f t="shared" ref="T10:T41" si="9">IF(($E10      =0),0,(($P10      /$E10      )*100))</f>
        <v>31.386172221397203</v>
      </c>
      <c r="U10" s="26">
        <f t="shared" ref="U10:U41" si="10">IF(($E10      =0),0,(($Q10      /$E10      )*100))</f>
        <v>31.269234359420413</v>
      </c>
      <c r="V10" s="47">
        <v>1606000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3145000</v>
      </c>
      <c r="C27" s="43">
        <f t="shared" si="11"/>
        <v>0</v>
      </c>
      <c r="D27" s="43">
        <f t="shared" si="11"/>
        <v>0</v>
      </c>
      <c r="E27" s="43">
        <f t="shared" si="11"/>
        <v>3145000</v>
      </c>
      <c r="F27" s="44">
        <f t="shared" si="11"/>
        <v>3145000</v>
      </c>
      <c r="G27" s="45">
        <f t="shared" si="11"/>
        <v>3145000</v>
      </c>
      <c r="H27" s="44">
        <f t="shared" si="11"/>
        <v>1162000</v>
      </c>
      <c r="I27" s="45">
        <f t="shared" si="11"/>
        <v>1165251</v>
      </c>
      <c r="J27" s="44">
        <f t="shared" si="11"/>
        <v>795000</v>
      </c>
      <c r="K27" s="45">
        <f t="shared" si="11"/>
        <v>839379</v>
      </c>
      <c r="L27" s="44">
        <f t="shared" si="11"/>
        <v>918000</v>
      </c>
      <c r="M27" s="45">
        <f t="shared" si="11"/>
        <v>465371</v>
      </c>
      <c r="N27" s="44">
        <f t="shared" si="11"/>
        <v>0</v>
      </c>
      <c r="O27" s="45">
        <f t="shared" si="11"/>
        <v>0</v>
      </c>
      <c r="P27" s="44">
        <f t="shared" si="11"/>
        <v>2875000</v>
      </c>
      <c r="Q27" s="45">
        <f t="shared" si="11"/>
        <v>2470001</v>
      </c>
      <c r="R27" s="20">
        <f t="shared" si="7"/>
        <v>15.471698113207546</v>
      </c>
      <c r="S27" s="21">
        <f t="shared" si="8"/>
        <v>-44.557702777886988</v>
      </c>
      <c r="T27" s="20">
        <f t="shared" si="9"/>
        <v>91.414944356120827</v>
      </c>
      <c r="U27" s="22">
        <f t="shared" si="10"/>
        <v>78.537392686804452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735000</v>
      </c>
      <c r="I30" s="48">
        <v>734830</v>
      </c>
      <c r="J30" s="47">
        <v>316000</v>
      </c>
      <c r="K30" s="48">
        <v>315171</v>
      </c>
      <c r="L30" s="47">
        <v>576000</v>
      </c>
      <c r="M30" s="48">
        <v>125001</v>
      </c>
      <c r="N30" s="47"/>
      <c r="O30" s="48"/>
      <c r="P30" s="47">
        <f t="shared" si="5"/>
        <v>1627000</v>
      </c>
      <c r="Q30" s="48">
        <f t="shared" si="6"/>
        <v>1175002</v>
      </c>
      <c r="R30" s="24">
        <f t="shared" si="7"/>
        <v>82.278481012658233</v>
      </c>
      <c r="S30" s="25">
        <f t="shared" si="8"/>
        <v>-60.338673291641676</v>
      </c>
      <c r="T30" s="24">
        <f t="shared" si="9"/>
        <v>87.945945945945951</v>
      </c>
      <c r="U30" s="26">
        <f t="shared" si="10"/>
        <v>63.513621621621617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1295000</v>
      </c>
      <c r="C32" s="46"/>
      <c r="D32" s="46"/>
      <c r="E32" s="46">
        <f t="shared" si="4"/>
        <v>1295000</v>
      </c>
      <c r="F32" s="47">
        <v>1295000</v>
      </c>
      <c r="G32" s="48">
        <v>1295000</v>
      </c>
      <c r="H32" s="47">
        <v>427000</v>
      </c>
      <c r="I32" s="48">
        <v>430421</v>
      </c>
      <c r="J32" s="47">
        <v>479000</v>
      </c>
      <c r="K32" s="48">
        <v>524208</v>
      </c>
      <c r="L32" s="47">
        <v>342000</v>
      </c>
      <c r="M32" s="48">
        <v>340370</v>
      </c>
      <c r="N32" s="47"/>
      <c r="O32" s="48"/>
      <c r="P32" s="47">
        <f t="shared" si="5"/>
        <v>1248000</v>
      </c>
      <c r="Q32" s="48">
        <f t="shared" si="6"/>
        <v>1294999</v>
      </c>
      <c r="R32" s="24">
        <f t="shared" si="7"/>
        <v>-28.601252609603339</v>
      </c>
      <c r="S32" s="25">
        <f t="shared" si="8"/>
        <v>-35.069667002411258</v>
      </c>
      <c r="T32" s="24">
        <f t="shared" si="9"/>
        <v>96.370656370656377</v>
      </c>
      <c r="U32" s="26">
        <f t="shared" si="10"/>
        <v>99.999922779922784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26246000</v>
      </c>
      <c r="C42" s="52">
        <f t="shared" si="13"/>
        <v>4520000</v>
      </c>
      <c r="D42" s="52">
        <f t="shared" si="13"/>
        <v>0</v>
      </c>
      <c r="E42" s="52">
        <f t="shared" si="13"/>
        <v>30766000</v>
      </c>
      <c r="F42" s="53">
        <f t="shared" si="13"/>
        <v>30766000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26246000</v>
      </c>
      <c r="C43" s="43">
        <f t="shared" si="19"/>
        <v>4520000</v>
      </c>
      <c r="D43" s="43">
        <f t="shared" si="19"/>
        <v>0</v>
      </c>
      <c r="E43" s="43">
        <f t="shared" si="19"/>
        <v>30766000</v>
      </c>
      <c r="F43" s="44">
        <f t="shared" si="19"/>
        <v>30766000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26246000</v>
      </c>
      <c r="C45" s="46">
        <v>4520000</v>
      </c>
      <c r="D45" s="46"/>
      <c r="E45" s="46">
        <f t="shared" si="21"/>
        <v>30766000</v>
      </c>
      <c r="F45" s="47">
        <v>30766000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60763000</v>
      </c>
      <c r="C59" s="43">
        <f t="shared" si="26"/>
        <v>67422000</v>
      </c>
      <c r="D59" s="43">
        <f t="shared" si="26"/>
        <v>0</v>
      </c>
      <c r="E59" s="43">
        <f t="shared" si="26"/>
        <v>128185000</v>
      </c>
      <c r="F59" s="44">
        <f t="shared" si="26"/>
        <v>128185000</v>
      </c>
      <c r="G59" s="45">
        <f t="shared" si="26"/>
        <v>97419000</v>
      </c>
      <c r="H59" s="44">
        <f t="shared" si="26"/>
        <v>9698000</v>
      </c>
      <c r="I59" s="45">
        <f t="shared" si="26"/>
        <v>9700572</v>
      </c>
      <c r="J59" s="44">
        <f t="shared" si="26"/>
        <v>21622000</v>
      </c>
      <c r="K59" s="45">
        <f t="shared" si="26"/>
        <v>21668449</v>
      </c>
      <c r="L59" s="44">
        <f t="shared" si="26"/>
        <v>1144000</v>
      </c>
      <c r="M59" s="45">
        <f t="shared" si="26"/>
        <v>579738</v>
      </c>
      <c r="N59" s="44">
        <f t="shared" si="26"/>
        <v>0</v>
      </c>
      <c r="O59" s="45">
        <f t="shared" si="26"/>
        <v>0</v>
      </c>
      <c r="P59" s="44">
        <f t="shared" si="26"/>
        <v>32464000</v>
      </c>
      <c r="Q59" s="45">
        <f t="shared" si="26"/>
        <v>31948759</v>
      </c>
      <c r="R59" s="20">
        <f t="shared" si="14"/>
        <v>-94.709092590879663</v>
      </c>
      <c r="S59" s="21">
        <f t="shared" si="15"/>
        <v>-97.324506244078663</v>
      </c>
      <c r="T59" s="20">
        <f t="shared" si="16"/>
        <v>25.325896165698015</v>
      </c>
      <c r="U59" s="22">
        <f t="shared" si="17"/>
        <v>24.923945079377464</v>
      </c>
      <c r="V59" s="44">
        <f t="shared" ref="V59:W59" si="27">+V8+V42</f>
        <v>1606000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60763000</v>
      </c>
      <c r="C63" s="55">
        <f t="shared" si="30"/>
        <v>67422000</v>
      </c>
      <c r="D63" s="55">
        <f t="shared" si="30"/>
        <v>0</v>
      </c>
      <c r="E63" s="55">
        <f t="shared" si="30"/>
        <v>128185000</v>
      </c>
      <c r="F63" s="56">
        <f t="shared" si="30"/>
        <v>128185000</v>
      </c>
      <c r="G63" s="57">
        <f t="shared" si="30"/>
        <v>97419000</v>
      </c>
      <c r="H63" s="56">
        <f t="shared" si="30"/>
        <v>9698000</v>
      </c>
      <c r="I63" s="57">
        <f t="shared" si="30"/>
        <v>9700572</v>
      </c>
      <c r="J63" s="56">
        <f t="shared" si="30"/>
        <v>21622000</v>
      </c>
      <c r="K63" s="57">
        <f t="shared" si="30"/>
        <v>21668449</v>
      </c>
      <c r="L63" s="56">
        <f t="shared" si="30"/>
        <v>1144000</v>
      </c>
      <c r="M63" s="58">
        <f t="shared" si="30"/>
        <v>579738</v>
      </c>
      <c r="N63" s="56">
        <f t="shared" si="30"/>
        <v>0</v>
      </c>
      <c r="O63" s="57">
        <f t="shared" si="30"/>
        <v>0</v>
      </c>
      <c r="P63" s="56">
        <f t="shared" si="30"/>
        <v>32464000</v>
      </c>
      <c r="Q63" s="57">
        <f t="shared" si="30"/>
        <v>31948759</v>
      </c>
      <c r="R63" s="38">
        <f t="shared" si="14"/>
        <v>-94.709092590879663</v>
      </c>
      <c r="S63" s="39">
        <f t="shared" si="15"/>
        <v>-97.324506244078663</v>
      </c>
      <c r="T63" s="38">
        <f t="shared" si="16"/>
        <v>25.325896165698015</v>
      </c>
      <c r="U63" s="39">
        <f t="shared" si="17"/>
        <v>24.923945079377464</v>
      </c>
      <c r="V63" s="56">
        <f>+V59+V60</f>
        <v>1606000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41877000</v>
      </c>
      <c r="C8" s="40">
        <f t="shared" si="0"/>
        <v>4717000</v>
      </c>
      <c r="D8" s="40">
        <f t="shared" si="0"/>
        <v>0</v>
      </c>
      <c r="E8" s="40">
        <f t="shared" si="0"/>
        <v>46594000</v>
      </c>
      <c r="F8" s="41">
        <f t="shared" si="0"/>
        <v>46594000</v>
      </c>
      <c r="G8" s="42">
        <f t="shared" si="0"/>
        <v>46594000</v>
      </c>
      <c r="H8" s="41">
        <f t="shared" si="0"/>
        <v>12453000</v>
      </c>
      <c r="I8" s="42">
        <f t="shared" si="0"/>
        <v>0</v>
      </c>
      <c r="J8" s="41">
        <f t="shared" si="0"/>
        <v>17004000</v>
      </c>
      <c r="K8" s="42">
        <f t="shared" si="0"/>
        <v>0</v>
      </c>
      <c r="L8" s="41">
        <f t="shared" si="0"/>
        <v>6306000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35763000</v>
      </c>
      <c r="Q8" s="42">
        <f t="shared" si="0"/>
        <v>0</v>
      </c>
      <c r="R8" s="16">
        <f>IF(($J8       =0),0,((($L8       -$J8       )/$J8       )*100))</f>
        <v>-62.914608327452356</v>
      </c>
      <c r="S8" s="17">
        <f>IF(($K8       =0),0,((($M8       -$K8       )/$K8       )*100))</f>
        <v>0</v>
      </c>
      <c r="T8" s="16">
        <f>IF(($E8       =0),0,(($P8       /$E8       )*100))</f>
        <v>76.754517749066409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34036000</v>
      </c>
      <c r="C9" s="43">
        <f t="shared" si="2"/>
        <v>4717000</v>
      </c>
      <c r="D9" s="43">
        <f t="shared" si="2"/>
        <v>0</v>
      </c>
      <c r="E9" s="43">
        <f t="shared" si="2"/>
        <v>38753000</v>
      </c>
      <c r="F9" s="44">
        <f t="shared" si="2"/>
        <v>38753000</v>
      </c>
      <c r="G9" s="45">
        <f t="shared" si="2"/>
        <v>38753000</v>
      </c>
      <c r="H9" s="44">
        <f t="shared" si="2"/>
        <v>11517000</v>
      </c>
      <c r="I9" s="45">
        <f t="shared" si="2"/>
        <v>0</v>
      </c>
      <c r="J9" s="44">
        <f t="shared" si="2"/>
        <v>11315000</v>
      </c>
      <c r="K9" s="45">
        <f t="shared" si="2"/>
        <v>0</v>
      </c>
      <c r="L9" s="44">
        <f t="shared" si="2"/>
        <v>5793000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28625000</v>
      </c>
      <c r="Q9" s="45">
        <f t="shared" si="2"/>
        <v>0</v>
      </c>
      <c r="R9" s="20">
        <f>IF(($J9       =0),0,((($L9       -$J9       )/$J9       )*100))</f>
        <v>-48.802474591250551</v>
      </c>
      <c r="S9" s="21">
        <f>IF(($K9       =0),0,((($M9       -$K9       )/$K9       )*100))</f>
        <v>0</v>
      </c>
      <c r="T9" s="20">
        <f>IF(($E9       =0),0,(($P9       /$E9       )*100))</f>
        <v>73.865249142001915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34036000</v>
      </c>
      <c r="C10" s="46">
        <v>-2276000</v>
      </c>
      <c r="D10" s="46"/>
      <c r="E10" s="46">
        <f t="shared" ref="E10:E41" si="4">$B10      +$C10      +$D10</f>
        <v>31760000</v>
      </c>
      <c r="F10" s="47">
        <v>31760000</v>
      </c>
      <c r="G10" s="48">
        <v>31760000</v>
      </c>
      <c r="H10" s="47">
        <v>11517000</v>
      </c>
      <c r="I10" s="48"/>
      <c r="J10" s="47">
        <v>11315000</v>
      </c>
      <c r="K10" s="48"/>
      <c r="L10" s="47">
        <v>5793000</v>
      </c>
      <c r="M10" s="48"/>
      <c r="N10" s="47"/>
      <c r="O10" s="48"/>
      <c r="P10" s="47">
        <f t="shared" ref="P10:P41" si="5">$H10      +$J10      +$L10      +$N10</f>
        <v>28625000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-48.802474591250551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90.129093198992436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6993000</v>
      </c>
      <c r="D20" s="46"/>
      <c r="E20" s="46">
        <f t="shared" si="4"/>
        <v>6993000</v>
      </c>
      <c r="F20" s="47">
        <v>6993000</v>
      </c>
      <c r="G20" s="48">
        <v>6993000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7841000</v>
      </c>
      <c r="C27" s="43">
        <f t="shared" si="11"/>
        <v>0</v>
      </c>
      <c r="D27" s="43">
        <f t="shared" si="11"/>
        <v>0</v>
      </c>
      <c r="E27" s="43">
        <f t="shared" si="11"/>
        <v>7841000</v>
      </c>
      <c r="F27" s="44">
        <f t="shared" si="11"/>
        <v>7841000</v>
      </c>
      <c r="G27" s="45">
        <f t="shared" si="11"/>
        <v>7841000</v>
      </c>
      <c r="H27" s="44">
        <f t="shared" si="11"/>
        <v>936000</v>
      </c>
      <c r="I27" s="45">
        <f t="shared" si="11"/>
        <v>0</v>
      </c>
      <c r="J27" s="44">
        <f t="shared" si="11"/>
        <v>5689000</v>
      </c>
      <c r="K27" s="45">
        <f t="shared" si="11"/>
        <v>0</v>
      </c>
      <c r="L27" s="44">
        <f t="shared" si="11"/>
        <v>513000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7138000</v>
      </c>
      <c r="Q27" s="45">
        <f t="shared" si="11"/>
        <v>0</v>
      </c>
      <c r="R27" s="20">
        <f t="shared" si="7"/>
        <v>-90.982597996132881</v>
      </c>
      <c r="S27" s="21">
        <f t="shared" si="8"/>
        <v>0</v>
      </c>
      <c r="T27" s="20">
        <f t="shared" si="9"/>
        <v>91.034306848616254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186000</v>
      </c>
      <c r="I30" s="48"/>
      <c r="J30" s="47">
        <v>2215000</v>
      </c>
      <c r="K30" s="48"/>
      <c r="L30" s="47">
        <v>513000</v>
      </c>
      <c r="M30" s="48"/>
      <c r="N30" s="47"/>
      <c r="O30" s="48"/>
      <c r="P30" s="47">
        <f t="shared" si="5"/>
        <v>2914000</v>
      </c>
      <c r="Q30" s="48">
        <f t="shared" si="6"/>
        <v>0</v>
      </c>
      <c r="R30" s="24">
        <f t="shared" si="7"/>
        <v>-76.839729119638818</v>
      </c>
      <c r="S30" s="25">
        <f t="shared" si="8"/>
        <v>0</v>
      </c>
      <c r="T30" s="24">
        <f t="shared" si="9"/>
        <v>97.13333333333334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1287000</v>
      </c>
      <c r="C32" s="46"/>
      <c r="D32" s="46"/>
      <c r="E32" s="46">
        <f t="shared" si="4"/>
        <v>1287000</v>
      </c>
      <c r="F32" s="47">
        <v>1287000</v>
      </c>
      <c r="G32" s="48">
        <v>1287000</v>
      </c>
      <c r="H32" s="47">
        <v>750000</v>
      </c>
      <c r="I32" s="48"/>
      <c r="J32" s="47"/>
      <c r="K32" s="48"/>
      <c r="L32" s="47"/>
      <c r="M32" s="48"/>
      <c r="N32" s="47"/>
      <c r="O32" s="48"/>
      <c r="P32" s="47">
        <f t="shared" si="5"/>
        <v>750000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58.275058275058278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3554000</v>
      </c>
      <c r="C36" s="46"/>
      <c r="D36" s="46"/>
      <c r="E36" s="46">
        <f t="shared" si="4"/>
        <v>3554000</v>
      </c>
      <c r="F36" s="47">
        <v>3554000</v>
      </c>
      <c r="G36" s="48">
        <v>3554000</v>
      </c>
      <c r="H36" s="47"/>
      <c r="I36" s="48"/>
      <c r="J36" s="47">
        <v>3474000</v>
      </c>
      <c r="K36" s="48"/>
      <c r="L36" s="47"/>
      <c r="M36" s="48"/>
      <c r="N36" s="47"/>
      <c r="O36" s="48"/>
      <c r="P36" s="47">
        <f t="shared" si="5"/>
        <v>3474000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97.749015194147432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2286000</v>
      </c>
      <c r="C42" s="52">
        <f t="shared" si="13"/>
        <v>1557000</v>
      </c>
      <c r="D42" s="52">
        <f t="shared" si="13"/>
        <v>0</v>
      </c>
      <c r="E42" s="52">
        <f t="shared" si="13"/>
        <v>3843000</v>
      </c>
      <c r="F42" s="53">
        <f t="shared" si="13"/>
        <v>3843000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2286000</v>
      </c>
      <c r="C43" s="43">
        <f t="shared" si="19"/>
        <v>1557000</v>
      </c>
      <c r="D43" s="43">
        <f t="shared" si="19"/>
        <v>0</v>
      </c>
      <c r="E43" s="43">
        <f t="shared" si="19"/>
        <v>3843000</v>
      </c>
      <c r="F43" s="44">
        <f t="shared" si="19"/>
        <v>3843000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2286000</v>
      </c>
      <c r="C45" s="46">
        <v>1557000</v>
      </c>
      <c r="D45" s="46"/>
      <c r="E45" s="46">
        <f t="shared" si="21"/>
        <v>3843000</v>
      </c>
      <c r="F45" s="47">
        <v>3843000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44163000</v>
      </c>
      <c r="C59" s="43">
        <f t="shared" si="26"/>
        <v>6274000</v>
      </c>
      <c r="D59" s="43">
        <f t="shared" si="26"/>
        <v>0</v>
      </c>
      <c r="E59" s="43">
        <f t="shared" si="26"/>
        <v>50437000</v>
      </c>
      <c r="F59" s="44">
        <f t="shared" si="26"/>
        <v>50437000</v>
      </c>
      <c r="G59" s="45">
        <f t="shared" si="26"/>
        <v>46594000</v>
      </c>
      <c r="H59" s="44">
        <f t="shared" si="26"/>
        <v>12453000</v>
      </c>
      <c r="I59" s="45">
        <f t="shared" si="26"/>
        <v>0</v>
      </c>
      <c r="J59" s="44">
        <f t="shared" si="26"/>
        <v>17004000</v>
      </c>
      <c r="K59" s="45">
        <f t="shared" si="26"/>
        <v>0</v>
      </c>
      <c r="L59" s="44">
        <f t="shared" si="26"/>
        <v>6306000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35763000</v>
      </c>
      <c r="Q59" s="45">
        <f t="shared" si="26"/>
        <v>0</v>
      </c>
      <c r="R59" s="20">
        <f t="shared" si="14"/>
        <v>-62.914608327452356</v>
      </c>
      <c r="S59" s="21">
        <f t="shared" si="15"/>
        <v>0</v>
      </c>
      <c r="T59" s="20">
        <f t="shared" si="16"/>
        <v>70.906279120486943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44163000</v>
      </c>
      <c r="C63" s="55">
        <f t="shared" si="30"/>
        <v>6274000</v>
      </c>
      <c r="D63" s="55">
        <f t="shared" si="30"/>
        <v>0</v>
      </c>
      <c r="E63" s="55">
        <f t="shared" si="30"/>
        <v>50437000</v>
      </c>
      <c r="F63" s="56">
        <f t="shared" si="30"/>
        <v>50437000</v>
      </c>
      <c r="G63" s="57">
        <f t="shared" si="30"/>
        <v>46594000</v>
      </c>
      <c r="H63" s="56">
        <f t="shared" si="30"/>
        <v>12453000</v>
      </c>
      <c r="I63" s="57">
        <f t="shared" si="30"/>
        <v>0</v>
      </c>
      <c r="J63" s="56">
        <f t="shared" si="30"/>
        <v>17004000</v>
      </c>
      <c r="K63" s="57">
        <f t="shared" si="30"/>
        <v>0</v>
      </c>
      <c r="L63" s="56">
        <f t="shared" si="30"/>
        <v>6306000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35763000</v>
      </c>
      <c r="Q63" s="57">
        <f t="shared" si="30"/>
        <v>0</v>
      </c>
      <c r="R63" s="38">
        <f t="shared" si="14"/>
        <v>-62.914608327452356</v>
      </c>
      <c r="S63" s="39">
        <f t="shared" si="15"/>
        <v>0</v>
      </c>
      <c r="T63" s="38">
        <f t="shared" si="16"/>
        <v>70.906279120486943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183500000</v>
      </c>
      <c r="C8" s="40">
        <f t="shared" si="0"/>
        <v>-8298000</v>
      </c>
      <c r="D8" s="40">
        <f t="shared" si="0"/>
        <v>0</v>
      </c>
      <c r="E8" s="40">
        <f t="shared" si="0"/>
        <v>175202000</v>
      </c>
      <c r="F8" s="41">
        <f t="shared" si="0"/>
        <v>175202000</v>
      </c>
      <c r="G8" s="42">
        <f t="shared" si="0"/>
        <v>175202000</v>
      </c>
      <c r="H8" s="41">
        <f t="shared" si="0"/>
        <v>35451000</v>
      </c>
      <c r="I8" s="42">
        <f t="shared" si="0"/>
        <v>33813413</v>
      </c>
      <c r="J8" s="41">
        <f t="shared" si="0"/>
        <v>38621000</v>
      </c>
      <c r="K8" s="42">
        <f t="shared" si="0"/>
        <v>70002932</v>
      </c>
      <c r="L8" s="41">
        <f t="shared" si="0"/>
        <v>47849000</v>
      </c>
      <c r="M8" s="42">
        <f t="shared" si="0"/>
        <v>30111079</v>
      </c>
      <c r="N8" s="41">
        <f t="shared" si="0"/>
        <v>0</v>
      </c>
      <c r="O8" s="42">
        <f t="shared" si="0"/>
        <v>0</v>
      </c>
      <c r="P8" s="41">
        <f t="shared" si="0"/>
        <v>121921000</v>
      </c>
      <c r="Q8" s="42">
        <f t="shared" si="0"/>
        <v>133927424</v>
      </c>
      <c r="R8" s="16">
        <f>IF(($J8       =0),0,((($L8       -$J8       )/$J8       )*100))</f>
        <v>23.893736568188292</v>
      </c>
      <c r="S8" s="17">
        <f>IF(($K8       =0),0,((($M8       -$K8       )/$K8       )*100))</f>
        <v>-56.985974530323958</v>
      </c>
      <c r="T8" s="16">
        <f>IF(($E8       =0),0,(($P8       /$E8       )*100))</f>
        <v>69.588817479252512</v>
      </c>
      <c r="U8" s="18">
        <f>IF(($E8       =0),0,(($Q8       /$E8       )*100))</f>
        <v>76.441720984920252</v>
      </c>
      <c r="V8" s="41">
        <f t="shared" ref="V8:W8" si="1">+V9+V27</f>
        <v>28000000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172312000</v>
      </c>
      <c r="C9" s="43">
        <f t="shared" si="2"/>
        <v>-7967000</v>
      </c>
      <c r="D9" s="43">
        <f t="shared" si="2"/>
        <v>0</v>
      </c>
      <c r="E9" s="43">
        <f t="shared" si="2"/>
        <v>164345000</v>
      </c>
      <c r="F9" s="44">
        <f t="shared" si="2"/>
        <v>164345000</v>
      </c>
      <c r="G9" s="45">
        <f t="shared" si="2"/>
        <v>164345000</v>
      </c>
      <c r="H9" s="44">
        <f t="shared" si="2"/>
        <v>31902000</v>
      </c>
      <c r="I9" s="45">
        <f t="shared" si="2"/>
        <v>30612773</v>
      </c>
      <c r="J9" s="44">
        <f t="shared" si="2"/>
        <v>35477000</v>
      </c>
      <c r="K9" s="45">
        <f t="shared" si="2"/>
        <v>66350671</v>
      </c>
      <c r="L9" s="44">
        <f t="shared" si="2"/>
        <v>45283000</v>
      </c>
      <c r="M9" s="45">
        <f t="shared" si="2"/>
        <v>28235851</v>
      </c>
      <c r="N9" s="44">
        <f t="shared" si="2"/>
        <v>0</v>
      </c>
      <c r="O9" s="45">
        <f t="shared" si="2"/>
        <v>0</v>
      </c>
      <c r="P9" s="44">
        <f t="shared" si="2"/>
        <v>112662000</v>
      </c>
      <c r="Q9" s="45">
        <f t="shared" si="2"/>
        <v>125199295</v>
      </c>
      <c r="R9" s="20">
        <f>IF(($J9       =0),0,((($L9       -$J9       )/$J9       )*100))</f>
        <v>27.640443103982864</v>
      </c>
      <c r="S9" s="21">
        <f>IF(($K9       =0),0,((($M9       -$K9       )/$K9       )*100))</f>
        <v>-57.444513258954075</v>
      </c>
      <c r="T9" s="20">
        <f>IF(($E9       =0),0,(($P9       /$E9       )*100))</f>
        <v>68.552131187441063</v>
      </c>
      <c r="U9" s="22">
        <f>IF(($E9       =0),0,(($Q9       /$E9       )*100))</f>
        <v>76.18077519851532</v>
      </c>
      <c r="V9" s="44">
        <f t="shared" ref="V9:W9" si="3">SUM(V10:V26)</f>
        <v>28000000</v>
      </c>
      <c r="W9" s="45">
        <f t="shared" si="3"/>
        <v>0</v>
      </c>
    </row>
    <row r="10" spans="1:23" x14ac:dyDescent="0.2">
      <c r="A10" s="23" t="s">
        <v>36</v>
      </c>
      <c r="B10" s="46">
        <v>119112000</v>
      </c>
      <c r="C10" s="46">
        <v>-7967000</v>
      </c>
      <c r="D10" s="46"/>
      <c r="E10" s="46">
        <f t="shared" ref="E10:E41" si="4">$B10      +$C10      +$D10</f>
        <v>111145000</v>
      </c>
      <c r="F10" s="47">
        <v>111145000</v>
      </c>
      <c r="G10" s="48">
        <v>111145000</v>
      </c>
      <c r="H10" s="47">
        <v>30613000</v>
      </c>
      <c r="I10" s="48">
        <v>30612773</v>
      </c>
      <c r="J10" s="47">
        <v>27129000</v>
      </c>
      <c r="K10" s="48">
        <v>52363616</v>
      </c>
      <c r="L10" s="47">
        <v>32279000</v>
      </c>
      <c r="M10" s="48">
        <v>22847492</v>
      </c>
      <c r="N10" s="47"/>
      <c r="O10" s="48"/>
      <c r="P10" s="47">
        <f t="shared" ref="P10:P41" si="5">$H10      +$J10      +$L10      +$N10</f>
        <v>90021000</v>
      </c>
      <c r="Q10" s="48">
        <f t="shared" ref="Q10:Q41" si="6">$I10      +$K10      +$M10      +$O10</f>
        <v>105823881</v>
      </c>
      <c r="R10" s="24">
        <f t="shared" ref="R10:R41" si="7">IF(($J10      =0),0,((($L10      -$J10      )/$J10      )*100))</f>
        <v>18.983375723395628</v>
      </c>
      <c r="S10" s="25">
        <f t="shared" ref="S10:S41" si="8">IF(($K10      =0),0,((($M10      -$K10      )/$K10      )*100))</f>
        <v>-56.367619837407709</v>
      </c>
      <c r="T10" s="24">
        <f t="shared" ref="T10:T41" si="9">IF(($E10      =0),0,(($P10      /$E10      )*100))</f>
        <v>80.994196769985152</v>
      </c>
      <c r="U10" s="26">
        <f t="shared" ref="U10:U41" si="10">IF(($E10      =0),0,(($Q10      /$E10      )*100))</f>
        <v>95.212453101803945</v>
      </c>
      <c r="V10" s="47">
        <v>28000000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28200000</v>
      </c>
      <c r="C13" s="46"/>
      <c r="D13" s="46"/>
      <c r="E13" s="46">
        <f t="shared" si="4"/>
        <v>28200000</v>
      </c>
      <c r="F13" s="47">
        <v>28200000</v>
      </c>
      <c r="G13" s="48">
        <v>28200000</v>
      </c>
      <c r="H13" s="47"/>
      <c r="I13" s="48"/>
      <c r="J13" s="47">
        <v>8348000</v>
      </c>
      <c r="K13" s="48">
        <v>13987055</v>
      </c>
      <c r="L13" s="47">
        <v>13004000</v>
      </c>
      <c r="M13" s="48">
        <v>5388359</v>
      </c>
      <c r="N13" s="47"/>
      <c r="O13" s="48"/>
      <c r="P13" s="47">
        <f t="shared" si="5"/>
        <v>21352000</v>
      </c>
      <c r="Q13" s="48">
        <f t="shared" si="6"/>
        <v>19375414</v>
      </c>
      <c r="R13" s="24">
        <f t="shared" si="7"/>
        <v>55.773838045040726</v>
      </c>
      <c r="S13" s="25">
        <f t="shared" si="8"/>
        <v>-61.476100580143566</v>
      </c>
      <c r="T13" s="24">
        <f t="shared" si="9"/>
        <v>75.716312056737593</v>
      </c>
      <c r="U13" s="26">
        <f t="shared" si="10"/>
        <v>68.707141843971627</v>
      </c>
      <c r="V13" s="47"/>
      <c r="W13" s="48"/>
    </row>
    <row r="14" spans="1:23" x14ac:dyDescent="0.2">
      <c r="A14" s="23" t="s">
        <v>40</v>
      </c>
      <c r="B14" s="46">
        <v>25000000</v>
      </c>
      <c r="C14" s="46"/>
      <c r="D14" s="46"/>
      <c r="E14" s="46">
        <f t="shared" si="4"/>
        <v>25000000</v>
      </c>
      <c r="F14" s="47">
        <v>25000000</v>
      </c>
      <c r="G14" s="48">
        <v>25000000</v>
      </c>
      <c r="H14" s="47">
        <v>1289000</v>
      </c>
      <c r="I14" s="48"/>
      <c r="J14" s="47"/>
      <c r="K14" s="48"/>
      <c r="L14" s="47"/>
      <c r="M14" s="48"/>
      <c r="N14" s="47"/>
      <c r="O14" s="48"/>
      <c r="P14" s="47">
        <f t="shared" si="5"/>
        <v>1289000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5.1560000000000006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11188000</v>
      </c>
      <c r="C27" s="43">
        <f t="shared" si="11"/>
        <v>-331000</v>
      </c>
      <c r="D27" s="43">
        <f t="shared" si="11"/>
        <v>0</v>
      </c>
      <c r="E27" s="43">
        <f t="shared" si="11"/>
        <v>10857000</v>
      </c>
      <c r="F27" s="44">
        <f t="shared" si="11"/>
        <v>10857000</v>
      </c>
      <c r="G27" s="45">
        <f t="shared" si="11"/>
        <v>10857000</v>
      </c>
      <c r="H27" s="44">
        <f t="shared" si="11"/>
        <v>3549000</v>
      </c>
      <c r="I27" s="45">
        <f t="shared" si="11"/>
        <v>3200640</v>
      </c>
      <c r="J27" s="44">
        <f t="shared" si="11"/>
        <v>3144000</v>
      </c>
      <c r="K27" s="45">
        <f t="shared" si="11"/>
        <v>3652261</v>
      </c>
      <c r="L27" s="44">
        <f t="shared" si="11"/>
        <v>2566000</v>
      </c>
      <c r="M27" s="45">
        <f t="shared" si="11"/>
        <v>1875228</v>
      </c>
      <c r="N27" s="44">
        <f t="shared" si="11"/>
        <v>0</v>
      </c>
      <c r="O27" s="45">
        <f t="shared" si="11"/>
        <v>0</v>
      </c>
      <c r="P27" s="44">
        <f t="shared" si="11"/>
        <v>9259000</v>
      </c>
      <c r="Q27" s="45">
        <f t="shared" si="11"/>
        <v>8728129</v>
      </c>
      <c r="R27" s="20">
        <f t="shared" si="7"/>
        <v>-18.384223918575064</v>
      </c>
      <c r="S27" s="21">
        <f t="shared" si="8"/>
        <v>-48.655695745731201</v>
      </c>
      <c r="T27" s="20">
        <f t="shared" si="9"/>
        <v>85.281385281385283</v>
      </c>
      <c r="U27" s="22">
        <f t="shared" si="10"/>
        <v>80.391719627889842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1049000</v>
      </c>
      <c r="I30" s="48">
        <v>1049530</v>
      </c>
      <c r="J30" s="47">
        <v>238000</v>
      </c>
      <c r="K30" s="48">
        <v>239147</v>
      </c>
      <c r="L30" s="47">
        <v>181000</v>
      </c>
      <c r="M30" s="48">
        <v>120254</v>
      </c>
      <c r="N30" s="47"/>
      <c r="O30" s="48"/>
      <c r="P30" s="47">
        <f t="shared" si="5"/>
        <v>1468000</v>
      </c>
      <c r="Q30" s="48">
        <f t="shared" si="6"/>
        <v>1408931</v>
      </c>
      <c r="R30" s="24">
        <f t="shared" si="7"/>
        <v>-23.949579831932773</v>
      </c>
      <c r="S30" s="25">
        <f t="shared" si="8"/>
        <v>-49.715446984490711</v>
      </c>
      <c r="T30" s="24">
        <f t="shared" si="9"/>
        <v>86.352941176470594</v>
      </c>
      <c r="U30" s="26">
        <f t="shared" si="10"/>
        <v>82.878294117647059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4488000</v>
      </c>
      <c r="C32" s="46">
        <v>-251000</v>
      </c>
      <c r="D32" s="46"/>
      <c r="E32" s="46">
        <f t="shared" si="4"/>
        <v>4237000</v>
      </c>
      <c r="F32" s="47">
        <v>4237000</v>
      </c>
      <c r="G32" s="48">
        <v>4237000</v>
      </c>
      <c r="H32" s="47">
        <v>1120000</v>
      </c>
      <c r="I32" s="48">
        <v>1120000</v>
      </c>
      <c r="J32" s="47">
        <v>2020000</v>
      </c>
      <c r="K32" s="48">
        <v>2020000</v>
      </c>
      <c r="L32" s="47">
        <v>1097000</v>
      </c>
      <c r="M32" s="48">
        <v>1095000</v>
      </c>
      <c r="N32" s="47"/>
      <c r="O32" s="48"/>
      <c r="P32" s="47">
        <f t="shared" si="5"/>
        <v>4237000</v>
      </c>
      <c r="Q32" s="48">
        <f t="shared" si="6"/>
        <v>4235000</v>
      </c>
      <c r="R32" s="24">
        <f t="shared" si="7"/>
        <v>-45.693069306930695</v>
      </c>
      <c r="S32" s="25">
        <f t="shared" si="8"/>
        <v>-45.792079207920793</v>
      </c>
      <c r="T32" s="24">
        <f t="shared" si="9"/>
        <v>100</v>
      </c>
      <c r="U32" s="26">
        <f t="shared" si="10"/>
        <v>99.952796790181736</v>
      </c>
      <c r="V32" s="47"/>
      <c r="W32" s="48"/>
    </row>
    <row r="33" spans="1:23" x14ac:dyDescent="0.2">
      <c r="A33" s="23" t="s">
        <v>59</v>
      </c>
      <c r="B33" s="46">
        <v>5000000</v>
      </c>
      <c r="C33" s="46">
        <v>-80000</v>
      </c>
      <c r="D33" s="46"/>
      <c r="E33" s="46">
        <f t="shared" si="4"/>
        <v>4920000</v>
      </c>
      <c r="F33" s="47">
        <v>4920000</v>
      </c>
      <c r="G33" s="48">
        <v>4920000</v>
      </c>
      <c r="H33" s="47">
        <v>1380000</v>
      </c>
      <c r="I33" s="48">
        <v>1031110</v>
      </c>
      <c r="J33" s="47">
        <v>886000</v>
      </c>
      <c r="K33" s="48">
        <v>1393114</v>
      </c>
      <c r="L33" s="47">
        <v>1288000</v>
      </c>
      <c r="M33" s="48">
        <v>659974</v>
      </c>
      <c r="N33" s="47"/>
      <c r="O33" s="48"/>
      <c r="P33" s="47">
        <f t="shared" si="5"/>
        <v>3554000</v>
      </c>
      <c r="Q33" s="48">
        <f t="shared" si="6"/>
        <v>3084198</v>
      </c>
      <c r="R33" s="24">
        <f t="shared" si="7"/>
        <v>45.372460496613996</v>
      </c>
      <c r="S33" s="25">
        <f t="shared" si="8"/>
        <v>-52.625987535836984</v>
      </c>
      <c r="T33" s="24">
        <f t="shared" si="9"/>
        <v>72.235772357723576</v>
      </c>
      <c r="U33" s="26">
        <f t="shared" si="10"/>
        <v>62.686951219512196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46526000</v>
      </c>
      <c r="C42" s="52">
        <f t="shared" si="13"/>
        <v>-11761000</v>
      </c>
      <c r="D42" s="52">
        <f t="shared" si="13"/>
        <v>0</v>
      </c>
      <c r="E42" s="52">
        <f t="shared" si="13"/>
        <v>34765000</v>
      </c>
      <c r="F42" s="53">
        <f t="shared" si="13"/>
        <v>34765000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46526000</v>
      </c>
      <c r="C43" s="43">
        <f t="shared" si="19"/>
        <v>-11761000</v>
      </c>
      <c r="D43" s="43">
        <f t="shared" si="19"/>
        <v>0</v>
      </c>
      <c r="E43" s="43">
        <f t="shared" si="19"/>
        <v>34765000</v>
      </c>
      <c r="F43" s="44">
        <f t="shared" si="19"/>
        <v>34765000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44526000</v>
      </c>
      <c r="C45" s="46">
        <v>-10968000</v>
      </c>
      <c r="D45" s="46"/>
      <c r="E45" s="46">
        <f t="shared" si="21"/>
        <v>33558000</v>
      </c>
      <c r="F45" s="47">
        <v>33558000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-793000</v>
      </c>
      <c r="D46" s="46"/>
      <c r="E46" s="46">
        <f t="shared" si="21"/>
        <v>1207000</v>
      </c>
      <c r="F46" s="47">
        <v>1207000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230026000</v>
      </c>
      <c r="C59" s="43">
        <f t="shared" si="26"/>
        <v>-20059000</v>
      </c>
      <c r="D59" s="43">
        <f t="shared" si="26"/>
        <v>0</v>
      </c>
      <c r="E59" s="43">
        <f t="shared" si="26"/>
        <v>209967000</v>
      </c>
      <c r="F59" s="44">
        <f t="shared" si="26"/>
        <v>209967000</v>
      </c>
      <c r="G59" s="45">
        <f t="shared" si="26"/>
        <v>175202000</v>
      </c>
      <c r="H59" s="44">
        <f t="shared" si="26"/>
        <v>35451000</v>
      </c>
      <c r="I59" s="45">
        <f t="shared" si="26"/>
        <v>33813413</v>
      </c>
      <c r="J59" s="44">
        <f t="shared" si="26"/>
        <v>38621000</v>
      </c>
      <c r="K59" s="45">
        <f t="shared" si="26"/>
        <v>70002932</v>
      </c>
      <c r="L59" s="44">
        <f t="shared" si="26"/>
        <v>47849000</v>
      </c>
      <c r="M59" s="45">
        <f t="shared" si="26"/>
        <v>30111079</v>
      </c>
      <c r="N59" s="44">
        <f t="shared" si="26"/>
        <v>0</v>
      </c>
      <c r="O59" s="45">
        <f t="shared" si="26"/>
        <v>0</v>
      </c>
      <c r="P59" s="44">
        <f t="shared" si="26"/>
        <v>121921000</v>
      </c>
      <c r="Q59" s="45">
        <f t="shared" si="26"/>
        <v>133927424</v>
      </c>
      <c r="R59" s="20">
        <f t="shared" si="14"/>
        <v>23.893736568188292</v>
      </c>
      <c r="S59" s="21">
        <f t="shared" si="15"/>
        <v>-56.985974530323958</v>
      </c>
      <c r="T59" s="20">
        <f t="shared" si="16"/>
        <v>58.06674382164816</v>
      </c>
      <c r="U59" s="22">
        <f t="shared" si="17"/>
        <v>63.784987164649685</v>
      </c>
      <c r="V59" s="44">
        <f t="shared" ref="V59:W59" si="27">+V8+V42</f>
        <v>28000000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230026000</v>
      </c>
      <c r="C63" s="55">
        <f t="shared" si="30"/>
        <v>-20059000</v>
      </c>
      <c r="D63" s="55">
        <f t="shared" si="30"/>
        <v>0</v>
      </c>
      <c r="E63" s="55">
        <f t="shared" si="30"/>
        <v>209967000</v>
      </c>
      <c r="F63" s="56">
        <f t="shared" si="30"/>
        <v>209967000</v>
      </c>
      <c r="G63" s="57">
        <f t="shared" si="30"/>
        <v>175202000</v>
      </c>
      <c r="H63" s="56">
        <f t="shared" si="30"/>
        <v>35451000</v>
      </c>
      <c r="I63" s="57">
        <f t="shared" si="30"/>
        <v>33813413</v>
      </c>
      <c r="J63" s="56">
        <f t="shared" si="30"/>
        <v>38621000</v>
      </c>
      <c r="K63" s="57">
        <f t="shared" si="30"/>
        <v>70002932</v>
      </c>
      <c r="L63" s="56">
        <f t="shared" si="30"/>
        <v>47849000</v>
      </c>
      <c r="M63" s="58">
        <f t="shared" si="30"/>
        <v>30111079</v>
      </c>
      <c r="N63" s="56">
        <f t="shared" si="30"/>
        <v>0</v>
      </c>
      <c r="O63" s="57">
        <f t="shared" si="30"/>
        <v>0</v>
      </c>
      <c r="P63" s="56">
        <f t="shared" si="30"/>
        <v>121921000</v>
      </c>
      <c r="Q63" s="57">
        <f t="shared" si="30"/>
        <v>133927424</v>
      </c>
      <c r="R63" s="38">
        <f t="shared" si="14"/>
        <v>23.893736568188292</v>
      </c>
      <c r="S63" s="39">
        <f t="shared" si="15"/>
        <v>-56.985974530323958</v>
      </c>
      <c r="T63" s="38">
        <f t="shared" si="16"/>
        <v>58.06674382164816</v>
      </c>
      <c r="U63" s="39">
        <f t="shared" si="17"/>
        <v>63.784987164649685</v>
      </c>
      <c r="V63" s="56">
        <f>+V59+V60</f>
        <v>28000000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131139000</v>
      </c>
      <c r="C8" s="40">
        <f t="shared" si="0"/>
        <v>10094000</v>
      </c>
      <c r="D8" s="40">
        <f t="shared" si="0"/>
        <v>0</v>
      </c>
      <c r="E8" s="40">
        <f t="shared" si="0"/>
        <v>141233000</v>
      </c>
      <c r="F8" s="41">
        <f t="shared" si="0"/>
        <v>141233000</v>
      </c>
      <c r="G8" s="42">
        <f t="shared" si="0"/>
        <v>141233000</v>
      </c>
      <c r="H8" s="41">
        <f t="shared" si="0"/>
        <v>37226000</v>
      </c>
      <c r="I8" s="42">
        <f t="shared" si="0"/>
        <v>37379473</v>
      </c>
      <c r="J8" s="41">
        <f t="shared" si="0"/>
        <v>49386000</v>
      </c>
      <c r="K8" s="42">
        <f t="shared" si="0"/>
        <v>49709632</v>
      </c>
      <c r="L8" s="41">
        <f t="shared" si="0"/>
        <v>25109000</v>
      </c>
      <c r="M8" s="42">
        <f t="shared" si="0"/>
        <v>25589527</v>
      </c>
      <c r="N8" s="41">
        <f t="shared" si="0"/>
        <v>0</v>
      </c>
      <c r="O8" s="42">
        <f t="shared" si="0"/>
        <v>0</v>
      </c>
      <c r="P8" s="41">
        <f t="shared" si="0"/>
        <v>111721000</v>
      </c>
      <c r="Q8" s="42">
        <f t="shared" si="0"/>
        <v>112678632</v>
      </c>
      <c r="R8" s="16">
        <f>IF(($J8       =0),0,((($L8       -$J8       )/$J8       )*100))</f>
        <v>-49.157656015874949</v>
      </c>
      <c r="S8" s="17">
        <f>IF(($K8       =0),0,((($M8       -$K8       )/$K8       )*100))</f>
        <v>-48.52199469108924</v>
      </c>
      <c r="T8" s="16">
        <f>IF(($E8       =0),0,(($P8       /$E8       )*100))</f>
        <v>79.104033759815337</v>
      </c>
      <c r="U8" s="18">
        <f>IF(($E8       =0),0,(($Q8       /$E8       )*100))</f>
        <v>79.782084923495219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122757000</v>
      </c>
      <c r="C9" s="43">
        <f t="shared" si="2"/>
        <v>10258000</v>
      </c>
      <c r="D9" s="43">
        <f t="shared" si="2"/>
        <v>0</v>
      </c>
      <c r="E9" s="43">
        <f t="shared" si="2"/>
        <v>133015000</v>
      </c>
      <c r="F9" s="44">
        <f t="shared" si="2"/>
        <v>133015000</v>
      </c>
      <c r="G9" s="45">
        <f t="shared" si="2"/>
        <v>133015000</v>
      </c>
      <c r="H9" s="44">
        <f t="shared" si="2"/>
        <v>34468000</v>
      </c>
      <c r="I9" s="45">
        <f t="shared" si="2"/>
        <v>34460478</v>
      </c>
      <c r="J9" s="44">
        <f t="shared" si="2"/>
        <v>47423000</v>
      </c>
      <c r="K9" s="45">
        <f t="shared" si="2"/>
        <v>47421802</v>
      </c>
      <c r="L9" s="44">
        <f t="shared" si="2"/>
        <v>24193000</v>
      </c>
      <c r="M9" s="45">
        <f t="shared" si="2"/>
        <v>24672528</v>
      </c>
      <c r="N9" s="44">
        <f t="shared" si="2"/>
        <v>0</v>
      </c>
      <c r="O9" s="45">
        <f t="shared" si="2"/>
        <v>0</v>
      </c>
      <c r="P9" s="44">
        <f t="shared" si="2"/>
        <v>106084000</v>
      </c>
      <c r="Q9" s="45">
        <f t="shared" si="2"/>
        <v>106554808</v>
      </c>
      <c r="R9" s="20">
        <f>IF(($J9       =0),0,((($L9       -$J9       )/$J9       )*100))</f>
        <v>-48.984669885920333</v>
      </c>
      <c r="S9" s="21">
        <f>IF(($K9       =0),0,((($M9       -$K9       )/$K9       )*100))</f>
        <v>-47.972183764758661</v>
      </c>
      <c r="T9" s="20">
        <f>IF(($E9       =0),0,(($P9       /$E9       )*100))</f>
        <v>79.753411269405703</v>
      </c>
      <c r="U9" s="22">
        <f>IF(($E9       =0),0,(($Q9       /$E9       )*100))</f>
        <v>80.107362327557041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115757000</v>
      </c>
      <c r="C10" s="46">
        <v>-7742000</v>
      </c>
      <c r="D10" s="46"/>
      <c r="E10" s="46">
        <f t="shared" ref="E10:E41" si="4">$B10      +$C10      +$D10</f>
        <v>108015000</v>
      </c>
      <c r="F10" s="47">
        <v>108015000</v>
      </c>
      <c r="G10" s="48">
        <v>108015000</v>
      </c>
      <c r="H10" s="47">
        <v>34209000</v>
      </c>
      <c r="I10" s="48">
        <v>34200862</v>
      </c>
      <c r="J10" s="47">
        <v>43408000</v>
      </c>
      <c r="K10" s="48">
        <v>43407802</v>
      </c>
      <c r="L10" s="47">
        <v>22624000</v>
      </c>
      <c r="M10" s="48">
        <v>23264696</v>
      </c>
      <c r="N10" s="47"/>
      <c r="O10" s="48"/>
      <c r="P10" s="47">
        <f t="shared" ref="P10:P41" si="5">$H10      +$J10      +$L10      +$N10</f>
        <v>100241000</v>
      </c>
      <c r="Q10" s="48">
        <f t="shared" ref="Q10:Q41" si="6">$I10      +$K10      +$M10      +$O10</f>
        <v>100873360</v>
      </c>
      <c r="R10" s="24">
        <f t="shared" ref="R10:R41" si="7">IF(($J10      =0),0,((($L10      -$J10      )/$J10      )*100))</f>
        <v>-47.880575009214894</v>
      </c>
      <c r="S10" s="25">
        <f t="shared" ref="S10:S41" si="8">IF(($K10      =0),0,((($M10      -$K10      )/$K10      )*100))</f>
        <v>-46.404344546171679</v>
      </c>
      <c r="T10" s="24">
        <f t="shared" ref="T10:T41" si="9">IF(($E10      =0),0,(($P10      /$E10      )*100))</f>
        <v>92.802851455816324</v>
      </c>
      <c r="U10" s="26">
        <f t="shared" ref="U10:U41" si="10">IF(($E10      =0),0,(($Q10      /$E10      )*100))</f>
        <v>93.388288663611547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7000000</v>
      </c>
      <c r="H13" s="47">
        <v>259000</v>
      </c>
      <c r="I13" s="48">
        <v>259616</v>
      </c>
      <c r="J13" s="47">
        <v>4015000</v>
      </c>
      <c r="K13" s="48">
        <v>4014000</v>
      </c>
      <c r="L13" s="47">
        <v>1569000</v>
      </c>
      <c r="M13" s="48">
        <v>1407832</v>
      </c>
      <c r="N13" s="47"/>
      <c r="O13" s="48"/>
      <c r="P13" s="47">
        <f t="shared" si="5"/>
        <v>5843000</v>
      </c>
      <c r="Q13" s="48">
        <f t="shared" si="6"/>
        <v>5681448</v>
      </c>
      <c r="R13" s="24">
        <f t="shared" si="7"/>
        <v>-60.92154420921544</v>
      </c>
      <c r="S13" s="25">
        <f t="shared" si="8"/>
        <v>-64.926955655206768</v>
      </c>
      <c r="T13" s="24">
        <f t="shared" si="9"/>
        <v>83.471428571428575</v>
      </c>
      <c r="U13" s="26">
        <f t="shared" si="10"/>
        <v>81.163542857142858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18000000</v>
      </c>
      <c r="D20" s="46"/>
      <c r="E20" s="46">
        <f t="shared" si="4"/>
        <v>18000000</v>
      </c>
      <c r="F20" s="47">
        <v>18000000</v>
      </c>
      <c r="G20" s="48">
        <v>18000000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8382000</v>
      </c>
      <c r="C27" s="43">
        <f t="shared" si="11"/>
        <v>-164000</v>
      </c>
      <c r="D27" s="43">
        <f t="shared" si="11"/>
        <v>0</v>
      </c>
      <c r="E27" s="43">
        <f t="shared" si="11"/>
        <v>8218000</v>
      </c>
      <c r="F27" s="44">
        <f t="shared" si="11"/>
        <v>8218000</v>
      </c>
      <c r="G27" s="45">
        <f t="shared" si="11"/>
        <v>8218000</v>
      </c>
      <c r="H27" s="44">
        <f t="shared" si="11"/>
        <v>2758000</v>
      </c>
      <c r="I27" s="45">
        <f t="shared" si="11"/>
        <v>2918995</v>
      </c>
      <c r="J27" s="44">
        <f t="shared" si="11"/>
        <v>1963000</v>
      </c>
      <c r="K27" s="45">
        <f t="shared" si="11"/>
        <v>2287830</v>
      </c>
      <c r="L27" s="44">
        <f t="shared" si="11"/>
        <v>916000</v>
      </c>
      <c r="M27" s="45">
        <f t="shared" si="11"/>
        <v>916999</v>
      </c>
      <c r="N27" s="44">
        <f t="shared" si="11"/>
        <v>0</v>
      </c>
      <c r="O27" s="45">
        <f t="shared" si="11"/>
        <v>0</v>
      </c>
      <c r="P27" s="44">
        <f t="shared" si="11"/>
        <v>5637000</v>
      </c>
      <c r="Q27" s="45">
        <f t="shared" si="11"/>
        <v>6123824</v>
      </c>
      <c r="R27" s="20">
        <f t="shared" si="7"/>
        <v>-53.336729495669886</v>
      </c>
      <c r="S27" s="21">
        <f t="shared" si="8"/>
        <v>-59.918394286288759</v>
      </c>
      <c r="T27" s="20">
        <f t="shared" si="9"/>
        <v>68.593331710878559</v>
      </c>
      <c r="U27" s="22">
        <f t="shared" si="10"/>
        <v>74.517206132879039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432000</v>
      </c>
      <c r="I30" s="48">
        <v>527400</v>
      </c>
      <c r="J30" s="47">
        <v>762000</v>
      </c>
      <c r="K30" s="48">
        <v>761747</v>
      </c>
      <c r="L30" s="47">
        <v>225000</v>
      </c>
      <c r="M30" s="48">
        <v>225000</v>
      </c>
      <c r="N30" s="47"/>
      <c r="O30" s="48"/>
      <c r="P30" s="47">
        <f t="shared" si="5"/>
        <v>1419000</v>
      </c>
      <c r="Q30" s="48">
        <f t="shared" si="6"/>
        <v>1514147</v>
      </c>
      <c r="R30" s="24">
        <f t="shared" si="7"/>
        <v>-70.472440944881882</v>
      </c>
      <c r="S30" s="25">
        <f t="shared" si="8"/>
        <v>-70.462633919135882</v>
      </c>
      <c r="T30" s="24">
        <f t="shared" si="9"/>
        <v>72.769230769230759</v>
      </c>
      <c r="U30" s="26">
        <f t="shared" si="10"/>
        <v>77.648564102564094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2932000</v>
      </c>
      <c r="C32" s="46">
        <v>-164000</v>
      </c>
      <c r="D32" s="46"/>
      <c r="E32" s="46">
        <f t="shared" si="4"/>
        <v>2768000</v>
      </c>
      <c r="F32" s="47">
        <v>2768000</v>
      </c>
      <c r="G32" s="48">
        <v>2768000</v>
      </c>
      <c r="H32" s="47">
        <v>732000</v>
      </c>
      <c r="I32" s="48">
        <v>732999</v>
      </c>
      <c r="J32" s="47">
        <v>732000</v>
      </c>
      <c r="K32" s="48">
        <v>732999</v>
      </c>
      <c r="L32" s="47">
        <v>691000</v>
      </c>
      <c r="M32" s="48">
        <v>691999</v>
      </c>
      <c r="N32" s="47"/>
      <c r="O32" s="48"/>
      <c r="P32" s="47">
        <f t="shared" si="5"/>
        <v>2155000</v>
      </c>
      <c r="Q32" s="48">
        <f t="shared" si="6"/>
        <v>2157997</v>
      </c>
      <c r="R32" s="24">
        <f t="shared" si="7"/>
        <v>-5.6010928961748636</v>
      </c>
      <c r="S32" s="25">
        <f t="shared" si="8"/>
        <v>-5.5934591998079126</v>
      </c>
      <c r="T32" s="24">
        <f t="shared" si="9"/>
        <v>77.854046242774572</v>
      </c>
      <c r="U32" s="26">
        <f t="shared" si="10"/>
        <v>77.962319364161843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1594000</v>
      </c>
      <c r="I36" s="48">
        <v>1658596</v>
      </c>
      <c r="J36" s="47">
        <v>469000</v>
      </c>
      <c r="K36" s="48">
        <v>793084</v>
      </c>
      <c r="L36" s="47"/>
      <c r="M36" s="48"/>
      <c r="N36" s="47"/>
      <c r="O36" s="48"/>
      <c r="P36" s="47">
        <f t="shared" si="5"/>
        <v>2063000</v>
      </c>
      <c r="Q36" s="48">
        <f t="shared" si="6"/>
        <v>2451680</v>
      </c>
      <c r="R36" s="24">
        <f t="shared" si="7"/>
        <v>-100</v>
      </c>
      <c r="S36" s="25">
        <f t="shared" si="8"/>
        <v>-100</v>
      </c>
      <c r="T36" s="24">
        <f t="shared" si="9"/>
        <v>58.942857142857143</v>
      </c>
      <c r="U36" s="26">
        <f t="shared" si="10"/>
        <v>70.048000000000002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38193000</v>
      </c>
      <c r="C42" s="52">
        <f t="shared" si="13"/>
        <v>-1083000</v>
      </c>
      <c r="D42" s="52">
        <f t="shared" si="13"/>
        <v>0</v>
      </c>
      <c r="E42" s="52">
        <f t="shared" si="13"/>
        <v>37110000</v>
      </c>
      <c r="F42" s="53">
        <f t="shared" si="13"/>
        <v>37110000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38193000</v>
      </c>
      <c r="C43" s="43">
        <f t="shared" si="19"/>
        <v>-1083000</v>
      </c>
      <c r="D43" s="43">
        <f t="shared" si="19"/>
        <v>0</v>
      </c>
      <c r="E43" s="43">
        <f t="shared" si="19"/>
        <v>37110000</v>
      </c>
      <c r="F43" s="44">
        <f t="shared" si="19"/>
        <v>37110000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38193000</v>
      </c>
      <c r="C45" s="46">
        <v>-1083000</v>
      </c>
      <c r="D45" s="46"/>
      <c r="E45" s="46">
        <f t="shared" si="21"/>
        <v>37110000</v>
      </c>
      <c r="F45" s="47">
        <v>37110000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169332000</v>
      </c>
      <c r="C59" s="43">
        <f t="shared" si="26"/>
        <v>9011000</v>
      </c>
      <c r="D59" s="43">
        <f t="shared" si="26"/>
        <v>0</v>
      </c>
      <c r="E59" s="43">
        <f t="shared" si="26"/>
        <v>178343000</v>
      </c>
      <c r="F59" s="44">
        <f t="shared" si="26"/>
        <v>178343000</v>
      </c>
      <c r="G59" s="45">
        <f t="shared" si="26"/>
        <v>141233000</v>
      </c>
      <c r="H59" s="44">
        <f t="shared" si="26"/>
        <v>37226000</v>
      </c>
      <c r="I59" s="45">
        <f t="shared" si="26"/>
        <v>37379473</v>
      </c>
      <c r="J59" s="44">
        <f t="shared" si="26"/>
        <v>49386000</v>
      </c>
      <c r="K59" s="45">
        <f t="shared" si="26"/>
        <v>49709632</v>
      </c>
      <c r="L59" s="44">
        <f t="shared" si="26"/>
        <v>25109000</v>
      </c>
      <c r="M59" s="45">
        <f t="shared" si="26"/>
        <v>25589527</v>
      </c>
      <c r="N59" s="44">
        <f t="shared" si="26"/>
        <v>0</v>
      </c>
      <c r="O59" s="45">
        <f t="shared" si="26"/>
        <v>0</v>
      </c>
      <c r="P59" s="44">
        <f t="shared" si="26"/>
        <v>111721000</v>
      </c>
      <c r="Q59" s="45">
        <f t="shared" si="26"/>
        <v>112678632</v>
      </c>
      <c r="R59" s="20">
        <f t="shared" si="14"/>
        <v>-49.157656015874949</v>
      </c>
      <c r="S59" s="21">
        <f t="shared" si="15"/>
        <v>-48.52199469108924</v>
      </c>
      <c r="T59" s="20">
        <f t="shared" si="16"/>
        <v>62.643894069293438</v>
      </c>
      <c r="U59" s="22">
        <f t="shared" si="17"/>
        <v>63.18085486954913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169332000</v>
      </c>
      <c r="C63" s="55">
        <f t="shared" si="30"/>
        <v>9011000</v>
      </c>
      <c r="D63" s="55">
        <f t="shared" si="30"/>
        <v>0</v>
      </c>
      <c r="E63" s="55">
        <f t="shared" si="30"/>
        <v>178343000</v>
      </c>
      <c r="F63" s="56">
        <f t="shared" si="30"/>
        <v>178343000</v>
      </c>
      <c r="G63" s="57">
        <f t="shared" si="30"/>
        <v>141233000</v>
      </c>
      <c r="H63" s="56">
        <f t="shared" si="30"/>
        <v>37226000</v>
      </c>
      <c r="I63" s="57">
        <f t="shared" si="30"/>
        <v>37379473</v>
      </c>
      <c r="J63" s="56">
        <f t="shared" si="30"/>
        <v>49386000</v>
      </c>
      <c r="K63" s="57">
        <f t="shared" si="30"/>
        <v>49709632</v>
      </c>
      <c r="L63" s="56">
        <f t="shared" si="30"/>
        <v>25109000</v>
      </c>
      <c r="M63" s="58">
        <f t="shared" si="30"/>
        <v>25589527</v>
      </c>
      <c r="N63" s="56">
        <f t="shared" si="30"/>
        <v>0</v>
      </c>
      <c r="O63" s="57">
        <f t="shared" si="30"/>
        <v>0</v>
      </c>
      <c r="P63" s="56">
        <f t="shared" si="30"/>
        <v>111721000</v>
      </c>
      <c r="Q63" s="57">
        <f t="shared" si="30"/>
        <v>112678632</v>
      </c>
      <c r="R63" s="38">
        <f t="shared" si="14"/>
        <v>-49.157656015874949</v>
      </c>
      <c r="S63" s="39">
        <f t="shared" si="15"/>
        <v>-48.52199469108924</v>
      </c>
      <c r="T63" s="38">
        <f t="shared" si="16"/>
        <v>62.643894069293438</v>
      </c>
      <c r="U63" s="39">
        <f t="shared" si="17"/>
        <v>63.18085486954913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119091000</v>
      </c>
      <c r="C8" s="40">
        <f t="shared" si="0"/>
        <v>10130000</v>
      </c>
      <c r="D8" s="40">
        <f t="shared" si="0"/>
        <v>0</v>
      </c>
      <c r="E8" s="40">
        <f t="shared" si="0"/>
        <v>129221000</v>
      </c>
      <c r="F8" s="41">
        <f t="shared" si="0"/>
        <v>129221000</v>
      </c>
      <c r="G8" s="42">
        <f t="shared" si="0"/>
        <v>129221000</v>
      </c>
      <c r="H8" s="41">
        <f t="shared" si="0"/>
        <v>28444000</v>
      </c>
      <c r="I8" s="42">
        <f t="shared" si="0"/>
        <v>25098687</v>
      </c>
      <c r="J8" s="41">
        <f t="shared" si="0"/>
        <v>56735000</v>
      </c>
      <c r="K8" s="42">
        <f t="shared" si="0"/>
        <v>37802944</v>
      </c>
      <c r="L8" s="41">
        <f t="shared" si="0"/>
        <v>24243000</v>
      </c>
      <c r="M8" s="42">
        <f t="shared" si="0"/>
        <v>36802231</v>
      </c>
      <c r="N8" s="41">
        <f t="shared" si="0"/>
        <v>0</v>
      </c>
      <c r="O8" s="42">
        <f t="shared" si="0"/>
        <v>0</v>
      </c>
      <c r="P8" s="41">
        <f t="shared" si="0"/>
        <v>109422000</v>
      </c>
      <c r="Q8" s="42">
        <f t="shared" si="0"/>
        <v>99703862</v>
      </c>
      <c r="R8" s="16">
        <f>IF(($J8       =0),0,((($L8       -$J8       )/$J8       )*100))</f>
        <v>-57.269762932933808</v>
      </c>
      <c r="S8" s="17">
        <f>IF(($K8       =0),0,((($M8       -$K8       )/$K8       )*100))</f>
        <v>-2.6471827167746511</v>
      </c>
      <c r="T8" s="16">
        <f>IF(($E8       =0),0,(($P8       /$E8       )*100))</f>
        <v>84.678186981992084</v>
      </c>
      <c r="U8" s="18">
        <f>IF(($E8       =0),0,(($Q8       /$E8       )*100))</f>
        <v>77.157630725656048</v>
      </c>
      <c r="V8" s="41">
        <f t="shared" ref="V8:W8" si="1">+V9+V27</f>
        <v>4734000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110637000</v>
      </c>
      <c r="C9" s="43">
        <f t="shared" si="2"/>
        <v>10130000</v>
      </c>
      <c r="D9" s="43">
        <f t="shared" si="2"/>
        <v>0</v>
      </c>
      <c r="E9" s="43">
        <f t="shared" si="2"/>
        <v>120767000</v>
      </c>
      <c r="F9" s="44">
        <f t="shared" si="2"/>
        <v>120767000</v>
      </c>
      <c r="G9" s="45">
        <f t="shared" si="2"/>
        <v>120767000</v>
      </c>
      <c r="H9" s="44">
        <f t="shared" si="2"/>
        <v>27559000</v>
      </c>
      <c r="I9" s="45">
        <f t="shared" si="2"/>
        <v>24697686</v>
      </c>
      <c r="J9" s="44">
        <f t="shared" si="2"/>
        <v>52377000</v>
      </c>
      <c r="K9" s="45">
        <f t="shared" si="2"/>
        <v>37769610</v>
      </c>
      <c r="L9" s="44">
        <f t="shared" si="2"/>
        <v>23634000</v>
      </c>
      <c r="M9" s="45">
        <f t="shared" si="2"/>
        <v>35732564</v>
      </c>
      <c r="N9" s="44">
        <f t="shared" si="2"/>
        <v>0</v>
      </c>
      <c r="O9" s="45">
        <f t="shared" si="2"/>
        <v>0</v>
      </c>
      <c r="P9" s="44">
        <f t="shared" si="2"/>
        <v>103570000</v>
      </c>
      <c r="Q9" s="45">
        <f t="shared" si="2"/>
        <v>98199860</v>
      </c>
      <c r="R9" s="20">
        <f>IF(($J9       =0),0,((($L9       -$J9       )/$J9       )*100))</f>
        <v>-54.877140729709609</v>
      </c>
      <c r="S9" s="21">
        <f>IF(($K9       =0),0,((($M9       -$K9       )/$K9       )*100))</f>
        <v>-5.3933466615090815</v>
      </c>
      <c r="T9" s="20">
        <f>IF(($E9       =0),0,(($P9       /$E9       )*100))</f>
        <v>85.760182831402616</v>
      </c>
      <c r="U9" s="22">
        <f>IF(($E9       =0),0,(($Q9       /$E9       )*100))</f>
        <v>81.313487956146957</v>
      </c>
      <c r="V9" s="44">
        <f t="shared" ref="V9:W9" si="3">SUM(V10:V26)</f>
        <v>4734000</v>
      </c>
      <c r="W9" s="45">
        <f t="shared" si="3"/>
        <v>0</v>
      </c>
    </row>
    <row r="10" spans="1:23" x14ac:dyDescent="0.2">
      <c r="A10" s="23" t="s">
        <v>36</v>
      </c>
      <c r="B10" s="46">
        <v>98133000</v>
      </c>
      <c r="C10" s="46">
        <v>-6563000</v>
      </c>
      <c r="D10" s="46"/>
      <c r="E10" s="46">
        <f t="shared" ref="E10:E41" si="4">$B10      +$C10      +$D10</f>
        <v>91570000</v>
      </c>
      <c r="F10" s="47">
        <v>91570000</v>
      </c>
      <c r="G10" s="48">
        <v>91570000</v>
      </c>
      <c r="H10" s="47">
        <v>23481000</v>
      </c>
      <c r="I10" s="48">
        <v>19862986</v>
      </c>
      <c r="J10" s="47">
        <v>45829000</v>
      </c>
      <c r="K10" s="48">
        <v>32355976</v>
      </c>
      <c r="L10" s="47">
        <v>22260000</v>
      </c>
      <c r="M10" s="48">
        <v>35732564</v>
      </c>
      <c r="N10" s="47"/>
      <c r="O10" s="48"/>
      <c r="P10" s="47">
        <f t="shared" ref="P10:P41" si="5">$H10      +$J10      +$L10      +$N10</f>
        <v>91570000</v>
      </c>
      <c r="Q10" s="48">
        <f t="shared" ref="Q10:Q41" si="6">$I10      +$K10      +$M10      +$O10</f>
        <v>87951526</v>
      </c>
      <c r="R10" s="24">
        <f t="shared" ref="R10:R41" si="7">IF(($J10      =0),0,((($L10      -$J10      )/$J10      )*100))</f>
        <v>-51.428135023674969</v>
      </c>
      <c r="S10" s="25">
        <f t="shared" ref="S10:S41" si="8">IF(($K10      =0),0,((($M10      -$K10      )/$K10      )*100))</f>
        <v>10.435747634378266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96.048406683411599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12504000</v>
      </c>
      <c r="C13" s="46">
        <v>7693000</v>
      </c>
      <c r="D13" s="46"/>
      <c r="E13" s="46">
        <f t="shared" si="4"/>
        <v>20197000</v>
      </c>
      <c r="F13" s="47">
        <v>20197000</v>
      </c>
      <c r="G13" s="48">
        <v>20197000</v>
      </c>
      <c r="H13" s="47">
        <v>4078000</v>
      </c>
      <c r="I13" s="48">
        <v>4834700</v>
      </c>
      <c r="J13" s="47">
        <v>6548000</v>
      </c>
      <c r="K13" s="48">
        <v>5413634</v>
      </c>
      <c r="L13" s="47">
        <v>1374000</v>
      </c>
      <c r="M13" s="48"/>
      <c r="N13" s="47"/>
      <c r="O13" s="48"/>
      <c r="P13" s="47">
        <f t="shared" si="5"/>
        <v>12000000</v>
      </c>
      <c r="Q13" s="48">
        <f t="shared" si="6"/>
        <v>10248334</v>
      </c>
      <c r="R13" s="24">
        <f t="shared" si="7"/>
        <v>-79.016493585827732</v>
      </c>
      <c r="S13" s="25">
        <f t="shared" si="8"/>
        <v>-100</v>
      </c>
      <c r="T13" s="24">
        <f t="shared" si="9"/>
        <v>59.414764568995395</v>
      </c>
      <c r="U13" s="26">
        <f t="shared" si="10"/>
        <v>50.741862652869244</v>
      </c>
      <c r="V13" s="47">
        <v>4734000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9000000</v>
      </c>
      <c r="D20" s="46"/>
      <c r="E20" s="46">
        <f t="shared" si="4"/>
        <v>9000000</v>
      </c>
      <c r="F20" s="47">
        <v>9000000</v>
      </c>
      <c r="G20" s="48">
        <v>9000000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8454000</v>
      </c>
      <c r="C27" s="43">
        <f t="shared" si="11"/>
        <v>0</v>
      </c>
      <c r="D27" s="43">
        <f t="shared" si="11"/>
        <v>0</v>
      </c>
      <c r="E27" s="43">
        <f t="shared" si="11"/>
        <v>8454000</v>
      </c>
      <c r="F27" s="44">
        <f t="shared" si="11"/>
        <v>8454000</v>
      </c>
      <c r="G27" s="45">
        <f t="shared" si="11"/>
        <v>8454000</v>
      </c>
      <c r="H27" s="44">
        <f t="shared" si="11"/>
        <v>885000</v>
      </c>
      <c r="I27" s="45">
        <f t="shared" si="11"/>
        <v>401001</v>
      </c>
      <c r="J27" s="44">
        <f t="shared" si="11"/>
        <v>4358000</v>
      </c>
      <c r="K27" s="45">
        <f t="shared" si="11"/>
        <v>33334</v>
      </c>
      <c r="L27" s="44">
        <f t="shared" si="11"/>
        <v>609000</v>
      </c>
      <c r="M27" s="45">
        <f t="shared" si="11"/>
        <v>1069667</v>
      </c>
      <c r="N27" s="44">
        <f t="shared" si="11"/>
        <v>0</v>
      </c>
      <c r="O27" s="45">
        <f t="shared" si="11"/>
        <v>0</v>
      </c>
      <c r="P27" s="44">
        <f t="shared" si="11"/>
        <v>5852000</v>
      </c>
      <c r="Q27" s="45">
        <f t="shared" si="11"/>
        <v>1504002</v>
      </c>
      <c r="R27" s="20">
        <f t="shared" si="7"/>
        <v>-86.02569986232217</v>
      </c>
      <c r="S27" s="21">
        <f t="shared" si="8"/>
        <v>3108.9368212635745</v>
      </c>
      <c r="T27" s="20">
        <f t="shared" si="9"/>
        <v>69.2216702152827</v>
      </c>
      <c r="U27" s="22">
        <f t="shared" si="10"/>
        <v>17.79041873669269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51000</v>
      </c>
      <c r="I30" s="48">
        <v>50000</v>
      </c>
      <c r="J30" s="47">
        <v>34000</v>
      </c>
      <c r="K30" s="48">
        <v>33334</v>
      </c>
      <c r="L30" s="47">
        <v>154000</v>
      </c>
      <c r="M30" s="48">
        <v>16667</v>
      </c>
      <c r="N30" s="47"/>
      <c r="O30" s="48"/>
      <c r="P30" s="47">
        <f t="shared" si="5"/>
        <v>239000</v>
      </c>
      <c r="Q30" s="48">
        <f t="shared" si="6"/>
        <v>100001</v>
      </c>
      <c r="R30" s="24">
        <f t="shared" si="7"/>
        <v>352.94117647058823</v>
      </c>
      <c r="S30" s="25">
        <f t="shared" si="8"/>
        <v>-50</v>
      </c>
      <c r="T30" s="24">
        <f t="shared" si="9"/>
        <v>9.3725490196078418</v>
      </c>
      <c r="U30" s="26">
        <f t="shared" si="10"/>
        <v>3.921607843137255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1404000</v>
      </c>
      <c r="C32" s="46"/>
      <c r="D32" s="46"/>
      <c r="E32" s="46">
        <f t="shared" si="4"/>
        <v>1404000</v>
      </c>
      <c r="F32" s="47">
        <v>1404000</v>
      </c>
      <c r="G32" s="48">
        <v>1404000</v>
      </c>
      <c r="H32" s="47">
        <v>351000</v>
      </c>
      <c r="I32" s="48">
        <v>351001</v>
      </c>
      <c r="J32" s="47">
        <v>308000</v>
      </c>
      <c r="K32" s="48"/>
      <c r="L32" s="47">
        <v>455000</v>
      </c>
      <c r="M32" s="48">
        <v>1053000</v>
      </c>
      <c r="N32" s="47"/>
      <c r="O32" s="48"/>
      <c r="P32" s="47">
        <f t="shared" si="5"/>
        <v>1114000</v>
      </c>
      <c r="Q32" s="48">
        <f t="shared" si="6"/>
        <v>1404001</v>
      </c>
      <c r="R32" s="24">
        <f t="shared" si="7"/>
        <v>47.727272727272727</v>
      </c>
      <c r="S32" s="25">
        <f t="shared" si="8"/>
        <v>0</v>
      </c>
      <c r="T32" s="24">
        <f t="shared" si="9"/>
        <v>79.344729344729345</v>
      </c>
      <c r="U32" s="26">
        <f t="shared" si="10"/>
        <v>100.00007122507122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483000</v>
      </c>
      <c r="I36" s="48"/>
      <c r="J36" s="47">
        <v>4016000</v>
      </c>
      <c r="K36" s="48"/>
      <c r="L36" s="47"/>
      <c r="M36" s="48"/>
      <c r="N36" s="47"/>
      <c r="O36" s="48"/>
      <c r="P36" s="47">
        <f t="shared" si="5"/>
        <v>4499000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99.977777777777774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27406000</v>
      </c>
      <c r="C42" s="52">
        <f t="shared" si="13"/>
        <v>6040000</v>
      </c>
      <c r="D42" s="52">
        <f t="shared" si="13"/>
        <v>0</v>
      </c>
      <c r="E42" s="52">
        <f t="shared" si="13"/>
        <v>33446000</v>
      </c>
      <c r="F42" s="53">
        <f t="shared" si="13"/>
        <v>33446000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27406000</v>
      </c>
      <c r="C43" s="43">
        <f t="shared" si="19"/>
        <v>6040000</v>
      </c>
      <c r="D43" s="43">
        <f t="shared" si="19"/>
        <v>0</v>
      </c>
      <c r="E43" s="43">
        <f t="shared" si="19"/>
        <v>33446000</v>
      </c>
      <c r="F43" s="44">
        <f t="shared" si="19"/>
        <v>33446000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26906000</v>
      </c>
      <c r="C45" s="46">
        <v>6540000</v>
      </c>
      <c r="D45" s="46"/>
      <c r="E45" s="46">
        <f t="shared" si="21"/>
        <v>33446000</v>
      </c>
      <c r="F45" s="47">
        <v>33446000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146497000</v>
      </c>
      <c r="C59" s="43">
        <f t="shared" si="26"/>
        <v>16170000</v>
      </c>
      <c r="D59" s="43">
        <f t="shared" si="26"/>
        <v>0</v>
      </c>
      <c r="E59" s="43">
        <f t="shared" si="26"/>
        <v>162667000</v>
      </c>
      <c r="F59" s="44">
        <f t="shared" si="26"/>
        <v>162667000</v>
      </c>
      <c r="G59" s="45">
        <f t="shared" si="26"/>
        <v>129221000</v>
      </c>
      <c r="H59" s="44">
        <f t="shared" si="26"/>
        <v>28444000</v>
      </c>
      <c r="I59" s="45">
        <f t="shared" si="26"/>
        <v>25098687</v>
      </c>
      <c r="J59" s="44">
        <f t="shared" si="26"/>
        <v>56735000</v>
      </c>
      <c r="K59" s="45">
        <f t="shared" si="26"/>
        <v>37802944</v>
      </c>
      <c r="L59" s="44">
        <f t="shared" si="26"/>
        <v>24243000</v>
      </c>
      <c r="M59" s="45">
        <f t="shared" si="26"/>
        <v>36802231</v>
      </c>
      <c r="N59" s="44">
        <f t="shared" si="26"/>
        <v>0</v>
      </c>
      <c r="O59" s="45">
        <f t="shared" si="26"/>
        <v>0</v>
      </c>
      <c r="P59" s="44">
        <f t="shared" si="26"/>
        <v>109422000</v>
      </c>
      <c r="Q59" s="45">
        <f t="shared" si="26"/>
        <v>99703862</v>
      </c>
      <c r="R59" s="20">
        <f t="shared" si="14"/>
        <v>-57.269762932933808</v>
      </c>
      <c r="S59" s="21">
        <f t="shared" si="15"/>
        <v>-2.6471827167746511</v>
      </c>
      <c r="T59" s="20">
        <f t="shared" si="16"/>
        <v>67.267485107612472</v>
      </c>
      <c r="U59" s="22">
        <f t="shared" si="17"/>
        <v>61.293232185999628</v>
      </c>
      <c r="V59" s="44">
        <f t="shared" ref="V59:W59" si="27">+V8+V42</f>
        <v>4734000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146497000</v>
      </c>
      <c r="C63" s="55">
        <f t="shared" si="30"/>
        <v>16170000</v>
      </c>
      <c r="D63" s="55">
        <f t="shared" si="30"/>
        <v>0</v>
      </c>
      <c r="E63" s="55">
        <f t="shared" si="30"/>
        <v>162667000</v>
      </c>
      <c r="F63" s="56">
        <f t="shared" si="30"/>
        <v>162667000</v>
      </c>
      <c r="G63" s="57">
        <f t="shared" si="30"/>
        <v>129221000</v>
      </c>
      <c r="H63" s="56">
        <f t="shared" si="30"/>
        <v>28444000</v>
      </c>
      <c r="I63" s="57">
        <f t="shared" si="30"/>
        <v>25098687</v>
      </c>
      <c r="J63" s="56">
        <f t="shared" si="30"/>
        <v>56735000</v>
      </c>
      <c r="K63" s="57">
        <f t="shared" si="30"/>
        <v>37802944</v>
      </c>
      <c r="L63" s="56">
        <f t="shared" si="30"/>
        <v>24243000</v>
      </c>
      <c r="M63" s="58">
        <f t="shared" si="30"/>
        <v>36802231</v>
      </c>
      <c r="N63" s="56">
        <f t="shared" si="30"/>
        <v>0</v>
      </c>
      <c r="O63" s="57">
        <f t="shared" si="30"/>
        <v>0</v>
      </c>
      <c r="P63" s="56">
        <f t="shared" si="30"/>
        <v>109422000</v>
      </c>
      <c r="Q63" s="57">
        <f t="shared" si="30"/>
        <v>99703862</v>
      </c>
      <c r="R63" s="38">
        <f t="shared" si="14"/>
        <v>-57.269762932933808</v>
      </c>
      <c r="S63" s="39">
        <f t="shared" si="15"/>
        <v>-2.6471827167746511</v>
      </c>
      <c r="T63" s="38">
        <f t="shared" si="16"/>
        <v>67.267485107612472</v>
      </c>
      <c r="U63" s="39">
        <f t="shared" si="17"/>
        <v>61.293232185999628</v>
      </c>
      <c r="V63" s="56">
        <f>+V59+V60</f>
        <v>4734000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93160000</v>
      </c>
      <c r="C8" s="40">
        <f t="shared" si="0"/>
        <v>53584000</v>
      </c>
      <c r="D8" s="40">
        <f t="shared" si="0"/>
        <v>0</v>
      </c>
      <c r="E8" s="40">
        <f t="shared" si="0"/>
        <v>146744000</v>
      </c>
      <c r="F8" s="41">
        <f t="shared" si="0"/>
        <v>146744000</v>
      </c>
      <c r="G8" s="42">
        <f t="shared" si="0"/>
        <v>146744000</v>
      </c>
      <c r="H8" s="41">
        <f t="shared" si="0"/>
        <v>8745000</v>
      </c>
      <c r="I8" s="42">
        <f t="shared" si="0"/>
        <v>8773768</v>
      </c>
      <c r="J8" s="41">
        <f t="shared" si="0"/>
        <v>37943000</v>
      </c>
      <c r="K8" s="42">
        <f t="shared" si="0"/>
        <v>0</v>
      </c>
      <c r="L8" s="41">
        <f t="shared" si="0"/>
        <v>7760000</v>
      </c>
      <c r="M8" s="42">
        <f t="shared" si="0"/>
        <v>14784819</v>
      </c>
      <c r="N8" s="41">
        <f t="shared" si="0"/>
        <v>0</v>
      </c>
      <c r="O8" s="42">
        <f t="shared" si="0"/>
        <v>0</v>
      </c>
      <c r="P8" s="41">
        <f t="shared" si="0"/>
        <v>54448000</v>
      </c>
      <c r="Q8" s="42">
        <f t="shared" si="0"/>
        <v>23558587</v>
      </c>
      <c r="R8" s="16">
        <f>IF(($J8       =0),0,((($L8       -$J8       )/$J8       )*100))</f>
        <v>-79.548269773080676</v>
      </c>
      <c r="S8" s="17">
        <f>IF(($K8       =0),0,((($M8       -$K8       )/$K8       )*100))</f>
        <v>0</v>
      </c>
      <c r="T8" s="16">
        <f>IF(($E8       =0),0,(($P8       /$E8       )*100))</f>
        <v>37.104072398190048</v>
      </c>
      <c r="U8" s="18">
        <f>IF(($E8       =0),0,(($Q8       /$E8       )*100))</f>
        <v>16.054208008504606</v>
      </c>
      <c r="V8" s="41">
        <f t="shared" ref="V8:W8" si="1">+V9+V27</f>
        <v>15808000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85575000</v>
      </c>
      <c r="C9" s="43">
        <f t="shared" si="2"/>
        <v>53584000</v>
      </c>
      <c r="D9" s="43">
        <f t="shared" si="2"/>
        <v>0</v>
      </c>
      <c r="E9" s="43">
        <f t="shared" si="2"/>
        <v>139159000</v>
      </c>
      <c r="F9" s="44">
        <f t="shared" si="2"/>
        <v>139159000</v>
      </c>
      <c r="G9" s="45">
        <f t="shared" si="2"/>
        <v>139159000</v>
      </c>
      <c r="H9" s="44">
        <f t="shared" si="2"/>
        <v>6600000</v>
      </c>
      <c r="I9" s="45">
        <f t="shared" si="2"/>
        <v>6983631</v>
      </c>
      <c r="J9" s="44">
        <f t="shared" si="2"/>
        <v>35259000</v>
      </c>
      <c r="K9" s="45">
        <f t="shared" si="2"/>
        <v>0</v>
      </c>
      <c r="L9" s="44">
        <f t="shared" si="2"/>
        <v>6579000</v>
      </c>
      <c r="M9" s="45">
        <f t="shared" si="2"/>
        <v>9744443</v>
      </c>
      <c r="N9" s="44">
        <f t="shared" si="2"/>
        <v>0</v>
      </c>
      <c r="O9" s="45">
        <f t="shared" si="2"/>
        <v>0</v>
      </c>
      <c r="P9" s="44">
        <f t="shared" si="2"/>
        <v>48438000</v>
      </c>
      <c r="Q9" s="45">
        <f t="shared" si="2"/>
        <v>16728074</v>
      </c>
      <c r="R9" s="20">
        <f>IF(($J9       =0),0,((($L9       -$J9       )/$J9       )*100))</f>
        <v>-81.340934229558414</v>
      </c>
      <c r="S9" s="21">
        <f>IF(($K9       =0),0,((($M9       -$K9       )/$K9       )*100))</f>
        <v>0</v>
      </c>
      <c r="T9" s="20">
        <f>IF(($E9       =0),0,(($P9       /$E9       )*100))</f>
        <v>34.80766605106389</v>
      </c>
      <c r="U9" s="22">
        <f>IF(($E9       =0),0,(($Q9       /$E9       )*100))</f>
        <v>12.020835159781257</v>
      </c>
      <c r="V9" s="44">
        <f t="shared" ref="V9:W9" si="3">SUM(V10:V26)</f>
        <v>15808000</v>
      </c>
      <c r="W9" s="45">
        <f t="shared" si="3"/>
        <v>0</v>
      </c>
    </row>
    <row r="10" spans="1:23" x14ac:dyDescent="0.2">
      <c r="A10" s="23" t="s">
        <v>36</v>
      </c>
      <c r="B10" s="46">
        <v>52575000</v>
      </c>
      <c r="C10" s="46">
        <v>6484000</v>
      </c>
      <c r="D10" s="46"/>
      <c r="E10" s="46">
        <f t="shared" ref="E10:E41" si="4">$B10      +$C10      +$D10</f>
        <v>59059000</v>
      </c>
      <c r="F10" s="47">
        <v>59059000</v>
      </c>
      <c r="G10" s="48">
        <v>59059000</v>
      </c>
      <c r="H10" s="47">
        <v>6174000</v>
      </c>
      <c r="I10" s="48">
        <v>6131601</v>
      </c>
      <c r="J10" s="47">
        <v>32593000</v>
      </c>
      <c r="K10" s="48"/>
      <c r="L10" s="47">
        <v>6579000</v>
      </c>
      <c r="M10" s="48">
        <v>4225736</v>
      </c>
      <c r="N10" s="47"/>
      <c r="O10" s="48"/>
      <c r="P10" s="47">
        <f t="shared" ref="P10:P41" si="5">$H10      +$J10      +$L10      +$N10</f>
        <v>45346000</v>
      </c>
      <c r="Q10" s="48">
        <f t="shared" ref="Q10:Q41" si="6">$I10      +$K10      +$M10      +$O10</f>
        <v>10357337</v>
      </c>
      <c r="R10" s="24">
        <f t="shared" ref="R10:R41" si="7">IF(($J10      =0),0,((($L10      -$J10      )/$J10      )*100))</f>
        <v>-79.814684134630127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76.78084627237169</v>
      </c>
      <c r="U10" s="26">
        <f t="shared" ref="U10:U41" si="10">IF(($E10      =0),0,(($Q10      /$E10      )*100))</f>
        <v>17.537271203372899</v>
      </c>
      <c r="V10" s="47">
        <v>10396000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33000000</v>
      </c>
      <c r="H13" s="47">
        <v>426000</v>
      </c>
      <c r="I13" s="48">
        <v>852030</v>
      </c>
      <c r="J13" s="47">
        <v>2666000</v>
      </c>
      <c r="K13" s="48"/>
      <c r="L13" s="47"/>
      <c r="M13" s="48">
        <v>5518707</v>
      </c>
      <c r="N13" s="47"/>
      <c r="O13" s="48"/>
      <c r="P13" s="47">
        <f t="shared" si="5"/>
        <v>3092000</v>
      </c>
      <c r="Q13" s="48">
        <f t="shared" si="6"/>
        <v>6370737</v>
      </c>
      <c r="R13" s="24">
        <f t="shared" si="7"/>
        <v>-100</v>
      </c>
      <c r="S13" s="25">
        <f t="shared" si="8"/>
        <v>0</v>
      </c>
      <c r="T13" s="24">
        <f t="shared" si="9"/>
        <v>9.3696969696969692</v>
      </c>
      <c r="U13" s="26">
        <f t="shared" si="10"/>
        <v>19.305263636363637</v>
      </c>
      <c r="V13" s="47">
        <v>5412000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47100000</v>
      </c>
      <c r="D20" s="46"/>
      <c r="E20" s="46">
        <f t="shared" si="4"/>
        <v>47100000</v>
      </c>
      <c r="F20" s="47">
        <v>47100000</v>
      </c>
      <c r="G20" s="48">
        <v>47100000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7585000</v>
      </c>
      <c r="C27" s="43">
        <f t="shared" si="11"/>
        <v>0</v>
      </c>
      <c r="D27" s="43">
        <f t="shared" si="11"/>
        <v>0</v>
      </c>
      <c r="E27" s="43">
        <f t="shared" si="11"/>
        <v>7585000</v>
      </c>
      <c r="F27" s="44">
        <f t="shared" si="11"/>
        <v>7585000</v>
      </c>
      <c r="G27" s="45">
        <f t="shared" si="11"/>
        <v>7585000</v>
      </c>
      <c r="H27" s="44">
        <f t="shared" si="11"/>
        <v>2145000</v>
      </c>
      <c r="I27" s="45">
        <f t="shared" si="11"/>
        <v>1790137</v>
      </c>
      <c r="J27" s="44">
        <f t="shared" si="11"/>
        <v>2684000</v>
      </c>
      <c r="K27" s="45">
        <f t="shared" si="11"/>
        <v>0</v>
      </c>
      <c r="L27" s="44">
        <f t="shared" si="11"/>
        <v>1181000</v>
      </c>
      <c r="M27" s="45">
        <f t="shared" si="11"/>
        <v>5040376</v>
      </c>
      <c r="N27" s="44">
        <f t="shared" si="11"/>
        <v>0</v>
      </c>
      <c r="O27" s="45">
        <f t="shared" si="11"/>
        <v>0</v>
      </c>
      <c r="P27" s="44">
        <f t="shared" si="11"/>
        <v>6010000</v>
      </c>
      <c r="Q27" s="45">
        <f t="shared" si="11"/>
        <v>6830513</v>
      </c>
      <c r="R27" s="20">
        <f t="shared" si="7"/>
        <v>-55.998509687034279</v>
      </c>
      <c r="S27" s="21">
        <f t="shared" si="8"/>
        <v>0</v>
      </c>
      <c r="T27" s="20">
        <f t="shared" si="9"/>
        <v>79.235332893869483</v>
      </c>
      <c r="U27" s="22">
        <f t="shared" si="10"/>
        <v>90.052907053394861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833520</v>
      </c>
      <c r="J30" s="47"/>
      <c r="K30" s="48"/>
      <c r="L30" s="47">
        <v>1181000</v>
      </c>
      <c r="M30" s="48">
        <v>1041070</v>
      </c>
      <c r="N30" s="47"/>
      <c r="O30" s="48"/>
      <c r="P30" s="47">
        <f t="shared" si="5"/>
        <v>1181000</v>
      </c>
      <c r="Q30" s="48">
        <f t="shared" si="6"/>
        <v>1874590</v>
      </c>
      <c r="R30" s="24">
        <f t="shared" si="7"/>
        <v>0</v>
      </c>
      <c r="S30" s="25">
        <f t="shared" si="8"/>
        <v>0</v>
      </c>
      <c r="T30" s="24">
        <f t="shared" si="9"/>
        <v>49.208333333333329</v>
      </c>
      <c r="U30" s="26">
        <f t="shared" si="10"/>
        <v>78.107916666666668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1185000</v>
      </c>
      <c r="C32" s="46"/>
      <c r="D32" s="46"/>
      <c r="E32" s="46">
        <f t="shared" si="4"/>
        <v>1185000</v>
      </c>
      <c r="F32" s="47">
        <v>1185000</v>
      </c>
      <c r="G32" s="48">
        <v>1185000</v>
      </c>
      <c r="H32" s="47">
        <v>831000</v>
      </c>
      <c r="I32" s="48">
        <v>956617</v>
      </c>
      <c r="J32" s="47"/>
      <c r="K32" s="48"/>
      <c r="L32" s="47"/>
      <c r="M32" s="48"/>
      <c r="N32" s="47"/>
      <c r="O32" s="48"/>
      <c r="P32" s="47">
        <f t="shared" si="5"/>
        <v>831000</v>
      </c>
      <c r="Q32" s="48">
        <f t="shared" si="6"/>
        <v>956617</v>
      </c>
      <c r="R32" s="24">
        <f t="shared" si="7"/>
        <v>0</v>
      </c>
      <c r="S32" s="25">
        <f t="shared" si="8"/>
        <v>0</v>
      </c>
      <c r="T32" s="24">
        <f t="shared" si="9"/>
        <v>70.12658227848101</v>
      </c>
      <c r="U32" s="26">
        <f t="shared" si="10"/>
        <v>80.727172995780592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>
        <v>1314000</v>
      </c>
      <c r="I36" s="48"/>
      <c r="J36" s="47">
        <v>2684000</v>
      </c>
      <c r="K36" s="48"/>
      <c r="L36" s="47"/>
      <c r="M36" s="48">
        <v>3999306</v>
      </c>
      <c r="N36" s="47"/>
      <c r="O36" s="48"/>
      <c r="P36" s="47">
        <f t="shared" si="5"/>
        <v>3998000</v>
      </c>
      <c r="Q36" s="48">
        <f t="shared" si="6"/>
        <v>3999306</v>
      </c>
      <c r="R36" s="24">
        <f t="shared" si="7"/>
        <v>-100</v>
      </c>
      <c r="S36" s="25">
        <f t="shared" si="8"/>
        <v>0</v>
      </c>
      <c r="T36" s="24">
        <f t="shared" si="9"/>
        <v>99.95</v>
      </c>
      <c r="U36" s="26">
        <f t="shared" si="10"/>
        <v>99.982649999999992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10189000</v>
      </c>
      <c r="C42" s="52">
        <f t="shared" si="13"/>
        <v>-3411000</v>
      </c>
      <c r="D42" s="52">
        <f t="shared" si="13"/>
        <v>0</v>
      </c>
      <c r="E42" s="52">
        <f t="shared" si="13"/>
        <v>6778000</v>
      </c>
      <c r="F42" s="53">
        <f t="shared" si="13"/>
        <v>6778000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10189000</v>
      </c>
      <c r="C43" s="43">
        <f t="shared" si="19"/>
        <v>-3411000</v>
      </c>
      <c r="D43" s="43">
        <f t="shared" si="19"/>
        <v>0</v>
      </c>
      <c r="E43" s="43">
        <f t="shared" si="19"/>
        <v>6778000</v>
      </c>
      <c r="F43" s="44">
        <f t="shared" si="19"/>
        <v>6778000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10189000</v>
      </c>
      <c r="C45" s="46">
        <v>-3411000</v>
      </c>
      <c r="D45" s="46"/>
      <c r="E45" s="46">
        <f t="shared" si="21"/>
        <v>6778000</v>
      </c>
      <c r="F45" s="47">
        <v>6778000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103349000</v>
      </c>
      <c r="C59" s="43">
        <f t="shared" si="26"/>
        <v>50173000</v>
      </c>
      <c r="D59" s="43">
        <f t="shared" si="26"/>
        <v>0</v>
      </c>
      <c r="E59" s="43">
        <f t="shared" si="26"/>
        <v>153522000</v>
      </c>
      <c r="F59" s="44">
        <f t="shared" si="26"/>
        <v>153522000</v>
      </c>
      <c r="G59" s="45">
        <f t="shared" si="26"/>
        <v>146744000</v>
      </c>
      <c r="H59" s="44">
        <f t="shared" si="26"/>
        <v>8745000</v>
      </c>
      <c r="I59" s="45">
        <f t="shared" si="26"/>
        <v>8773768</v>
      </c>
      <c r="J59" s="44">
        <f t="shared" si="26"/>
        <v>37943000</v>
      </c>
      <c r="K59" s="45">
        <f t="shared" si="26"/>
        <v>0</v>
      </c>
      <c r="L59" s="44">
        <f t="shared" si="26"/>
        <v>7760000</v>
      </c>
      <c r="M59" s="45">
        <f t="shared" si="26"/>
        <v>14784819</v>
      </c>
      <c r="N59" s="44">
        <f t="shared" si="26"/>
        <v>0</v>
      </c>
      <c r="O59" s="45">
        <f t="shared" si="26"/>
        <v>0</v>
      </c>
      <c r="P59" s="44">
        <f t="shared" si="26"/>
        <v>54448000</v>
      </c>
      <c r="Q59" s="45">
        <f t="shared" si="26"/>
        <v>23558587</v>
      </c>
      <c r="R59" s="20">
        <f t="shared" si="14"/>
        <v>-79.548269773080676</v>
      </c>
      <c r="S59" s="21">
        <f t="shared" si="15"/>
        <v>0</v>
      </c>
      <c r="T59" s="20">
        <f t="shared" si="16"/>
        <v>35.465926707572855</v>
      </c>
      <c r="U59" s="22">
        <f t="shared" si="17"/>
        <v>15.345414338010189</v>
      </c>
      <c r="V59" s="44">
        <f t="shared" ref="V59:W59" si="27">+V8+V42</f>
        <v>15808000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103349000</v>
      </c>
      <c r="C63" s="55">
        <f t="shared" si="30"/>
        <v>50173000</v>
      </c>
      <c r="D63" s="55">
        <f t="shared" si="30"/>
        <v>0</v>
      </c>
      <c r="E63" s="55">
        <f t="shared" si="30"/>
        <v>153522000</v>
      </c>
      <c r="F63" s="56">
        <f t="shared" si="30"/>
        <v>153522000</v>
      </c>
      <c r="G63" s="57">
        <f t="shared" si="30"/>
        <v>146744000</v>
      </c>
      <c r="H63" s="56">
        <f t="shared" si="30"/>
        <v>8745000</v>
      </c>
      <c r="I63" s="57">
        <f t="shared" si="30"/>
        <v>8773768</v>
      </c>
      <c r="J63" s="56">
        <f t="shared" si="30"/>
        <v>37943000</v>
      </c>
      <c r="K63" s="57">
        <f t="shared" si="30"/>
        <v>0</v>
      </c>
      <c r="L63" s="56">
        <f t="shared" si="30"/>
        <v>7760000</v>
      </c>
      <c r="M63" s="58">
        <f t="shared" si="30"/>
        <v>14784819</v>
      </c>
      <c r="N63" s="56">
        <f t="shared" si="30"/>
        <v>0</v>
      </c>
      <c r="O63" s="57">
        <f t="shared" si="30"/>
        <v>0</v>
      </c>
      <c r="P63" s="56">
        <f t="shared" si="30"/>
        <v>54448000</v>
      </c>
      <c r="Q63" s="57">
        <f t="shared" si="30"/>
        <v>23558587</v>
      </c>
      <c r="R63" s="38">
        <f t="shared" si="14"/>
        <v>-79.548269773080676</v>
      </c>
      <c r="S63" s="39">
        <f t="shared" si="15"/>
        <v>0</v>
      </c>
      <c r="T63" s="38">
        <f t="shared" si="16"/>
        <v>35.465926707572855</v>
      </c>
      <c r="U63" s="39">
        <f t="shared" si="17"/>
        <v>15.345414338010189</v>
      </c>
      <c r="V63" s="56">
        <f>+V59+V60</f>
        <v>15808000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68640000</v>
      </c>
      <c r="C8" s="40">
        <f t="shared" si="0"/>
        <v>21284000</v>
      </c>
      <c r="D8" s="40">
        <f t="shared" si="0"/>
        <v>0</v>
      </c>
      <c r="E8" s="40">
        <f t="shared" si="0"/>
        <v>89924000</v>
      </c>
      <c r="F8" s="41">
        <f t="shared" si="0"/>
        <v>89924000</v>
      </c>
      <c r="G8" s="42">
        <f t="shared" si="0"/>
        <v>85756000</v>
      </c>
      <c r="H8" s="41">
        <f t="shared" si="0"/>
        <v>19000000</v>
      </c>
      <c r="I8" s="42">
        <f t="shared" si="0"/>
        <v>19719596</v>
      </c>
      <c r="J8" s="41">
        <f t="shared" si="0"/>
        <v>28051000</v>
      </c>
      <c r="K8" s="42">
        <f t="shared" si="0"/>
        <v>22693418</v>
      </c>
      <c r="L8" s="41">
        <f t="shared" si="0"/>
        <v>10612000</v>
      </c>
      <c r="M8" s="42">
        <f t="shared" si="0"/>
        <v>10497218</v>
      </c>
      <c r="N8" s="41">
        <f t="shared" si="0"/>
        <v>0</v>
      </c>
      <c r="O8" s="42">
        <f t="shared" si="0"/>
        <v>0</v>
      </c>
      <c r="P8" s="41">
        <f t="shared" si="0"/>
        <v>57663000</v>
      </c>
      <c r="Q8" s="42">
        <f t="shared" si="0"/>
        <v>52910232</v>
      </c>
      <c r="R8" s="16">
        <f>IF(($J8       =0),0,((($L8       -$J8       )/$J8       )*100))</f>
        <v>-62.168906634344587</v>
      </c>
      <c r="S8" s="17">
        <f>IF(($K8       =0),0,((($M8       -$K8       )/$K8       )*100))</f>
        <v>-53.743336504003061</v>
      </c>
      <c r="T8" s="16">
        <f>IF(($E8       =0),0,(($P8       /$E8       )*100))</f>
        <v>64.124149281615587</v>
      </c>
      <c r="U8" s="18">
        <f>IF(($E8       =0),0,(($Q8       /$E8       )*100))</f>
        <v>58.838832792135577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60621000</v>
      </c>
      <c r="C9" s="43">
        <f t="shared" si="2"/>
        <v>3728000</v>
      </c>
      <c r="D9" s="43">
        <f t="shared" si="2"/>
        <v>0</v>
      </c>
      <c r="E9" s="43">
        <f t="shared" si="2"/>
        <v>64349000</v>
      </c>
      <c r="F9" s="44">
        <f t="shared" si="2"/>
        <v>64349000</v>
      </c>
      <c r="G9" s="45">
        <f t="shared" si="2"/>
        <v>60181000</v>
      </c>
      <c r="H9" s="44">
        <f t="shared" si="2"/>
        <v>18307000</v>
      </c>
      <c r="I9" s="45">
        <f t="shared" si="2"/>
        <v>18682631</v>
      </c>
      <c r="J9" s="44">
        <f t="shared" si="2"/>
        <v>23074000</v>
      </c>
      <c r="K9" s="45">
        <f t="shared" si="2"/>
        <v>22121397</v>
      </c>
      <c r="L9" s="44">
        <f t="shared" si="2"/>
        <v>9616000</v>
      </c>
      <c r="M9" s="45">
        <f t="shared" si="2"/>
        <v>9556410</v>
      </c>
      <c r="N9" s="44">
        <f t="shared" si="2"/>
        <v>0</v>
      </c>
      <c r="O9" s="45">
        <f t="shared" si="2"/>
        <v>0</v>
      </c>
      <c r="P9" s="44">
        <f t="shared" si="2"/>
        <v>50997000</v>
      </c>
      <c r="Q9" s="45">
        <f t="shared" si="2"/>
        <v>50360438</v>
      </c>
      <c r="R9" s="20">
        <f>IF(($J9       =0),0,((($L9       -$J9       )/$J9       )*100))</f>
        <v>-58.325387882465108</v>
      </c>
      <c r="S9" s="21">
        <f>IF(($K9       =0),0,((($M9       -$K9       )/$K9       )*100))</f>
        <v>-56.800151455172568</v>
      </c>
      <c r="T9" s="20">
        <f>IF(($E9       =0),0,(($P9       /$E9       )*100))</f>
        <v>79.250648805731245</v>
      </c>
      <c r="U9" s="22">
        <f>IF(($E9       =0),0,(($Q9       /$E9       )*100))</f>
        <v>78.261415095805688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41453000</v>
      </c>
      <c r="C10" s="46">
        <v>3728000</v>
      </c>
      <c r="D10" s="46"/>
      <c r="E10" s="46">
        <f t="shared" ref="E10:E41" si="4">$B10      +$C10      +$D10</f>
        <v>45181000</v>
      </c>
      <c r="F10" s="47">
        <v>45181000</v>
      </c>
      <c r="G10" s="48">
        <v>45181000</v>
      </c>
      <c r="H10" s="47">
        <v>17447000</v>
      </c>
      <c r="I10" s="48">
        <v>17308427</v>
      </c>
      <c r="J10" s="47">
        <v>15903000</v>
      </c>
      <c r="K10" s="48">
        <v>15945264</v>
      </c>
      <c r="L10" s="47">
        <v>2647000</v>
      </c>
      <c r="M10" s="48">
        <v>5721297</v>
      </c>
      <c r="N10" s="47"/>
      <c r="O10" s="48"/>
      <c r="P10" s="47">
        <f t="shared" ref="P10:P41" si="5">$H10      +$J10      +$L10      +$N10</f>
        <v>35997000</v>
      </c>
      <c r="Q10" s="48">
        <f t="shared" ref="Q10:Q41" si="6">$I10      +$K10      +$M10      +$O10</f>
        <v>38974988</v>
      </c>
      <c r="R10" s="24">
        <f t="shared" ref="R10:R41" si="7">IF(($J10      =0),0,((($L10      -$J10      )/$J10      )*100))</f>
        <v>-83.355341759416461</v>
      </c>
      <c r="S10" s="25">
        <f t="shared" ref="S10:S41" si="8">IF(($K10      =0),0,((($M10      -$K10      )/$K10      )*100))</f>
        <v>-64.119145346229459</v>
      </c>
      <c r="T10" s="24">
        <f t="shared" ref="T10:T41" si="9">IF(($E10      =0),0,(($P10      /$E10      )*100))</f>
        <v>79.672871339722448</v>
      </c>
      <c r="U10" s="26">
        <f t="shared" ref="U10:U41" si="10">IF(($E10      =0),0,(($Q10      /$E10      )*100))</f>
        <v>86.264111020119074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19168000</v>
      </c>
      <c r="C13" s="46"/>
      <c r="D13" s="46"/>
      <c r="E13" s="46">
        <f t="shared" si="4"/>
        <v>19168000</v>
      </c>
      <c r="F13" s="47">
        <v>19168000</v>
      </c>
      <c r="G13" s="48">
        <v>15000000</v>
      </c>
      <c r="H13" s="47">
        <v>860000</v>
      </c>
      <c r="I13" s="48">
        <v>1374204</v>
      </c>
      <c r="J13" s="47">
        <v>7171000</v>
      </c>
      <c r="K13" s="48">
        <v>6176133</v>
      </c>
      <c r="L13" s="47">
        <v>6969000</v>
      </c>
      <c r="M13" s="48">
        <v>3835113</v>
      </c>
      <c r="N13" s="47"/>
      <c r="O13" s="48"/>
      <c r="P13" s="47">
        <f t="shared" si="5"/>
        <v>15000000</v>
      </c>
      <c r="Q13" s="48">
        <f t="shared" si="6"/>
        <v>11385450</v>
      </c>
      <c r="R13" s="24">
        <f t="shared" si="7"/>
        <v>-2.8169014084507045</v>
      </c>
      <c r="S13" s="25">
        <f t="shared" si="8"/>
        <v>-37.904300312185633</v>
      </c>
      <c r="T13" s="24">
        <f t="shared" si="9"/>
        <v>78.255425709515862</v>
      </c>
      <c r="U13" s="26">
        <f t="shared" si="10"/>
        <v>59.398215776293824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8019000</v>
      </c>
      <c r="C27" s="43">
        <f t="shared" si="11"/>
        <v>17556000</v>
      </c>
      <c r="D27" s="43">
        <f t="shared" si="11"/>
        <v>0</v>
      </c>
      <c r="E27" s="43">
        <f t="shared" si="11"/>
        <v>25575000</v>
      </c>
      <c r="F27" s="44">
        <f t="shared" si="11"/>
        <v>25575000</v>
      </c>
      <c r="G27" s="45">
        <f t="shared" si="11"/>
        <v>25575000</v>
      </c>
      <c r="H27" s="44">
        <f t="shared" si="11"/>
        <v>693000</v>
      </c>
      <c r="I27" s="45">
        <f t="shared" si="11"/>
        <v>1036965</v>
      </c>
      <c r="J27" s="44">
        <f t="shared" si="11"/>
        <v>4977000</v>
      </c>
      <c r="K27" s="45">
        <f t="shared" si="11"/>
        <v>572021</v>
      </c>
      <c r="L27" s="44">
        <f t="shared" si="11"/>
        <v>996000</v>
      </c>
      <c r="M27" s="45">
        <f t="shared" si="11"/>
        <v>940808</v>
      </c>
      <c r="N27" s="44">
        <f t="shared" si="11"/>
        <v>0</v>
      </c>
      <c r="O27" s="45">
        <f t="shared" si="11"/>
        <v>0</v>
      </c>
      <c r="P27" s="44">
        <f t="shared" si="11"/>
        <v>6666000</v>
      </c>
      <c r="Q27" s="45">
        <f t="shared" si="11"/>
        <v>2549794</v>
      </c>
      <c r="R27" s="20">
        <f t="shared" si="7"/>
        <v>-79.987944544906568</v>
      </c>
      <c r="S27" s="21">
        <f t="shared" si="8"/>
        <v>64.470884810173061</v>
      </c>
      <c r="T27" s="20">
        <f t="shared" si="9"/>
        <v>26.064516129032256</v>
      </c>
      <c r="U27" s="22">
        <f t="shared" si="10"/>
        <v>9.9698690127077239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241000</v>
      </c>
      <c r="I30" s="48">
        <v>585593</v>
      </c>
      <c r="J30" s="47">
        <v>399000</v>
      </c>
      <c r="K30" s="48">
        <v>382633</v>
      </c>
      <c r="L30" s="47">
        <v>713000</v>
      </c>
      <c r="M30" s="48">
        <v>565535</v>
      </c>
      <c r="N30" s="47"/>
      <c r="O30" s="48"/>
      <c r="P30" s="47">
        <f t="shared" si="5"/>
        <v>1353000</v>
      </c>
      <c r="Q30" s="48">
        <f t="shared" si="6"/>
        <v>1533761</v>
      </c>
      <c r="R30" s="24">
        <f t="shared" si="7"/>
        <v>78.696741854636585</v>
      </c>
      <c r="S30" s="25">
        <f t="shared" si="8"/>
        <v>47.800895374941518</v>
      </c>
      <c r="T30" s="24">
        <f t="shared" si="9"/>
        <v>58.826086956521742</v>
      </c>
      <c r="U30" s="26">
        <f t="shared" si="10"/>
        <v>66.685260869565226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1219000</v>
      </c>
      <c r="C32" s="46"/>
      <c r="D32" s="46"/>
      <c r="E32" s="46">
        <f t="shared" si="4"/>
        <v>1219000</v>
      </c>
      <c r="F32" s="47">
        <v>1219000</v>
      </c>
      <c r="G32" s="48">
        <v>1219000</v>
      </c>
      <c r="H32" s="47">
        <v>452000</v>
      </c>
      <c r="I32" s="48">
        <v>451372</v>
      </c>
      <c r="J32" s="47">
        <v>285000</v>
      </c>
      <c r="K32" s="48">
        <v>189388</v>
      </c>
      <c r="L32" s="47">
        <v>283000</v>
      </c>
      <c r="M32" s="48">
        <v>375273</v>
      </c>
      <c r="N32" s="47"/>
      <c r="O32" s="48"/>
      <c r="P32" s="47">
        <f t="shared" si="5"/>
        <v>1020000</v>
      </c>
      <c r="Q32" s="48">
        <f t="shared" si="6"/>
        <v>1016033</v>
      </c>
      <c r="R32" s="24">
        <f t="shared" si="7"/>
        <v>-0.70175438596491224</v>
      </c>
      <c r="S32" s="25">
        <f t="shared" si="8"/>
        <v>98.150357995226727</v>
      </c>
      <c r="T32" s="24">
        <f t="shared" si="9"/>
        <v>83.675143560295325</v>
      </c>
      <c r="U32" s="26">
        <f t="shared" si="10"/>
        <v>83.349712879409353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4500000</v>
      </c>
      <c r="C36" s="46">
        <v>17556000</v>
      </c>
      <c r="D36" s="46"/>
      <c r="E36" s="46">
        <f t="shared" si="4"/>
        <v>22056000</v>
      </c>
      <c r="F36" s="47">
        <v>22056000</v>
      </c>
      <c r="G36" s="48">
        <v>22056000</v>
      </c>
      <c r="H36" s="47"/>
      <c r="I36" s="48"/>
      <c r="J36" s="47">
        <v>4293000</v>
      </c>
      <c r="K36" s="48"/>
      <c r="L36" s="47"/>
      <c r="M36" s="48"/>
      <c r="N36" s="47"/>
      <c r="O36" s="48"/>
      <c r="P36" s="47">
        <f t="shared" si="5"/>
        <v>4293000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19.464091403699673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11314000</v>
      </c>
      <c r="C42" s="52">
        <f t="shared" si="13"/>
        <v>7429000</v>
      </c>
      <c r="D42" s="52">
        <f t="shared" si="13"/>
        <v>0</v>
      </c>
      <c r="E42" s="52">
        <f t="shared" si="13"/>
        <v>18743000</v>
      </c>
      <c r="F42" s="53">
        <f t="shared" si="13"/>
        <v>18743000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11314000</v>
      </c>
      <c r="C43" s="43">
        <f t="shared" si="19"/>
        <v>7429000</v>
      </c>
      <c r="D43" s="43">
        <f t="shared" si="19"/>
        <v>0</v>
      </c>
      <c r="E43" s="43">
        <f t="shared" si="19"/>
        <v>18743000</v>
      </c>
      <c r="F43" s="44">
        <f t="shared" si="19"/>
        <v>18743000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11314000</v>
      </c>
      <c r="C45" s="46">
        <v>7429000</v>
      </c>
      <c r="D45" s="46"/>
      <c r="E45" s="46">
        <f t="shared" si="21"/>
        <v>18743000</v>
      </c>
      <c r="F45" s="47">
        <v>18743000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79954000</v>
      </c>
      <c r="C59" s="43">
        <f t="shared" si="26"/>
        <v>28713000</v>
      </c>
      <c r="D59" s="43">
        <f t="shared" si="26"/>
        <v>0</v>
      </c>
      <c r="E59" s="43">
        <f t="shared" si="26"/>
        <v>108667000</v>
      </c>
      <c r="F59" s="44">
        <f t="shared" si="26"/>
        <v>108667000</v>
      </c>
      <c r="G59" s="45">
        <f t="shared" si="26"/>
        <v>85756000</v>
      </c>
      <c r="H59" s="44">
        <f t="shared" si="26"/>
        <v>19000000</v>
      </c>
      <c r="I59" s="45">
        <f t="shared" si="26"/>
        <v>19719596</v>
      </c>
      <c r="J59" s="44">
        <f t="shared" si="26"/>
        <v>28051000</v>
      </c>
      <c r="K59" s="45">
        <f t="shared" si="26"/>
        <v>22693418</v>
      </c>
      <c r="L59" s="44">
        <f t="shared" si="26"/>
        <v>10612000</v>
      </c>
      <c r="M59" s="45">
        <f t="shared" si="26"/>
        <v>10497218</v>
      </c>
      <c r="N59" s="44">
        <f t="shared" si="26"/>
        <v>0</v>
      </c>
      <c r="O59" s="45">
        <f t="shared" si="26"/>
        <v>0</v>
      </c>
      <c r="P59" s="44">
        <f t="shared" si="26"/>
        <v>57663000</v>
      </c>
      <c r="Q59" s="45">
        <f t="shared" si="26"/>
        <v>52910232</v>
      </c>
      <c r="R59" s="20">
        <f t="shared" si="14"/>
        <v>-62.168906634344587</v>
      </c>
      <c r="S59" s="21">
        <f t="shared" si="15"/>
        <v>-53.743336504003061</v>
      </c>
      <c r="T59" s="20">
        <f t="shared" si="16"/>
        <v>53.063947656602281</v>
      </c>
      <c r="U59" s="22">
        <f t="shared" si="17"/>
        <v>48.690248189422732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79954000</v>
      </c>
      <c r="C63" s="55">
        <f t="shared" si="30"/>
        <v>28713000</v>
      </c>
      <c r="D63" s="55">
        <f t="shared" si="30"/>
        <v>0</v>
      </c>
      <c r="E63" s="55">
        <f t="shared" si="30"/>
        <v>108667000</v>
      </c>
      <c r="F63" s="56">
        <f t="shared" si="30"/>
        <v>108667000</v>
      </c>
      <c r="G63" s="57">
        <f t="shared" si="30"/>
        <v>85756000</v>
      </c>
      <c r="H63" s="56">
        <f t="shared" si="30"/>
        <v>19000000</v>
      </c>
      <c r="I63" s="57">
        <f t="shared" si="30"/>
        <v>19719596</v>
      </c>
      <c r="J63" s="56">
        <f t="shared" si="30"/>
        <v>28051000</v>
      </c>
      <c r="K63" s="57">
        <f t="shared" si="30"/>
        <v>22693418</v>
      </c>
      <c r="L63" s="56">
        <f t="shared" si="30"/>
        <v>10612000</v>
      </c>
      <c r="M63" s="58">
        <f t="shared" si="30"/>
        <v>10497218</v>
      </c>
      <c r="N63" s="56">
        <f t="shared" si="30"/>
        <v>0</v>
      </c>
      <c r="O63" s="57">
        <f t="shared" si="30"/>
        <v>0</v>
      </c>
      <c r="P63" s="56">
        <f t="shared" si="30"/>
        <v>57663000</v>
      </c>
      <c r="Q63" s="57">
        <f t="shared" si="30"/>
        <v>52910232</v>
      </c>
      <c r="R63" s="38">
        <f t="shared" si="14"/>
        <v>-62.168906634344587</v>
      </c>
      <c r="S63" s="39">
        <f t="shared" si="15"/>
        <v>-53.743336504003061</v>
      </c>
      <c r="T63" s="38">
        <f t="shared" si="16"/>
        <v>53.063947656602281</v>
      </c>
      <c r="U63" s="39">
        <f t="shared" si="17"/>
        <v>48.690248189422732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219735000</v>
      </c>
      <c r="C8" s="40">
        <f t="shared" si="0"/>
        <v>-8339000</v>
      </c>
      <c r="D8" s="40">
        <f t="shared" si="0"/>
        <v>0</v>
      </c>
      <c r="E8" s="40">
        <f t="shared" si="0"/>
        <v>211396000</v>
      </c>
      <c r="F8" s="41">
        <f t="shared" si="0"/>
        <v>211396000</v>
      </c>
      <c r="G8" s="42">
        <f t="shared" si="0"/>
        <v>211396000</v>
      </c>
      <c r="H8" s="41">
        <f t="shared" si="0"/>
        <v>54300000</v>
      </c>
      <c r="I8" s="42">
        <f t="shared" si="0"/>
        <v>42036323</v>
      </c>
      <c r="J8" s="41">
        <f t="shared" si="0"/>
        <v>64754000</v>
      </c>
      <c r="K8" s="42">
        <f t="shared" si="0"/>
        <v>89016784</v>
      </c>
      <c r="L8" s="41">
        <f t="shared" si="0"/>
        <v>47865000</v>
      </c>
      <c r="M8" s="42">
        <f t="shared" si="0"/>
        <v>35924321</v>
      </c>
      <c r="N8" s="41">
        <f t="shared" si="0"/>
        <v>0</v>
      </c>
      <c r="O8" s="42">
        <f t="shared" si="0"/>
        <v>0</v>
      </c>
      <c r="P8" s="41">
        <f t="shared" si="0"/>
        <v>166919000</v>
      </c>
      <c r="Q8" s="42">
        <f t="shared" si="0"/>
        <v>166977428</v>
      </c>
      <c r="R8" s="16">
        <f>IF(($J8       =0),0,((($L8       -$J8       )/$J8       )*100))</f>
        <v>-26.08178645334651</v>
      </c>
      <c r="S8" s="17">
        <f>IF(($K8       =0),0,((($M8       -$K8       )/$K8       )*100))</f>
        <v>-59.64320503872618</v>
      </c>
      <c r="T8" s="16">
        <f>IF(($E8       =0),0,(($P8       /$E8       )*100))</f>
        <v>78.96033983613691</v>
      </c>
      <c r="U8" s="18">
        <f>IF(($E8       =0),0,(($Q8       /$E8       )*100))</f>
        <v>78.987978958920706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215576000</v>
      </c>
      <c r="C9" s="43">
        <f t="shared" si="2"/>
        <v>-8174000</v>
      </c>
      <c r="D9" s="43">
        <f t="shared" si="2"/>
        <v>0</v>
      </c>
      <c r="E9" s="43">
        <f t="shared" si="2"/>
        <v>207402000</v>
      </c>
      <c r="F9" s="44">
        <f t="shared" si="2"/>
        <v>207402000</v>
      </c>
      <c r="G9" s="45">
        <f t="shared" si="2"/>
        <v>207402000</v>
      </c>
      <c r="H9" s="44">
        <f t="shared" si="2"/>
        <v>53586000</v>
      </c>
      <c r="I9" s="45">
        <f t="shared" si="2"/>
        <v>41361662</v>
      </c>
      <c r="J9" s="44">
        <f t="shared" si="2"/>
        <v>64113000</v>
      </c>
      <c r="K9" s="45">
        <f t="shared" si="2"/>
        <v>88337114</v>
      </c>
      <c r="L9" s="44">
        <f t="shared" si="2"/>
        <v>46379000</v>
      </c>
      <c r="M9" s="45">
        <f t="shared" si="2"/>
        <v>34437326</v>
      </c>
      <c r="N9" s="44">
        <f t="shared" si="2"/>
        <v>0</v>
      </c>
      <c r="O9" s="45">
        <f t="shared" si="2"/>
        <v>0</v>
      </c>
      <c r="P9" s="44">
        <f t="shared" si="2"/>
        <v>164078000</v>
      </c>
      <c r="Q9" s="45">
        <f t="shared" si="2"/>
        <v>164136102</v>
      </c>
      <c r="R9" s="20">
        <f>IF(($J9       =0),0,((($L9       -$J9       )/$J9       )*100))</f>
        <v>-27.660536864598445</v>
      </c>
      <c r="S9" s="21">
        <f>IF(($K9       =0),0,((($M9       -$K9       )/$K9       )*100))</f>
        <v>-61.01601643902471</v>
      </c>
      <c r="T9" s="20">
        <f>IF(($E9       =0),0,(($P9       /$E9       )*100))</f>
        <v>79.111098253633045</v>
      </c>
      <c r="U9" s="22">
        <f>IF(($E9       =0),0,(($Q9       /$E9       )*100))</f>
        <v>79.139112448288827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122208000</v>
      </c>
      <c r="C10" s="46">
        <v>-8174000</v>
      </c>
      <c r="D10" s="46"/>
      <c r="E10" s="46">
        <f t="shared" ref="E10:E41" si="4">$B10      +$C10      +$D10</f>
        <v>114034000</v>
      </c>
      <c r="F10" s="47">
        <v>114034000</v>
      </c>
      <c r="G10" s="48">
        <v>114034000</v>
      </c>
      <c r="H10" s="47">
        <v>37107000</v>
      </c>
      <c r="I10" s="48">
        <v>29950238</v>
      </c>
      <c r="J10" s="47">
        <v>37925000</v>
      </c>
      <c r="K10" s="48">
        <v>62636764</v>
      </c>
      <c r="L10" s="47">
        <v>32569000</v>
      </c>
      <c r="M10" s="48">
        <v>15070129</v>
      </c>
      <c r="N10" s="47"/>
      <c r="O10" s="48"/>
      <c r="P10" s="47">
        <f t="shared" ref="P10:P41" si="5">$H10      +$J10      +$L10      +$N10</f>
        <v>107601000</v>
      </c>
      <c r="Q10" s="48">
        <f t="shared" ref="Q10:Q41" si="6">$I10      +$K10      +$M10      +$O10</f>
        <v>107657131</v>
      </c>
      <c r="R10" s="24">
        <f t="shared" ref="R10:R41" si="7">IF(($J10      =0),0,((($L10      -$J10      )/$J10      )*100))</f>
        <v>-14.122610415293343</v>
      </c>
      <c r="S10" s="25">
        <f t="shared" ref="S10:S41" si="8">IF(($K10      =0),0,((($M10      -$K10      )/$K10      )*100))</f>
        <v>-75.940441303768509</v>
      </c>
      <c r="T10" s="24">
        <f t="shared" ref="T10:T41" si="9">IF(($E10      =0),0,(($P10      /$E10      )*100))</f>
        <v>94.358700036831124</v>
      </c>
      <c r="U10" s="26">
        <f t="shared" ref="U10:U41" si="10">IF(($E10      =0),0,(($Q10      /$E10      )*100))</f>
        <v>94.407923075573947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2718000</v>
      </c>
      <c r="H16" s="47">
        <v>736000</v>
      </c>
      <c r="I16" s="48">
        <v>736484</v>
      </c>
      <c r="J16" s="47">
        <v>507000</v>
      </c>
      <c r="K16" s="48">
        <v>507111</v>
      </c>
      <c r="L16" s="47">
        <v>317000</v>
      </c>
      <c r="M16" s="48">
        <v>317874</v>
      </c>
      <c r="N16" s="47"/>
      <c r="O16" s="48"/>
      <c r="P16" s="47">
        <f t="shared" si="5"/>
        <v>1560000</v>
      </c>
      <c r="Q16" s="48">
        <f t="shared" si="6"/>
        <v>1561469</v>
      </c>
      <c r="R16" s="24">
        <f t="shared" si="7"/>
        <v>-37.475345167652861</v>
      </c>
      <c r="S16" s="25">
        <f t="shared" si="8"/>
        <v>-37.316682146512306</v>
      </c>
      <c r="T16" s="24">
        <f t="shared" si="9"/>
        <v>57.395143487858725</v>
      </c>
      <c r="U16" s="26">
        <f t="shared" si="10"/>
        <v>57.449190581309786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90650000</v>
      </c>
      <c r="C23" s="46"/>
      <c r="D23" s="46"/>
      <c r="E23" s="46">
        <f t="shared" si="4"/>
        <v>90650000</v>
      </c>
      <c r="F23" s="47">
        <v>90650000</v>
      </c>
      <c r="G23" s="48">
        <v>90650000</v>
      </c>
      <c r="H23" s="47">
        <v>15743000</v>
      </c>
      <c r="I23" s="48">
        <v>10674940</v>
      </c>
      <c r="J23" s="47">
        <v>25681000</v>
      </c>
      <c r="K23" s="48">
        <v>25193239</v>
      </c>
      <c r="L23" s="47">
        <v>13493000</v>
      </c>
      <c r="M23" s="48">
        <v>19049323</v>
      </c>
      <c r="N23" s="47"/>
      <c r="O23" s="48"/>
      <c r="P23" s="47">
        <f t="shared" si="5"/>
        <v>54917000</v>
      </c>
      <c r="Q23" s="48">
        <f t="shared" si="6"/>
        <v>54917502</v>
      </c>
      <c r="R23" s="24">
        <f t="shared" si="7"/>
        <v>-47.459211089910831</v>
      </c>
      <c r="S23" s="25">
        <f t="shared" si="8"/>
        <v>-24.387161968336031</v>
      </c>
      <c r="T23" s="24">
        <f t="shared" si="9"/>
        <v>60.581356867071158</v>
      </c>
      <c r="U23" s="26">
        <f t="shared" si="10"/>
        <v>60.581910645339221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4159000</v>
      </c>
      <c r="C27" s="43">
        <f t="shared" si="11"/>
        <v>-165000</v>
      </c>
      <c r="D27" s="43">
        <f t="shared" si="11"/>
        <v>0</v>
      </c>
      <c r="E27" s="43">
        <f t="shared" si="11"/>
        <v>3994000</v>
      </c>
      <c r="F27" s="44">
        <f t="shared" si="11"/>
        <v>3994000</v>
      </c>
      <c r="G27" s="45">
        <f t="shared" si="11"/>
        <v>3994000</v>
      </c>
      <c r="H27" s="44">
        <f t="shared" si="11"/>
        <v>714000</v>
      </c>
      <c r="I27" s="45">
        <f t="shared" si="11"/>
        <v>674661</v>
      </c>
      <c r="J27" s="44">
        <f t="shared" si="11"/>
        <v>641000</v>
      </c>
      <c r="K27" s="45">
        <f t="shared" si="11"/>
        <v>679670</v>
      </c>
      <c r="L27" s="44">
        <f t="shared" si="11"/>
        <v>1486000</v>
      </c>
      <c r="M27" s="45">
        <f t="shared" si="11"/>
        <v>1486995</v>
      </c>
      <c r="N27" s="44">
        <f t="shared" si="11"/>
        <v>0</v>
      </c>
      <c r="O27" s="45">
        <f t="shared" si="11"/>
        <v>0</v>
      </c>
      <c r="P27" s="44">
        <f t="shared" si="11"/>
        <v>2841000</v>
      </c>
      <c r="Q27" s="45">
        <f t="shared" si="11"/>
        <v>2841326</v>
      </c>
      <c r="R27" s="20">
        <f t="shared" si="7"/>
        <v>131.82527301092045</v>
      </c>
      <c r="S27" s="21">
        <f t="shared" si="8"/>
        <v>118.78190886753866</v>
      </c>
      <c r="T27" s="20">
        <f t="shared" si="9"/>
        <v>71.131697546319486</v>
      </c>
      <c r="U27" s="22">
        <f t="shared" si="10"/>
        <v>71.139859789684522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93000</v>
      </c>
      <c r="I30" s="48">
        <v>135146</v>
      </c>
      <c r="J30" s="47">
        <v>171000</v>
      </c>
      <c r="K30" s="48">
        <v>129147</v>
      </c>
      <c r="L30" s="47">
        <v>351000</v>
      </c>
      <c r="M30" s="48">
        <v>351912</v>
      </c>
      <c r="N30" s="47"/>
      <c r="O30" s="48"/>
      <c r="P30" s="47">
        <f t="shared" si="5"/>
        <v>615000</v>
      </c>
      <c r="Q30" s="48">
        <f t="shared" si="6"/>
        <v>616205</v>
      </c>
      <c r="R30" s="24">
        <f t="shared" si="7"/>
        <v>105.26315789473684</v>
      </c>
      <c r="S30" s="25">
        <f t="shared" si="8"/>
        <v>172.48948872215382</v>
      </c>
      <c r="T30" s="24">
        <f t="shared" si="9"/>
        <v>51.249999999999993</v>
      </c>
      <c r="U30" s="26">
        <f t="shared" si="10"/>
        <v>51.350416666666668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2959000</v>
      </c>
      <c r="C32" s="46">
        <v>-165000</v>
      </c>
      <c r="D32" s="46"/>
      <c r="E32" s="46">
        <f t="shared" si="4"/>
        <v>2794000</v>
      </c>
      <c r="F32" s="47">
        <v>2794000</v>
      </c>
      <c r="G32" s="48">
        <v>2794000</v>
      </c>
      <c r="H32" s="47">
        <v>621000</v>
      </c>
      <c r="I32" s="48">
        <v>539515</v>
      </c>
      <c r="J32" s="47">
        <v>470000</v>
      </c>
      <c r="K32" s="48">
        <v>550523</v>
      </c>
      <c r="L32" s="47">
        <v>1135000</v>
      </c>
      <c r="M32" s="48">
        <v>1135083</v>
      </c>
      <c r="N32" s="47"/>
      <c r="O32" s="48"/>
      <c r="P32" s="47">
        <f t="shared" si="5"/>
        <v>2226000</v>
      </c>
      <c r="Q32" s="48">
        <f t="shared" si="6"/>
        <v>2225121</v>
      </c>
      <c r="R32" s="24">
        <f t="shared" si="7"/>
        <v>141.48936170212767</v>
      </c>
      <c r="S32" s="25">
        <f t="shared" si="8"/>
        <v>106.18266630095381</v>
      </c>
      <c r="T32" s="24">
        <f t="shared" si="9"/>
        <v>79.670722977809589</v>
      </c>
      <c r="U32" s="26">
        <f t="shared" si="10"/>
        <v>79.639262705798146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3000000</v>
      </c>
      <c r="C54" s="43">
        <f t="shared" si="24"/>
        <v>0</v>
      </c>
      <c r="D54" s="43">
        <f t="shared" si="24"/>
        <v>0</v>
      </c>
      <c r="E54" s="43">
        <f t="shared" si="24"/>
        <v>3000000</v>
      </c>
      <c r="F54" s="44">
        <f t="shared" si="24"/>
        <v>3000000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3000000</v>
      </c>
      <c r="C57" s="46"/>
      <c r="D57" s="46"/>
      <c r="E57" s="46">
        <f t="shared" si="21"/>
        <v>3000000</v>
      </c>
      <c r="F57" s="47">
        <v>3000000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222735000</v>
      </c>
      <c r="C59" s="43">
        <f t="shared" si="26"/>
        <v>-8339000</v>
      </c>
      <c r="D59" s="43">
        <f t="shared" si="26"/>
        <v>0</v>
      </c>
      <c r="E59" s="43">
        <f t="shared" si="26"/>
        <v>214396000</v>
      </c>
      <c r="F59" s="44">
        <f t="shared" si="26"/>
        <v>214396000</v>
      </c>
      <c r="G59" s="45">
        <f t="shared" si="26"/>
        <v>211396000</v>
      </c>
      <c r="H59" s="44">
        <f t="shared" si="26"/>
        <v>54300000</v>
      </c>
      <c r="I59" s="45">
        <f t="shared" si="26"/>
        <v>42036323</v>
      </c>
      <c r="J59" s="44">
        <f t="shared" si="26"/>
        <v>64754000</v>
      </c>
      <c r="K59" s="45">
        <f t="shared" si="26"/>
        <v>89016784</v>
      </c>
      <c r="L59" s="44">
        <f t="shared" si="26"/>
        <v>47865000</v>
      </c>
      <c r="M59" s="45">
        <f t="shared" si="26"/>
        <v>35924321</v>
      </c>
      <c r="N59" s="44">
        <f t="shared" si="26"/>
        <v>0</v>
      </c>
      <c r="O59" s="45">
        <f t="shared" si="26"/>
        <v>0</v>
      </c>
      <c r="P59" s="44">
        <f t="shared" si="26"/>
        <v>166919000</v>
      </c>
      <c r="Q59" s="45">
        <f t="shared" si="26"/>
        <v>166977428</v>
      </c>
      <c r="R59" s="20">
        <f t="shared" si="14"/>
        <v>-26.08178645334651</v>
      </c>
      <c r="S59" s="21">
        <f t="shared" si="15"/>
        <v>-59.64320503872618</v>
      </c>
      <c r="T59" s="20">
        <f t="shared" si="16"/>
        <v>77.855463721338083</v>
      </c>
      <c r="U59" s="22">
        <f t="shared" si="17"/>
        <v>77.882716095449538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222735000</v>
      </c>
      <c r="C63" s="55">
        <f t="shared" si="30"/>
        <v>-8339000</v>
      </c>
      <c r="D63" s="55">
        <f t="shared" si="30"/>
        <v>0</v>
      </c>
      <c r="E63" s="55">
        <f t="shared" si="30"/>
        <v>214396000</v>
      </c>
      <c r="F63" s="56">
        <f t="shared" si="30"/>
        <v>214396000</v>
      </c>
      <c r="G63" s="57">
        <f t="shared" si="30"/>
        <v>211396000</v>
      </c>
      <c r="H63" s="56">
        <f t="shared" si="30"/>
        <v>54300000</v>
      </c>
      <c r="I63" s="57">
        <f t="shared" si="30"/>
        <v>42036323</v>
      </c>
      <c r="J63" s="56">
        <f t="shared" si="30"/>
        <v>64754000</v>
      </c>
      <c r="K63" s="57">
        <f t="shared" si="30"/>
        <v>89016784</v>
      </c>
      <c r="L63" s="56">
        <f t="shared" si="30"/>
        <v>47865000</v>
      </c>
      <c r="M63" s="58">
        <f t="shared" si="30"/>
        <v>35924321</v>
      </c>
      <c r="N63" s="56">
        <f t="shared" si="30"/>
        <v>0</v>
      </c>
      <c r="O63" s="57">
        <f t="shared" si="30"/>
        <v>0</v>
      </c>
      <c r="P63" s="56">
        <f t="shared" si="30"/>
        <v>166919000</v>
      </c>
      <c r="Q63" s="57">
        <f t="shared" si="30"/>
        <v>166977428</v>
      </c>
      <c r="R63" s="38">
        <f t="shared" si="14"/>
        <v>-26.08178645334651</v>
      </c>
      <c r="S63" s="39">
        <f t="shared" si="15"/>
        <v>-59.64320503872618</v>
      </c>
      <c r="T63" s="38">
        <f t="shared" si="16"/>
        <v>77.855463721338083</v>
      </c>
      <c r="U63" s="39">
        <f t="shared" si="17"/>
        <v>77.882716095449538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961689000</v>
      </c>
      <c r="C8" s="40">
        <f t="shared" si="0"/>
        <v>25990000</v>
      </c>
      <c r="D8" s="40">
        <f t="shared" si="0"/>
        <v>0</v>
      </c>
      <c r="E8" s="40">
        <f t="shared" si="0"/>
        <v>987679000</v>
      </c>
      <c r="F8" s="41">
        <f t="shared" si="0"/>
        <v>987679000</v>
      </c>
      <c r="G8" s="42">
        <f t="shared" si="0"/>
        <v>991847000</v>
      </c>
      <c r="H8" s="41">
        <f t="shared" si="0"/>
        <v>173262000</v>
      </c>
      <c r="I8" s="42">
        <f t="shared" si="0"/>
        <v>210095925</v>
      </c>
      <c r="J8" s="41">
        <f t="shared" si="0"/>
        <v>285367000</v>
      </c>
      <c r="K8" s="42">
        <f t="shared" si="0"/>
        <v>260887919</v>
      </c>
      <c r="L8" s="41">
        <f t="shared" si="0"/>
        <v>170936000</v>
      </c>
      <c r="M8" s="42">
        <f t="shared" si="0"/>
        <v>177935008</v>
      </c>
      <c r="N8" s="41">
        <f t="shared" si="0"/>
        <v>0</v>
      </c>
      <c r="O8" s="42">
        <f t="shared" si="0"/>
        <v>0</v>
      </c>
      <c r="P8" s="41">
        <f t="shared" si="0"/>
        <v>629565000</v>
      </c>
      <c r="Q8" s="42">
        <f t="shared" si="0"/>
        <v>648918852</v>
      </c>
      <c r="R8" s="16">
        <f>IF(($J8       =0),0,((($L8       -$J8       )/$J8       )*100))</f>
        <v>-40.099591052924829</v>
      </c>
      <c r="S8" s="17">
        <f>IF(($K8       =0),0,((($M8       -$K8       )/$K8       )*100))</f>
        <v>-31.796378812006239</v>
      </c>
      <c r="T8" s="16">
        <f>IF(($E8       =0),0,(($P8       /$E8       )*100))</f>
        <v>63.741863500185794</v>
      </c>
      <c r="U8" s="18">
        <f>IF(($E8       =0),0,(($Q8       /$E8       )*100))</f>
        <v>65.701392051466115</v>
      </c>
      <c r="V8" s="41">
        <f t="shared" ref="V8:W8" si="1">+V9+V27</f>
        <v>468000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933495000</v>
      </c>
      <c r="C9" s="43">
        <f t="shared" si="2"/>
        <v>26280000</v>
      </c>
      <c r="D9" s="43">
        <f t="shared" si="2"/>
        <v>0</v>
      </c>
      <c r="E9" s="43">
        <f t="shared" si="2"/>
        <v>959775000</v>
      </c>
      <c r="F9" s="44">
        <f t="shared" si="2"/>
        <v>959775000</v>
      </c>
      <c r="G9" s="45">
        <f t="shared" si="2"/>
        <v>963943000</v>
      </c>
      <c r="H9" s="44">
        <f t="shared" si="2"/>
        <v>168303000</v>
      </c>
      <c r="I9" s="45">
        <f t="shared" si="2"/>
        <v>206647226</v>
      </c>
      <c r="J9" s="44">
        <f t="shared" si="2"/>
        <v>278655000</v>
      </c>
      <c r="K9" s="45">
        <f t="shared" si="2"/>
        <v>252544953</v>
      </c>
      <c r="L9" s="44">
        <f t="shared" si="2"/>
        <v>166561000</v>
      </c>
      <c r="M9" s="45">
        <f t="shared" si="2"/>
        <v>173907098</v>
      </c>
      <c r="N9" s="44">
        <f t="shared" si="2"/>
        <v>0</v>
      </c>
      <c r="O9" s="45">
        <f t="shared" si="2"/>
        <v>0</v>
      </c>
      <c r="P9" s="44">
        <f t="shared" si="2"/>
        <v>613519000</v>
      </c>
      <c r="Q9" s="45">
        <f t="shared" si="2"/>
        <v>633099277</v>
      </c>
      <c r="R9" s="20">
        <f>IF(($J9       =0),0,((($L9       -$J9       )/$J9       )*100))</f>
        <v>-40.226803753745671</v>
      </c>
      <c r="S9" s="21">
        <f>IF(($K9       =0),0,((($M9       -$K9       )/$K9       )*100))</f>
        <v>-31.138161371215368</v>
      </c>
      <c r="T9" s="20">
        <f>IF(($E9       =0),0,(($P9       /$E9       )*100))</f>
        <v>63.923211169284464</v>
      </c>
      <c r="U9" s="22">
        <f>IF(($E9       =0),0,(($Q9       /$E9       )*100))</f>
        <v>65.963301502956412</v>
      </c>
      <c r="V9" s="44">
        <f t="shared" ref="V9:W9" si="3">SUM(V10:V26)</f>
        <v>468000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213978000</v>
      </c>
      <c r="C12" s="46">
        <v>-50000000</v>
      </c>
      <c r="D12" s="46"/>
      <c r="E12" s="46">
        <f t="shared" si="4"/>
        <v>163978000</v>
      </c>
      <c r="F12" s="47">
        <v>163978000</v>
      </c>
      <c r="G12" s="48">
        <v>163978000</v>
      </c>
      <c r="H12" s="47">
        <v>11136000</v>
      </c>
      <c r="I12" s="48">
        <v>11483464</v>
      </c>
      <c r="J12" s="47">
        <v>48645000</v>
      </c>
      <c r="K12" s="48">
        <v>48319387</v>
      </c>
      <c r="L12" s="47">
        <v>26225000</v>
      </c>
      <c r="M12" s="48">
        <v>26225364</v>
      </c>
      <c r="N12" s="47"/>
      <c r="O12" s="48"/>
      <c r="P12" s="47">
        <f t="shared" si="5"/>
        <v>86006000</v>
      </c>
      <c r="Q12" s="48">
        <f t="shared" si="6"/>
        <v>86028215</v>
      </c>
      <c r="R12" s="24">
        <f t="shared" si="7"/>
        <v>-46.089012231472914</v>
      </c>
      <c r="S12" s="25">
        <f t="shared" si="8"/>
        <v>-45.72496542640328</v>
      </c>
      <c r="T12" s="24">
        <f t="shared" si="9"/>
        <v>52.44971886472576</v>
      </c>
      <c r="U12" s="26">
        <f t="shared" si="10"/>
        <v>52.46326641378721</v>
      </c>
      <c r="V12" s="47"/>
      <c r="W12" s="48"/>
    </row>
    <row r="13" spans="1:23" x14ac:dyDescent="0.2">
      <c r="A13" s="23" t="s">
        <v>39</v>
      </c>
      <c r="B13" s="46">
        <v>17161000</v>
      </c>
      <c r="C13" s="46"/>
      <c r="D13" s="46"/>
      <c r="E13" s="46">
        <f t="shared" si="4"/>
        <v>17161000</v>
      </c>
      <c r="F13" s="47">
        <v>17161000</v>
      </c>
      <c r="G13" s="48">
        <v>21329000</v>
      </c>
      <c r="H13" s="47"/>
      <c r="I13" s="48"/>
      <c r="J13" s="47">
        <v>4630000</v>
      </c>
      <c r="K13" s="48">
        <v>1818630</v>
      </c>
      <c r="L13" s="47">
        <v>8687000</v>
      </c>
      <c r="M13" s="48">
        <v>9121698</v>
      </c>
      <c r="N13" s="47"/>
      <c r="O13" s="48"/>
      <c r="P13" s="47">
        <f t="shared" si="5"/>
        <v>13317000</v>
      </c>
      <c r="Q13" s="48">
        <f t="shared" si="6"/>
        <v>10940328</v>
      </c>
      <c r="R13" s="24">
        <f t="shared" si="7"/>
        <v>87.624190064794817</v>
      </c>
      <c r="S13" s="25">
        <f t="shared" si="8"/>
        <v>401.56975305587173</v>
      </c>
      <c r="T13" s="24">
        <f t="shared" si="9"/>
        <v>77.600372938639936</v>
      </c>
      <c r="U13" s="26">
        <f t="shared" si="10"/>
        <v>63.751110075170445</v>
      </c>
      <c r="V13" s="47">
        <v>468000</v>
      </c>
      <c r="W13" s="48"/>
    </row>
    <row r="14" spans="1:23" x14ac:dyDescent="0.2">
      <c r="A14" s="23" t="s">
        <v>40</v>
      </c>
      <c r="B14" s="46">
        <v>32168000</v>
      </c>
      <c r="C14" s="46">
        <v>-10000000</v>
      </c>
      <c r="D14" s="46"/>
      <c r="E14" s="46">
        <f t="shared" si="4"/>
        <v>22168000</v>
      </c>
      <c r="F14" s="47">
        <v>22168000</v>
      </c>
      <c r="G14" s="48">
        <v>22168000</v>
      </c>
      <c r="H14" s="47">
        <v>8141000</v>
      </c>
      <c r="I14" s="48">
        <v>3071693</v>
      </c>
      <c r="J14" s="47">
        <v>2440000</v>
      </c>
      <c r="K14" s="48">
        <v>14946443</v>
      </c>
      <c r="L14" s="47">
        <v>9732000</v>
      </c>
      <c r="M14" s="48">
        <v>2370403</v>
      </c>
      <c r="N14" s="47"/>
      <c r="O14" s="48"/>
      <c r="P14" s="47">
        <f t="shared" si="5"/>
        <v>20313000</v>
      </c>
      <c r="Q14" s="48">
        <f t="shared" si="6"/>
        <v>20388539</v>
      </c>
      <c r="R14" s="24">
        <f t="shared" si="7"/>
        <v>298.85245901639348</v>
      </c>
      <c r="S14" s="25">
        <f t="shared" si="8"/>
        <v>-84.14068818915645</v>
      </c>
      <c r="T14" s="24">
        <f t="shared" si="9"/>
        <v>91.632082280765076</v>
      </c>
      <c r="U14" s="26">
        <f t="shared" si="10"/>
        <v>91.972839227715625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14280000</v>
      </c>
      <c r="D20" s="46"/>
      <c r="E20" s="46">
        <f t="shared" si="4"/>
        <v>14280000</v>
      </c>
      <c r="F20" s="47">
        <v>14280000</v>
      </c>
      <c r="G20" s="48">
        <v>14280000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161539000</v>
      </c>
      <c r="C22" s="46">
        <v>77000000</v>
      </c>
      <c r="D22" s="46"/>
      <c r="E22" s="46">
        <f t="shared" si="4"/>
        <v>238539000</v>
      </c>
      <c r="F22" s="47">
        <v>238539000</v>
      </c>
      <c r="G22" s="48">
        <v>238539000</v>
      </c>
      <c r="H22" s="47">
        <v>55000000</v>
      </c>
      <c r="I22" s="48">
        <v>97561967</v>
      </c>
      <c r="J22" s="47">
        <v>67779000</v>
      </c>
      <c r="K22" s="48">
        <v>39136607</v>
      </c>
      <c r="L22" s="47">
        <v>31367000</v>
      </c>
      <c r="M22" s="48">
        <v>44211460</v>
      </c>
      <c r="N22" s="47"/>
      <c r="O22" s="48"/>
      <c r="P22" s="47">
        <f t="shared" si="5"/>
        <v>154146000</v>
      </c>
      <c r="Q22" s="48">
        <f t="shared" si="6"/>
        <v>180910034</v>
      </c>
      <c r="R22" s="24">
        <f t="shared" si="7"/>
        <v>-53.721654199678369</v>
      </c>
      <c r="S22" s="25">
        <f t="shared" si="8"/>
        <v>12.967023431540706</v>
      </c>
      <c r="T22" s="24">
        <f t="shared" si="9"/>
        <v>64.620879604592957</v>
      </c>
      <c r="U22" s="26">
        <f t="shared" si="10"/>
        <v>75.840862081252965</v>
      </c>
      <c r="V22" s="47"/>
      <c r="W22" s="48"/>
    </row>
    <row r="23" spans="1:23" x14ac:dyDescent="0.2">
      <c r="A23" s="23" t="s">
        <v>49</v>
      </c>
      <c r="B23" s="46">
        <v>72700000</v>
      </c>
      <c r="C23" s="46">
        <v>-5000000</v>
      </c>
      <c r="D23" s="46"/>
      <c r="E23" s="46">
        <f t="shared" si="4"/>
        <v>67700000</v>
      </c>
      <c r="F23" s="47">
        <v>67700000</v>
      </c>
      <c r="G23" s="48">
        <v>67700000</v>
      </c>
      <c r="H23" s="47">
        <v>16175000</v>
      </c>
      <c r="I23" s="48">
        <v>16100623</v>
      </c>
      <c r="J23" s="47">
        <v>21423000</v>
      </c>
      <c r="K23" s="48">
        <v>21498821</v>
      </c>
      <c r="L23" s="47">
        <v>8794000</v>
      </c>
      <c r="M23" s="48">
        <v>8238538</v>
      </c>
      <c r="N23" s="47"/>
      <c r="O23" s="48"/>
      <c r="P23" s="47">
        <f t="shared" si="5"/>
        <v>46392000</v>
      </c>
      <c r="Q23" s="48">
        <f t="shared" si="6"/>
        <v>45837982</v>
      </c>
      <c r="R23" s="24">
        <f t="shared" si="7"/>
        <v>-58.950660505064647</v>
      </c>
      <c r="S23" s="25">
        <f t="shared" si="8"/>
        <v>-61.679117194380105</v>
      </c>
      <c r="T23" s="24">
        <f t="shared" si="9"/>
        <v>68.525849335302809</v>
      </c>
      <c r="U23" s="26">
        <f t="shared" si="10"/>
        <v>67.707506646971936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435949000</v>
      </c>
      <c r="C25" s="46"/>
      <c r="D25" s="46"/>
      <c r="E25" s="46">
        <f t="shared" si="4"/>
        <v>435949000</v>
      </c>
      <c r="F25" s="47">
        <v>435949000</v>
      </c>
      <c r="G25" s="48">
        <v>435949000</v>
      </c>
      <c r="H25" s="47">
        <v>77851000</v>
      </c>
      <c r="I25" s="48">
        <v>78429479</v>
      </c>
      <c r="J25" s="47">
        <v>133738000</v>
      </c>
      <c r="K25" s="48">
        <v>126825065</v>
      </c>
      <c r="L25" s="47">
        <v>81756000</v>
      </c>
      <c r="M25" s="48">
        <v>83739635</v>
      </c>
      <c r="N25" s="47"/>
      <c r="O25" s="48"/>
      <c r="P25" s="47">
        <f t="shared" si="5"/>
        <v>293345000</v>
      </c>
      <c r="Q25" s="48">
        <f t="shared" si="6"/>
        <v>288994179</v>
      </c>
      <c r="R25" s="24">
        <f t="shared" si="7"/>
        <v>-38.868533999312085</v>
      </c>
      <c r="S25" s="25">
        <f t="shared" si="8"/>
        <v>-33.972330311835442</v>
      </c>
      <c r="T25" s="24">
        <f t="shared" si="9"/>
        <v>67.288834244372623</v>
      </c>
      <c r="U25" s="26">
        <f t="shared" si="10"/>
        <v>66.290822779728813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28194000</v>
      </c>
      <c r="C27" s="43">
        <f t="shared" si="11"/>
        <v>-290000</v>
      </c>
      <c r="D27" s="43">
        <f t="shared" si="11"/>
        <v>0</v>
      </c>
      <c r="E27" s="43">
        <f t="shared" si="11"/>
        <v>27904000</v>
      </c>
      <c r="F27" s="44">
        <f t="shared" si="11"/>
        <v>27904000</v>
      </c>
      <c r="G27" s="45">
        <f t="shared" si="11"/>
        <v>27904000</v>
      </c>
      <c r="H27" s="44">
        <f t="shared" si="11"/>
        <v>4959000</v>
      </c>
      <c r="I27" s="45">
        <f t="shared" si="11"/>
        <v>3448699</v>
      </c>
      <c r="J27" s="44">
        <f t="shared" si="11"/>
        <v>6712000</v>
      </c>
      <c r="K27" s="45">
        <f t="shared" si="11"/>
        <v>8342966</v>
      </c>
      <c r="L27" s="44">
        <f t="shared" si="11"/>
        <v>4375000</v>
      </c>
      <c r="M27" s="45">
        <f t="shared" si="11"/>
        <v>4027910</v>
      </c>
      <c r="N27" s="44">
        <f t="shared" si="11"/>
        <v>0</v>
      </c>
      <c r="O27" s="45">
        <f t="shared" si="11"/>
        <v>0</v>
      </c>
      <c r="P27" s="44">
        <f t="shared" si="11"/>
        <v>16046000</v>
      </c>
      <c r="Q27" s="45">
        <f t="shared" si="11"/>
        <v>15819575</v>
      </c>
      <c r="R27" s="20">
        <f t="shared" si="7"/>
        <v>-34.818235995232421</v>
      </c>
      <c r="S27" s="21">
        <f t="shared" si="8"/>
        <v>-51.720886792538764</v>
      </c>
      <c r="T27" s="20">
        <f t="shared" si="9"/>
        <v>57.504300458715598</v>
      </c>
      <c r="U27" s="22">
        <f t="shared" si="10"/>
        <v>56.692857654816507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246000</v>
      </c>
      <c r="I30" s="48">
        <v>245169</v>
      </c>
      <c r="J30" s="47">
        <v>455000</v>
      </c>
      <c r="K30" s="48">
        <v>455949</v>
      </c>
      <c r="L30" s="47">
        <v>959000</v>
      </c>
      <c r="M30" s="48">
        <v>958341</v>
      </c>
      <c r="N30" s="47"/>
      <c r="O30" s="48"/>
      <c r="P30" s="47">
        <f t="shared" si="5"/>
        <v>1660000</v>
      </c>
      <c r="Q30" s="48">
        <f t="shared" si="6"/>
        <v>1659459</v>
      </c>
      <c r="R30" s="24">
        <f t="shared" si="7"/>
        <v>110.76923076923077</v>
      </c>
      <c r="S30" s="25">
        <f t="shared" si="8"/>
        <v>110.18600764559194</v>
      </c>
      <c r="T30" s="24">
        <f t="shared" si="9"/>
        <v>69.166666666666671</v>
      </c>
      <c r="U30" s="26">
        <f t="shared" si="10"/>
        <v>69.144125000000003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11794000</v>
      </c>
      <c r="C32" s="46">
        <v>-659000</v>
      </c>
      <c r="D32" s="46"/>
      <c r="E32" s="46">
        <f t="shared" si="4"/>
        <v>11135000</v>
      </c>
      <c r="F32" s="47">
        <v>11135000</v>
      </c>
      <c r="G32" s="48">
        <v>11135000</v>
      </c>
      <c r="H32" s="47">
        <v>2990000</v>
      </c>
      <c r="I32" s="48">
        <v>2988822</v>
      </c>
      <c r="J32" s="47">
        <v>2070000</v>
      </c>
      <c r="K32" s="48">
        <v>2967985</v>
      </c>
      <c r="L32" s="47">
        <v>1267000</v>
      </c>
      <c r="M32" s="48">
        <v>1063333</v>
      </c>
      <c r="N32" s="47"/>
      <c r="O32" s="48"/>
      <c r="P32" s="47">
        <f t="shared" si="5"/>
        <v>6327000</v>
      </c>
      <c r="Q32" s="48">
        <f t="shared" si="6"/>
        <v>7020140</v>
      </c>
      <c r="R32" s="24">
        <f t="shared" si="7"/>
        <v>-38.792270531400966</v>
      </c>
      <c r="S32" s="25">
        <f t="shared" si="8"/>
        <v>-64.173235376863431</v>
      </c>
      <c r="T32" s="24">
        <f t="shared" si="9"/>
        <v>56.820835204310725</v>
      </c>
      <c r="U32" s="26">
        <f t="shared" si="10"/>
        <v>63.045711719802419</v>
      </c>
      <c r="V32" s="47"/>
      <c r="W32" s="48"/>
    </row>
    <row r="33" spans="1:23" x14ac:dyDescent="0.2">
      <c r="A33" s="23" t="s">
        <v>59</v>
      </c>
      <c r="B33" s="46">
        <v>5500000</v>
      </c>
      <c r="C33" s="46">
        <v>369000</v>
      </c>
      <c r="D33" s="46"/>
      <c r="E33" s="46">
        <f t="shared" si="4"/>
        <v>5869000</v>
      </c>
      <c r="F33" s="47">
        <v>5869000</v>
      </c>
      <c r="G33" s="48">
        <v>5869000</v>
      </c>
      <c r="H33" s="47">
        <v>1157000</v>
      </c>
      <c r="I33" s="48"/>
      <c r="J33" s="47">
        <v>1685000</v>
      </c>
      <c r="K33" s="48">
        <v>1767828</v>
      </c>
      <c r="L33" s="47">
        <v>1159000</v>
      </c>
      <c r="M33" s="48">
        <v>183572</v>
      </c>
      <c r="N33" s="47"/>
      <c r="O33" s="48"/>
      <c r="P33" s="47">
        <f t="shared" si="5"/>
        <v>4001000</v>
      </c>
      <c r="Q33" s="48">
        <f t="shared" si="6"/>
        <v>1951400</v>
      </c>
      <c r="R33" s="24">
        <f t="shared" si="7"/>
        <v>-31.21661721068249</v>
      </c>
      <c r="S33" s="25">
        <f t="shared" si="8"/>
        <v>-89.615958113572134</v>
      </c>
      <c r="T33" s="24">
        <f t="shared" si="9"/>
        <v>68.171749872209915</v>
      </c>
      <c r="U33" s="26">
        <f t="shared" si="10"/>
        <v>33.249275856193563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421000</v>
      </c>
      <c r="K35" s="48">
        <v>485195</v>
      </c>
      <c r="L35" s="47">
        <v>210000</v>
      </c>
      <c r="M35" s="48">
        <v>203381</v>
      </c>
      <c r="N35" s="47"/>
      <c r="O35" s="48"/>
      <c r="P35" s="47">
        <f t="shared" si="5"/>
        <v>631000</v>
      </c>
      <c r="Q35" s="48">
        <f t="shared" si="6"/>
        <v>688576</v>
      </c>
      <c r="R35" s="24">
        <f t="shared" si="7"/>
        <v>-50.118764845605703</v>
      </c>
      <c r="S35" s="25">
        <f t="shared" si="8"/>
        <v>-58.082626572821241</v>
      </c>
      <c r="T35" s="24">
        <f t="shared" si="9"/>
        <v>15.775</v>
      </c>
      <c r="U35" s="26">
        <f t="shared" si="10"/>
        <v>17.214399999999998</v>
      </c>
      <c r="V35" s="47"/>
      <c r="W35" s="48"/>
    </row>
    <row r="36" spans="1:23" x14ac:dyDescent="0.2">
      <c r="A36" s="23" t="s">
        <v>62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566000</v>
      </c>
      <c r="I36" s="48">
        <v>214708</v>
      </c>
      <c r="J36" s="47">
        <v>2081000</v>
      </c>
      <c r="K36" s="48">
        <v>2666009</v>
      </c>
      <c r="L36" s="47">
        <v>780000</v>
      </c>
      <c r="M36" s="48">
        <v>1619283</v>
      </c>
      <c r="N36" s="47"/>
      <c r="O36" s="48"/>
      <c r="P36" s="47">
        <f t="shared" si="5"/>
        <v>3427000</v>
      </c>
      <c r="Q36" s="48">
        <f t="shared" si="6"/>
        <v>4500000</v>
      </c>
      <c r="R36" s="24">
        <f t="shared" si="7"/>
        <v>-62.518020182604516</v>
      </c>
      <c r="S36" s="25">
        <f t="shared" si="8"/>
        <v>-39.261907968052626</v>
      </c>
      <c r="T36" s="24">
        <f t="shared" si="9"/>
        <v>76.155555555555551</v>
      </c>
      <c r="U36" s="26">
        <f t="shared" si="10"/>
        <v>100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120674000</v>
      </c>
      <c r="C42" s="52">
        <f t="shared" si="13"/>
        <v>-17224000</v>
      </c>
      <c r="D42" s="52">
        <f t="shared" si="13"/>
        <v>0</v>
      </c>
      <c r="E42" s="52">
        <f t="shared" si="13"/>
        <v>103450000</v>
      </c>
      <c r="F42" s="53">
        <f t="shared" si="13"/>
        <v>103450000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120674000</v>
      </c>
      <c r="C43" s="43">
        <f t="shared" si="19"/>
        <v>-17224000</v>
      </c>
      <c r="D43" s="43">
        <f t="shared" si="19"/>
        <v>0</v>
      </c>
      <c r="E43" s="43">
        <f t="shared" si="19"/>
        <v>103450000</v>
      </c>
      <c r="F43" s="44">
        <f t="shared" si="19"/>
        <v>103450000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119674000</v>
      </c>
      <c r="C45" s="46">
        <v>-16224000</v>
      </c>
      <c r="D45" s="46"/>
      <c r="E45" s="46">
        <f t="shared" si="21"/>
        <v>103450000</v>
      </c>
      <c r="F45" s="47">
        <v>103450000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1082363000</v>
      </c>
      <c r="C59" s="43">
        <f t="shared" si="26"/>
        <v>8766000</v>
      </c>
      <c r="D59" s="43">
        <f t="shared" si="26"/>
        <v>0</v>
      </c>
      <c r="E59" s="43">
        <f t="shared" si="26"/>
        <v>1091129000</v>
      </c>
      <c r="F59" s="44">
        <f t="shared" si="26"/>
        <v>1091129000</v>
      </c>
      <c r="G59" s="45">
        <f t="shared" si="26"/>
        <v>991847000</v>
      </c>
      <c r="H59" s="44">
        <f t="shared" si="26"/>
        <v>173262000</v>
      </c>
      <c r="I59" s="45">
        <f t="shared" si="26"/>
        <v>210095925</v>
      </c>
      <c r="J59" s="44">
        <f t="shared" si="26"/>
        <v>285367000</v>
      </c>
      <c r="K59" s="45">
        <f t="shared" si="26"/>
        <v>260887919</v>
      </c>
      <c r="L59" s="44">
        <f t="shared" si="26"/>
        <v>170936000</v>
      </c>
      <c r="M59" s="45">
        <f t="shared" si="26"/>
        <v>177935008</v>
      </c>
      <c r="N59" s="44">
        <f t="shared" si="26"/>
        <v>0</v>
      </c>
      <c r="O59" s="45">
        <f t="shared" si="26"/>
        <v>0</v>
      </c>
      <c r="P59" s="44">
        <f t="shared" si="26"/>
        <v>629565000</v>
      </c>
      <c r="Q59" s="45">
        <f t="shared" si="26"/>
        <v>648918852</v>
      </c>
      <c r="R59" s="20">
        <f t="shared" si="14"/>
        <v>-40.099591052924829</v>
      </c>
      <c r="S59" s="21">
        <f t="shared" si="15"/>
        <v>-31.796378812006239</v>
      </c>
      <c r="T59" s="20">
        <f t="shared" si="16"/>
        <v>57.6984939452622</v>
      </c>
      <c r="U59" s="22">
        <f t="shared" si="17"/>
        <v>59.472239487723265</v>
      </c>
      <c r="V59" s="44">
        <f t="shared" ref="V59:W59" si="27">+V8+V42</f>
        <v>468000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1082363000</v>
      </c>
      <c r="C63" s="55">
        <f t="shared" si="30"/>
        <v>8766000</v>
      </c>
      <c r="D63" s="55">
        <f t="shared" si="30"/>
        <v>0</v>
      </c>
      <c r="E63" s="55">
        <f t="shared" si="30"/>
        <v>1091129000</v>
      </c>
      <c r="F63" s="56">
        <f t="shared" si="30"/>
        <v>1091129000</v>
      </c>
      <c r="G63" s="57">
        <f t="shared" si="30"/>
        <v>991847000</v>
      </c>
      <c r="H63" s="56">
        <f t="shared" si="30"/>
        <v>173262000</v>
      </c>
      <c r="I63" s="57">
        <f t="shared" si="30"/>
        <v>210095925</v>
      </c>
      <c r="J63" s="56">
        <f t="shared" si="30"/>
        <v>285367000</v>
      </c>
      <c r="K63" s="57">
        <f t="shared" si="30"/>
        <v>260887919</v>
      </c>
      <c r="L63" s="56">
        <f t="shared" si="30"/>
        <v>170936000</v>
      </c>
      <c r="M63" s="58">
        <f t="shared" si="30"/>
        <v>177935008</v>
      </c>
      <c r="N63" s="56">
        <f t="shared" si="30"/>
        <v>0</v>
      </c>
      <c r="O63" s="57">
        <f t="shared" si="30"/>
        <v>0</v>
      </c>
      <c r="P63" s="56">
        <f t="shared" si="30"/>
        <v>629565000</v>
      </c>
      <c r="Q63" s="57">
        <f t="shared" si="30"/>
        <v>648918852</v>
      </c>
      <c r="R63" s="38">
        <f t="shared" si="14"/>
        <v>-40.099591052924829</v>
      </c>
      <c r="S63" s="39">
        <f t="shared" si="15"/>
        <v>-31.796378812006239</v>
      </c>
      <c r="T63" s="38">
        <f t="shared" si="16"/>
        <v>57.6984939452622</v>
      </c>
      <c r="U63" s="39">
        <f t="shared" si="17"/>
        <v>59.472239487723265</v>
      </c>
      <c r="V63" s="56">
        <f>+V59+V60</f>
        <v>468000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86976000</v>
      </c>
      <c r="C8" s="40">
        <f t="shared" si="0"/>
        <v>-1263000</v>
      </c>
      <c r="D8" s="40">
        <f t="shared" si="0"/>
        <v>0</v>
      </c>
      <c r="E8" s="40">
        <f t="shared" si="0"/>
        <v>85713000</v>
      </c>
      <c r="F8" s="41">
        <f t="shared" si="0"/>
        <v>85713000</v>
      </c>
      <c r="G8" s="42">
        <f t="shared" si="0"/>
        <v>85713000</v>
      </c>
      <c r="H8" s="41">
        <f t="shared" si="0"/>
        <v>1638000</v>
      </c>
      <c r="I8" s="42">
        <f t="shared" si="0"/>
        <v>16717197</v>
      </c>
      <c r="J8" s="41">
        <f t="shared" si="0"/>
        <v>18113000</v>
      </c>
      <c r="K8" s="42">
        <f t="shared" si="0"/>
        <v>6838596</v>
      </c>
      <c r="L8" s="41">
        <f t="shared" si="0"/>
        <v>2358000</v>
      </c>
      <c r="M8" s="42">
        <f t="shared" si="0"/>
        <v>1428933</v>
      </c>
      <c r="N8" s="41">
        <f t="shared" si="0"/>
        <v>0</v>
      </c>
      <c r="O8" s="42">
        <f t="shared" si="0"/>
        <v>0</v>
      </c>
      <c r="P8" s="41">
        <f t="shared" si="0"/>
        <v>22109000</v>
      </c>
      <c r="Q8" s="42">
        <f t="shared" si="0"/>
        <v>24984726</v>
      </c>
      <c r="R8" s="16">
        <f>IF(($J8       =0),0,((($L8       -$J8       )/$J8       )*100))</f>
        <v>-86.98172583227516</v>
      </c>
      <c r="S8" s="17">
        <f>IF(($K8       =0),0,((($M8       -$K8       )/$K8       )*100))</f>
        <v>-79.104877667872174</v>
      </c>
      <c r="T8" s="16">
        <f>IF(($E8       =0),0,(($P8       /$E8       )*100))</f>
        <v>25.794220246637035</v>
      </c>
      <c r="U8" s="18">
        <f>IF(($E8       =0),0,(($Q8       /$E8       )*100))</f>
        <v>29.14928423926359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79232000</v>
      </c>
      <c r="C9" s="43">
        <f t="shared" si="2"/>
        <v>-16263000</v>
      </c>
      <c r="D9" s="43">
        <f t="shared" si="2"/>
        <v>0</v>
      </c>
      <c r="E9" s="43">
        <f t="shared" si="2"/>
        <v>62969000</v>
      </c>
      <c r="F9" s="44">
        <f t="shared" si="2"/>
        <v>62969000</v>
      </c>
      <c r="G9" s="45">
        <f t="shared" si="2"/>
        <v>62969000</v>
      </c>
      <c r="H9" s="44">
        <f t="shared" si="2"/>
        <v>1638000</v>
      </c>
      <c r="I9" s="45">
        <f t="shared" si="2"/>
        <v>16642197</v>
      </c>
      <c r="J9" s="44">
        <f t="shared" si="2"/>
        <v>16717000</v>
      </c>
      <c r="K9" s="45">
        <f t="shared" si="2"/>
        <v>3236099</v>
      </c>
      <c r="L9" s="44">
        <f t="shared" si="2"/>
        <v>2226000</v>
      </c>
      <c r="M9" s="45">
        <f t="shared" si="2"/>
        <v>136368</v>
      </c>
      <c r="N9" s="44">
        <f t="shared" si="2"/>
        <v>0</v>
      </c>
      <c r="O9" s="45">
        <f t="shared" si="2"/>
        <v>0</v>
      </c>
      <c r="P9" s="44">
        <f t="shared" si="2"/>
        <v>20581000</v>
      </c>
      <c r="Q9" s="45">
        <f t="shared" si="2"/>
        <v>20014664</v>
      </c>
      <c r="R9" s="20">
        <f>IF(($J9       =0),0,((($L9       -$J9       )/$J9       )*100))</f>
        <v>-86.684213674702406</v>
      </c>
      <c r="S9" s="21">
        <f>IF(($K9       =0),0,((($M9       -$K9       )/$K9       )*100))</f>
        <v>-95.786037448174483</v>
      </c>
      <c r="T9" s="20">
        <f>IF(($E9       =0),0,(($P9       /$E9       )*100))</f>
        <v>32.684336737124617</v>
      </c>
      <c r="U9" s="22">
        <f>IF(($E9       =0),0,(($Q9       /$E9       )*100))</f>
        <v>31.784948149089239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64332000</v>
      </c>
      <c r="C10" s="46">
        <v>-4303000</v>
      </c>
      <c r="D10" s="46"/>
      <c r="E10" s="46">
        <f t="shared" ref="E10:E41" si="4">$B10      +$C10      +$D10</f>
        <v>60029000</v>
      </c>
      <c r="F10" s="47">
        <v>60029000</v>
      </c>
      <c r="G10" s="48">
        <v>60029000</v>
      </c>
      <c r="H10" s="47">
        <v>1638000</v>
      </c>
      <c r="I10" s="48">
        <v>16642197</v>
      </c>
      <c r="J10" s="47">
        <v>16717000</v>
      </c>
      <c r="K10" s="48">
        <v>3236099</v>
      </c>
      <c r="L10" s="47">
        <v>2226000</v>
      </c>
      <c r="M10" s="48">
        <v>136368</v>
      </c>
      <c r="N10" s="47"/>
      <c r="O10" s="48"/>
      <c r="P10" s="47">
        <f t="shared" ref="P10:P41" si="5">$H10      +$J10      +$L10      +$N10</f>
        <v>20581000</v>
      </c>
      <c r="Q10" s="48">
        <f t="shared" ref="Q10:Q41" si="6">$I10      +$K10      +$M10      +$O10</f>
        <v>20014664</v>
      </c>
      <c r="R10" s="24">
        <f t="shared" ref="R10:R41" si="7">IF(($J10      =0),0,((($L10      -$J10      )/$J10      )*100))</f>
        <v>-86.684213674702406</v>
      </c>
      <c r="S10" s="25">
        <f t="shared" ref="S10:S41" si="8">IF(($K10      =0),0,((($M10      -$K10      )/$K10      )*100))</f>
        <v>-95.786037448174483</v>
      </c>
      <c r="T10" s="24">
        <f t="shared" ref="T10:T41" si="9">IF(($E10      =0),0,(($P10      /$E10      )*100))</f>
        <v>34.285095537157041</v>
      </c>
      <c r="U10" s="26">
        <f t="shared" ref="U10:U41" si="10">IF(($E10      =0),0,(($Q10      /$E10      )*100))</f>
        <v>33.341658198537374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14900000</v>
      </c>
      <c r="C13" s="46">
        <v>-11960000</v>
      </c>
      <c r="D13" s="46"/>
      <c r="E13" s="46">
        <f t="shared" si="4"/>
        <v>2940000</v>
      </c>
      <c r="F13" s="47">
        <v>2940000</v>
      </c>
      <c r="G13" s="48">
        <v>2940000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7744000</v>
      </c>
      <c r="C27" s="43">
        <f t="shared" si="11"/>
        <v>15000000</v>
      </c>
      <c r="D27" s="43">
        <f t="shared" si="11"/>
        <v>0</v>
      </c>
      <c r="E27" s="43">
        <f t="shared" si="11"/>
        <v>22744000</v>
      </c>
      <c r="F27" s="44">
        <f t="shared" si="11"/>
        <v>22744000</v>
      </c>
      <c r="G27" s="45">
        <f t="shared" si="11"/>
        <v>22744000</v>
      </c>
      <c r="H27" s="44">
        <f t="shared" si="11"/>
        <v>0</v>
      </c>
      <c r="I27" s="45">
        <f t="shared" si="11"/>
        <v>75000</v>
      </c>
      <c r="J27" s="44">
        <f t="shared" si="11"/>
        <v>1396000</v>
      </c>
      <c r="K27" s="45">
        <f t="shared" si="11"/>
        <v>3602497</v>
      </c>
      <c r="L27" s="44">
        <f t="shared" si="11"/>
        <v>132000</v>
      </c>
      <c r="M27" s="45">
        <f t="shared" si="11"/>
        <v>1292565</v>
      </c>
      <c r="N27" s="44">
        <f t="shared" si="11"/>
        <v>0</v>
      </c>
      <c r="O27" s="45">
        <f t="shared" si="11"/>
        <v>0</v>
      </c>
      <c r="P27" s="44">
        <f t="shared" si="11"/>
        <v>1528000</v>
      </c>
      <c r="Q27" s="45">
        <f t="shared" si="11"/>
        <v>4970062</v>
      </c>
      <c r="R27" s="20">
        <f t="shared" si="7"/>
        <v>-90.544412607449857</v>
      </c>
      <c r="S27" s="21">
        <f t="shared" si="8"/>
        <v>-64.120303223014488</v>
      </c>
      <c r="T27" s="20">
        <f t="shared" si="9"/>
        <v>6.718255364052057</v>
      </c>
      <c r="U27" s="22">
        <f t="shared" si="10"/>
        <v>21.852189588462892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>
        <v>75000</v>
      </c>
      <c r="J30" s="47">
        <v>659000</v>
      </c>
      <c r="K30" s="48">
        <v>608591</v>
      </c>
      <c r="L30" s="47">
        <v>75000</v>
      </c>
      <c r="M30" s="48">
        <v>75000</v>
      </c>
      <c r="N30" s="47"/>
      <c r="O30" s="48"/>
      <c r="P30" s="47">
        <f t="shared" si="5"/>
        <v>734000</v>
      </c>
      <c r="Q30" s="48">
        <f t="shared" si="6"/>
        <v>758591</v>
      </c>
      <c r="R30" s="24">
        <f t="shared" si="7"/>
        <v>-88.619119878603954</v>
      </c>
      <c r="S30" s="25">
        <f t="shared" si="8"/>
        <v>-87.676452658682109</v>
      </c>
      <c r="T30" s="24">
        <f t="shared" si="9"/>
        <v>36.700000000000003</v>
      </c>
      <c r="U30" s="26">
        <f t="shared" si="10"/>
        <v>37.929549999999999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1244000</v>
      </c>
      <c r="C32" s="46"/>
      <c r="D32" s="46"/>
      <c r="E32" s="46">
        <f t="shared" si="4"/>
        <v>1244000</v>
      </c>
      <c r="F32" s="47">
        <v>1244000</v>
      </c>
      <c r="G32" s="48">
        <v>1244000</v>
      </c>
      <c r="H32" s="47"/>
      <c r="I32" s="48"/>
      <c r="J32" s="47">
        <v>737000</v>
      </c>
      <c r="K32" s="48">
        <v>1186901</v>
      </c>
      <c r="L32" s="47">
        <v>57000</v>
      </c>
      <c r="M32" s="48">
        <v>57100</v>
      </c>
      <c r="N32" s="47"/>
      <c r="O32" s="48"/>
      <c r="P32" s="47">
        <f t="shared" si="5"/>
        <v>794000</v>
      </c>
      <c r="Q32" s="48">
        <f t="shared" si="6"/>
        <v>1244001</v>
      </c>
      <c r="R32" s="24">
        <f t="shared" si="7"/>
        <v>-92.265943012211665</v>
      </c>
      <c r="S32" s="25">
        <f t="shared" si="8"/>
        <v>-95.189152254484583</v>
      </c>
      <c r="T32" s="24">
        <f t="shared" si="9"/>
        <v>63.826366559485528</v>
      </c>
      <c r="U32" s="26">
        <f t="shared" si="10"/>
        <v>100.00008038585209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4500000</v>
      </c>
      <c r="C36" s="46">
        <v>15000000</v>
      </c>
      <c r="D36" s="46"/>
      <c r="E36" s="46">
        <f t="shared" si="4"/>
        <v>19500000</v>
      </c>
      <c r="F36" s="47">
        <v>19500000</v>
      </c>
      <c r="G36" s="48">
        <v>19500000</v>
      </c>
      <c r="H36" s="47"/>
      <c r="I36" s="48"/>
      <c r="J36" s="47"/>
      <c r="K36" s="48">
        <v>1807005</v>
      </c>
      <c r="L36" s="47"/>
      <c r="M36" s="48">
        <v>1160465</v>
      </c>
      <c r="N36" s="47"/>
      <c r="O36" s="48"/>
      <c r="P36" s="47">
        <f t="shared" si="5"/>
        <v>0</v>
      </c>
      <c r="Q36" s="48">
        <f t="shared" si="6"/>
        <v>2967470</v>
      </c>
      <c r="R36" s="24">
        <f t="shared" si="7"/>
        <v>0</v>
      </c>
      <c r="S36" s="25">
        <f t="shared" si="8"/>
        <v>-35.779646431526203</v>
      </c>
      <c r="T36" s="24">
        <f t="shared" si="9"/>
        <v>0</v>
      </c>
      <c r="U36" s="26">
        <f t="shared" si="10"/>
        <v>15.217794871794871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18190000</v>
      </c>
      <c r="C42" s="52">
        <f t="shared" si="13"/>
        <v>4610000</v>
      </c>
      <c r="D42" s="52">
        <f t="shared" si="13"/>
        <v>0</v>
      </c>
      <c r="E42" s="52">
        <f t="shared" si="13"/>
        <v>22800000</v>
      </c>
      <c r="F42" s="53">
        <f t="shared" si="13"/>
        <v>22800000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18190000</v>
      </c>
      <c r="C43" s="43">
        <f t="shared" si="19"/>
        <v>4610000</v>
      </c>
      <c r="D43" s="43">
        <f t="shared" si="19"/>
        <v>0</v>
      </c>
      <c r="E43" s="43">
        <f t="shared" si="19"/>
        <v>22800000</v>
      </c>
      <c r="F43" s="44">
        <f t="shared" si="19"/>
        <v>22800000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18190000</v>
      </c>
      <c r="C45" s="46">
        <v>4610000</v>
      </c>
      <c r="D45" s="46"/>
      <c r="E45" s="46">
        <f t="shared" si="21"/>
        <v>22800000</v>
      </c>
      <c r="F45" s="47">
        <v>22800000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105166000</v>
      </c>
      <c r="C59" s="43">
        <f t="shared" si="26"/>
        <v>3347000</v>
      </c>
      <c r="D59" s="43">
        <f t="shared" si="26"/>
        <v>0</v>
      </c>
      <c r="E59" s="43">
        <f t="shared" si="26"/>
        <v>108513000</v>
      </c>
      <c r="F59" s="44">
        <f t="shared" si="26"/>
        <v>108513000</v>
      </c>
      <c r="G59" s="45">
        <f t="shared" si="26"/>
        <v>85713000</v>
      </c>
      <c r="H59" s="44">
        <f t="shared" si="26"/>
        <v>1638000</v>
      </c>
      <c r="I59" s="45">
        <f t="shared" si="26"/>
        <v>16717197</v>
      </c>
      <c r="J59" s="44">
        <f t="shared" si="26"/>
        <v>18113000</v>
      </c>
      <c r="K59" s="45">
        <f t="shared" si="26"/>
        <v>6838596</v>
      </c>
      <c r="L59" s="44">
        <f t="shared" si="26"/>
        <v>2358000</v>
      </c>
      <c r="M59" s="45">
        <f t="shared" si="26"/>
        <v>1428933</v>
      </c>
      <c r="N59" s="44">
        <f t="shared" si="26"/>
        <v>0</v>
      </c>
      <c r="O59" s="45">
        <f t="shared" si="26"/>
        <v>0</v>
      </c>
      <c r="P59" s="44">
        <f t="shared" si="26"/>
        <v>22109000</v>
      </c>
      <c r="Q59" s="45">
        <f t="shared" si="26"/>
        <v>24984726</v>
      </c>
      <c r="R59" s="20">
        <f t="shared" si="14"/>
        <v>-86.98172583227516</v>
      </c>
      <c r="S59" s="21">
        <f t="shared" si="15"/>
        <v>-79.104877667872174</v>
      </c>
      <c r="T59" s="20">
        <f t="shared" si="16"/>
        <v>20.37451733893635</v>
      </c>
      <c r="U59" s="22">
        <f t="shared" si="17"/>
        <v>23.024638522573333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105166000</v>
      </c>
      <c r="C63" s="55">
        <f t="shared" si="30"/>
        <v>3347000</v>
      </c>
      <c r="D63" s="55">
        <f t="shared" si="30"/>
        <v>0</v>
      </c>
      <c r="E63" s="55">
        <f t="shared" si="30"/>
        <v>108513000</v>
      </c>
      <c r="F63" s="56">
        <f t="shared" si="30"/>
        <v>108513000</v>
      </c>
      <c r="G63" s="57">
        <f t="shared" si="30"/>
        <v>85713000</v>
      </c>
      <c r="H63" s="56">
        <f t="shared" si="30"/>
        <v>1638000</v>
      </c>
      <c r="I63" s="57">
        <f t="shared" si="30"/>
        <v>16717197</v>
      </c>
      <c r="J63" s="56">
        <f t="shared" si="30"/>
        <v>18113000</v>
      </c>
      <c r="K63" s="57">
        <f t="shared" si="30"/>
        <v>6838596</v>
      </c>
      <c r="L63" s="56">
        <f t="shared" si="30"/>
        <v>2358000</v>
      </c>
      <c r="M63" s="58">
        <f t="shared" si="30"/>
        <v>1428933</v>
      </c>
      <c r="N63" s="56">
        <f t="shared" si="30"/>
        <v>0</v>
      </c>
      <c r="O63" s="57">
        <f t="shared" si="30"/>
        <v>0</v>
      </c>
      <c r="P63" s="56">
        <f t="shared" si="30"/>
        <v>22109000</v>
      </c>
      <c r="Q63" s="57">
        <f t="shared" si="30"/>
        <v>24984726</v>
      </c>
      <c r="R63" s="38">
        <f t="shared" si="14"/>
        <v>-86.98172583227516</v>
      </c>
      <c r="S63" s="39">
        <f t="shared" si="15"/>
        <v>-79.104877667872174</v>
      </c>
      <c r="T63" s="38">
        <f t="shared" si="16"/>
        <v>20.37451733893635</v>
      </c>
      <c r="U63" s="39">
        <f t="shared" si="17"/>
        <v>23.024638522573333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76399000</v>
      </c>
      <c r="C8" s="40">
        <f t="shared" si="0"/>
        <v>-2617000</v>
      </c>
      <c r="D8" s="40">
        <f t="shared" si="0"/>
        <v>0</v>
      </c>
      <c r="E8" s="40">
        <f t="shared" si="0"/>
        <v>73782000</v>
      </c>
      <c r="F8" s="41">
        <f t="shared" si="0"/>
        <v>73782000</v>
      </c>
      <c r="G8" s="42">
        <f t="shared" si="0"/>
        <v>73782000</v>
      </c>
      <c r="H8" s="41">
        <f t="shared" si="0"/>
        <v>5507000</v>
      </c>
      <c r="I8" s="42">
        <f t="shared" si="0"/>
        <v>3025143</v>
      </c>
      <c r="J8" s="41">
        <f t="shared" si="0"/>
        <v>20943000</v>
      </c>
      <c r="K8" s="42">
        <f t="shared" si="0"/>
        <v>21015566</v>
      </c>
      <c r="L8" s="41">
        <f t="shared" si="0"/>
        <v>2792000</v>
      </c>
      <c r="M8" s="42">
        <f t="shared" si="0"/>
        <v>136084</v>
      </c>
      <c r="N8" s="41">
        <f t="shared" si="0"/>
        <v>0</v>
      </c>
      <c r="O8" s="42">
        <f t="shared" si="0"/>
        <v>0</v>
      </c>
      <c r="P8" s="41">
        <f t="shared" si="0"/>
        <v>29242000</v>
      </c>
      <c r="Q8" s="42">
        <f t="shared" si="0"/>
        <v>24176793</v>
      </c>
      <c r="R8" s="16">
        <f>IF(($J8       =0),0,((($L8       -$J8       )/$J8       )*100))</f>
        <v>-86.668576612710694</v>
      </c>
      <c r="S8" s="17">
        <f>IF(($K8       =0),0,((($M8       -$K8       )/$K8       )*100))</f>
        <v>-99.35246093300556</v>
      </c>
      <c r="T8" s="16">
        <f>IF(($E8       =0),0,(($P8       /$E8       )*100))</f>
        <v>39.632972811796911</v>
      </c>
      <c r="U8" s="18">
        <f>IF(($E8       =0),0,(($Q8       /$E8       )*100))</f>
        <v>32.767874278279258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71929000</v>
      </c>
      <c r="C9" s="43">
        <f t="shared" si="2"/>
        <v>-2617000</v>
      </c>
      <c r="D9" s="43">
        <f t="shared" si="2"/>
        <v>0</v>
      </c>
      <c r="E9" s="43">
        <f t="shared" si="2"/>
        <v>69312000</v>
      </c>
      <c r="F9" s="44">
        <f t="shared" si="2"/>
        <v>69312000</v>
      </c>
      <c r="G9" s="45">
        <f t="shared" si="2"/>
        <v>69312000</v>
      </c>
      <c r="H9" s="44">
        <f t="shared" si="2"/>
        <v>3140000</v>
      </c>
      <c r="I9" s="45">
        <f t="shared" si="2"/>
        <v>2582143</v>
      </c>
      <c r="J9" s="44">
        <f t="shared" si="2"/>
        <v>20776000</v>
      </c>
      <c r="K9" s="45">
        <f t="shared" si="2"/>
        <v>18445355</v>
      </c>
      <c r="L9" s="44">
        <f t="shared" si="2"/>
        <v>2385000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26301000</v>
      </c>
      <c r="Q9" s="45">
        <f t="shared" si="2"/>
        <v>21027498</v>
      </c>
      <c r="R9" s="20">
        <f>IF(($J9       =0),0,((($L9       -$J9       )/$J9       )*100))</f>
        <v>-88.520408163265301</v>
      </c>
      <c r="S9" s="21">
        <f>IF(($K9       =0),0,((($M9       -$K9       )/$K9       )*100))</f>
        <v>-100</v>
      </c>
      <c r="T9" s="20">
        <f>IF(($E9       =0),0,(($P9       /$E9       )*100))</f>
        <v>37.945810249307478</v>
      </c>
      <c r="U9" s="22">
        <f>IF(($E9       =0),0,(($Q9       /$E9       )*100))</f>
        <v>30.337456717451524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39129000</v>
      </c>
      <c r="C10" s="46">
        <v>-2617000</v>
      </c>
      <c r="D10" s="46"/>
      <c r="E10" s="46">
        <f t="shared" ref="E10:E41" si="4">$B10      +$C10      +$D10</f>
        <v>36512000</v>
      </c>
      <c r="F10" s="47">
        <v>36512000</v>
      </c>
      <c r="G10" s="48">
        <v>36512000</v>
      </c>
      <c r="H10" s="47">
        <v>3140000</v>
      </c>
      <c r="I10" s="48">
        <v>2582143</v>
      </c>
      <c r="J10" s="47">
        <v>2127000</v>
      </c>
      <c r="K10" s="48">
        <v>3945610</v>
      </c>
      <c r="L10" s="47">
        <v>2385000</v>
      </c>
      <c r="M10" s="48"/>
      <c r="N10" s="47"/>
      <c r="O10" s="48"/>
      <c r="P10" s="47">
        <f t="shared" ref="P10:P41" si="5">$H10      +$J10      +$L10      +$N10</f>
        <v>7652000</v>
      </c>
      <c r="Q10" s="48">
        <f t="shared" ref="Q10:Q41" si="6">$I10      +$K10      +$M10      +$O10</f>
        <v>6527753</v>
      </c>
      <c r="R10" s="24">
        <f t="shared" ref="R10:R41" si="7">IF(($J10      =0),0,((($L10      -$J10      )/$J10      )*100))</f>
        <v>12.129760225669958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20.95749342681858</v>
      </c>
      <c r="U10" s="26">
        <f t="shared" ref="U10:U41" si="10">IF(($E10      =0),0,(($Q10      /$E10      )*100))</f>
        <v>17.878376971954427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32800000</v>
      </c>
      <c r="C13" s="46"/>
      <c r="D13" s="46"/>
      <c r="E13" s="46">
        <f t="shared" si="4"/>
        <v>32800000</v>
      </c>
      <c r="F13" s="47">
        <v>32800000</v>
      </c>
      <c r="G13" s="48">
        <v>32800000</v>
      </c>
      <c r="H13" s="47"/>
      <c r="I13" s="48"/>
      <c r="J13" s="47">
        <v>18649000</v>
      </c>
      <c r="K13" s="48">
        <v>14499745</v>
      </c>
      <c r="L13" s="47"/>
      <c r="M13" s="48"/>
      <c r="N13" s="47"/>
      <c r="O13" s="48"/>
      <c r="P13" s="47">
        <f t="shared" si="5"/>
        <v>18649000</v>
      </c>
      <c r="Q13" s="48">
        <f t="shared" si="6"/>
        <v>14499745</v>
      </c>
      <c r="R13" s="24">
        <f t="shared" si="7"/>
        <v>-100</v>
      </c>
      <c r="S13" s="25">
        <f t="shared" si="8"/>
        <v>-100</v>
      </c>
      <c r="T13" s="24">
        <f t="shared" si="9"/>
        <v>56.856707317073173</v>
      </c>
      <c r="U13" s="26">
        <f t="shared" si="10"/>
        <v>44.206539634146338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4470000</v>
      </c>
      <c r="C27" s="43">
        <f t="shared" si="11"/>
        <v>0</v>
      </c>
      <c r="D27" s="43">
        <f t="shared" si="11"/>
        <v>0</v>
      </c>
      <c r="E27" s="43">
        <f t="shared" si="11"/>
        <v>4470000</v>
      </c>
      <c r="F27" s="44">
        <f t="shared" si="11"/>
        <v>4470000</v>
      </c>
      <c r="G27" s="45">
        <f t="shared" si="11"/>
        <v>4470000</v>
      </c>
      <c r="H27" s="44">
        <f t="shared" si="11"/>
        <v>2367000</v>
      </c>
      <c r="I27" s="45">
        <f t="shared" si="11"/>
        <v>443000</v>
      </c>
      <c r="J27" s="44">
        <f t="shared" si="11"/>
        <v>167000</v>
      </c>
      <c r="K27" s="45">
        <f t="shared" si="11"/>
        <v>2570211</v>
      </c>
      <c r="L27" s="44">
        <f t="shared" si="11"/>
        <v>407000</v>
      </c>
      <c r="M27" s="45">
        <f t="shared" si="11"/>
        <v>136084</v>
      </c>
      <c r="N27" s="44">
        <f t="shared" si="11"/>
        <v>0</v>
      </c>
      <c r="O27" s="45">
        <f t="shared" si="11"/>
        <v>0</v>
      </c>
      <c r="P27" s="44">
        <f t="shared" si="11"/>
        <v>2941000</v>
      </c>
      <c r="Q27" s="45">
        <f t="shared" si="11"/>
        <v>3149295</v>
      </c>
      <c r="R27" s="20">
        <f t="shared" si="7"/>
        <v>143.7125748502994</v>
      </c>
      <c r="S27" s="21">
        <f t="shared" si="8"/>
        <v>-94.705337421713637</v>
      </c>
      <c r="T27" s="20">
        <f t="shared" si="9"/>
        <v>65.794183445190157</v>
      </c>
      <c r="U27" s="22">
        <f t="shared" si="10"/>
        <v>70.454026845637586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2093000</v>
      </c>
      <c r="I30" s="48">
        <v>100000</v>
      </c>
      <c r="J30" s="47">
        <v>167000</v>
      </c>
      <c r="K30" s="48">
        <v>1954211</v>
      </c>
      <c r="L30" s="47">
        <v>268000</v>
      </c>
      <c r="M30" s="48">
        <v>33334</v>
      </c>
      <c r="N30" s="47"/>
      <c r="O30" s="48"/>
      <c r="P30" s="47">
        <f t="shared" si="5"/>
        <v>2528000</v>
      </c>
      <c r="Q30" s="48">
        <f t="shared" si="6"/>
        <v>2087545</v>
      </c>
      <c r="R30" s="24">
        <f t="shared" si="7"/>
        <v>60.479041916167667</v>
      </c>
      <c r="S30" s="25">
        <f t="shared" si="8"/>
        <v>-98.294247652889069</v>
      </c>
      <c r="T30" s="24">
        <f t="shared" si="9"/>
        <v>81.548387096774192</v>
      </c>
      <c r="U30" s="26">
        <f t="shared" si="10"/>
        <v>67.34016129032257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1370000</v>
      </c>
      <c r="C32" s="46"/>
      <c r="D32" s="46"/>
      <c r="E32" s="46">
        <f t="shared" si="4"/>
        <v>1370000</v>
      </c>
      <c r="F32" s="47">
        <v>1370000</v>
      </c>
      <c r="G32" s="48">
        <v>1370000</v>
      </c>
      <c r="H32" s="47">
        <v>274000</v>
      </c>
      <c r="I32" s="48">
        <v>343000</v>
      </c>
      <c r="J32" s="47"/>
      <c r="K32" s="48">
        <v>616000</v>
      </c>
      <c r="L32" s="47">
        <v>139000</v>
      </c>
      <c r="M32" s="48">
        <v>102750</v>
      </c>
      <c r="N32" s="47"/>
      <c r="O32" s="48"/>
      <c r="P32" s="47">
        <f t="shared" si="5"/>
        <v>413000</v>
      </c>
      <c r="Q32" s="48">
        <f t="shared" si="6"/>
        <v>1061750</v>
      </c>
      <c r="R32" s="24">
        <f t="shared" si="7"/>
        <v>0</v>
      </c>
      <c r="S32" s="25">
        <f t="shared" si="8"/>
        <v>-83.319805194805198</v>
      </c>
      <c r="T32" s="24">
        <f t="shared" si="9"/>
        <v>30.145985401459853</v>
      </c>
      <c r="U32" s="26">
        <f t="shared" si="10"/>
        <v>77.5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38726000</v>
      </c>
      <c r="C42" s="52">
        <f t="shared" si="13"/>
        <v>-100000</v>
      </c>
      <c r="D42" s="52">
        <f t="shared" si="13"/>
        <v>0</v>
      </c>
      <c r="E42" s="52">
        <f t="shared" si="13"/>
        <v>38626000</v>
      </c>
      <c r="F42" s="53">
        <f t="shared" si="13"/>
        <v>38626000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38726000</v>
      </c>
      <c r="C43" s="43">
        <f t="shared" si="19"/>
        <v>-100000</v>
      </c>
      <c r="D43" s="43">
        <f t="shared" si="19"/>
        <v>0</v>
      </c>
      <c r="E43" s="43">
        <f t="shared" si="19"/>
        <v>38626000</v>
      </c>
      <c r="F43" s="44">
        <f t="shared" si="19"/>
        <v>38626000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236000</v>
      </c>
      <c r="C45" s="46">
        <v>-100000</v>
      </c>
      <c r="D45" s="46"/>
      <c r="E45" s="46">
        <f t="shared" si="21"/>
        <v>136000</v>
      </c>
      <c r="F45" s="47">
        <v>136000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115125000</v>
      </c>
      <c r="C59" s="43">
        <f t="shared" si="26"/>
        <v>-2717000</v>
      </c>
      <c r="D59" s="43">
        <f t="shared" si="26"/>
        <v>0</v>
      </c>
      <c r="E59" s="43">
        <f t="shared" si="26"/>
        <v>112408000</v>
      </c>
      <c r="F59" s="44">
        <f t="shared" si="26"/>
        <v>112408000</v>
      </c>
      <c r="G59" s="45">
        <f t="shared" si="26"/>
        <v>73782000</v>
      </c>
      <c r="H59" s="44">
        <f t="shared" si="26"/>
        <v>5507000</v>
      </c>
      <c r="I59" s="45">
        <f t="shared" si="26"/>
        <v>3025143</v>
      </c>
      <c r="J59" s="44">
        <f t="shared" si="26"/>
        <v>20943000</v>
      </c>
      <c r="K59" s="45">
        <f t="shared" si="26"/>
        <v>21015566</v>
      </c>
      <c r="L59" s="44">
        <f t="shared" si="26"/>
        <v>2792000</v>
      </c>
      <c r="M59" s="45">
        <f t="shared" si="26"/>
        <v>136084</v>
      </c>
      <c r="N59" s="44">
        <f t="shared" si="26"/>
        <v>0</v>
      </c>
      <c r="O59" s="45">
        <f t="shared" si="26"/>
        <v>0</v>
      </c>
      <c r="P59" s="44">
        <f t="shared" si="26"/>
        <v>29242000</v>
      </c>
      <c r="Q59" s="45">
        <f t="shared" si="26"/>
        <v>24176793</v>
      </c>
      <c r="R59" s="20">
        <f t="shared" si="14"/>
        <v>-86.668576612710694</v>
      </c>
      <c r="S59" s="21">
        <f t="shared" si="15"/>
        <v>-99.35246093300556</v>
      </c>
      <c r="T59" s="20">
        <f t="shared" si="16"/>
        <v>26.01416269304676</v>
      </c>
      <c r="U59" s="22">
        <f t="shared" si="17"/>
        <v>21.508071489573695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115125000</v>
      </c>
      <c r="C63" s="55">
        <f t="shared" si="30"/>
        <v>-2717000</v>
      </c>
      <c r="D63" s="55">
        <f t="shared" si="30"/>
        <v>0</v>
      </c>
      <c r="E63" s="55">
        <f t="shared" si="30"/>
        <v>112408000</v>
      </c>
      <c r="F63" s="56">
        <f t="shared" si="30"/>
        <v>112408000</v>
      </c>
      <c r="G63" s="57">
        <f t="shared" si="30"/>
        <v>73782000</v>
      </c>
      <c r="H63" s="56">
        <f t="shared" si="30"/>
        <v>5507000</v>
      </c>
      <c r="I63" s="57">
        <f t="shared" si="30"/>
        <v>3025143</v>
      </c>
      <c r="J63" s="56">
        <f t="shared" si="30"/>
        <v>20943000</v>
      </c>
      <c r="K63" s="57">
        <f t="shared" si="30"/>
        <v>21015566</v>
      </c>
      <c r="L63" s="56">
        <f t="shared" si="30"/>
        <v>2792000</v>
      </c>
      <c r="M63" s="58">
        <f t="shared" si="30"/>
        <v>136084</v>
      </c>
      <c r="N63" s="56">
        <f t="shared" si="30"/>
        <v>0</v>
      </c>
      <c r="O63" s="57">
        <f t="shared" si="30"/>
        <v>0</v>
      </c>
      <c r="P63" s="56">
        <f t="shared" si="30"/>
        <v>29242000</v>
      </c>
      <c r="Q63" s="57">
        <f t="shared" si="30"/>
        <v>24176793</v>
      </c>
      <c r="R63" s="38">
        <f t="shared" si="14"/>
        <v>-86.668576612710694</v>
      </c>
      <c r="S63" s="39">
        <f t="shared" si="15"/>
        <v>-99.35246093300556</v>
      </c>
      <c r="T63" s="38">
        <f t="shared" si="16"/>
        <v>26.01416269304676</v>
      </c>
      <c r="U63" s="39">
        <f t="shared" si="17"/>
        <v>21.508071489573695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249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54455000</v>
      </c>
      <c r="C8" s="40">
        <f t="shared" si="0"/>
        <v>12141000</v>
      </c>
      <c r="D8" s="40">
        <f t="shared" si="0"/>
        <v>0</v>
      </c>
      <c r="E8" s="40">
        <f t="shared" si="0"/>
        <v>66596000</v>
      </c>
      <c r="F8" s="41">
        <f t="shared" si="0"/>
        <v>66596000</v>
      </c>
      <c r="G8" s="42">
        <f t="shared" si="0"/>
        <v>66596000</v>
      </c>
      <c r="H8" s="41">
        <f t="shared" si="0"/>
        <v>10606000</v>
      </c>
      <c r="I8" s="42">
        <f t="shared" si="0"/>
        <v>14004104</v>
      </c>
      <c r="J8" s="41">
        <f t="shared" si="0"/>
        <v>32003000</v>
      </c>
      <c r="K8" s="42">
        <f t="shared" si="0"/>
        <v>38764734</v>
      </c>
      <c r="L8" s="41">
        <f t="shared" si="0"/>
        <v>3267000</v>
      </c>
      <c r="M8" s="42">
        <f t="shared" si="0"/>
        <v>1053930</v>
      </c>
      <c r="N8" s="41">
        <f t="shared" si="0"/>
        <v>0</v>
      </c>
      <c r="O8" s="42">
        <f t="shared" si="0"/>
        <v>0</v>
      </c>
      <c r="P8" s="41">
        <f t="shared" si="0"/>
        <v>45876000</v>
      </c>
      <c r="Q8" s="42">
        <f t="shared" si="0"/>
        <v>53822768</v>
      </c>
      <c r="R8" s="16">
        <f>IF(($J8       =0),0,((($L8       -$J8       )/$J8       )*100))</f>
        <v>-89.791582039183822</v>
      </c>
      <c r="S8" s="17">
        <f>IF(($K8       =0),0,((($M8       -$K8       )/$K8       )*100))</f>
        <v>-97.28121441514341</v>
      </c>
      <c r="T8" s="16">
        <f>IF(($E8       =0),0,(($P8       /$E8       )*100))</f>
        <v>68.887020241455943</v>
      </c>
      <c r="U8" s="18">
        <f>IF(($E8       =0),0,(($Q8       /$E8       )*100))</f>
        <v>80.819821010270886</v>
      </c>
      <c r="V8" s="41">
        <f t="shared" ref="V8:W8" si="1">+V9+V27</f>
        <v>15814000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51720000</v>
      </c>
      <c r="C9" s="43">
        <f t="shared" si="2"/>
        <v>4541000</v>
      </c>
      <c r="D9" s="43">
        <f t="shared" si="2"/>
        <v>0</v>
      </c>
      <c r="E9" s="43">
        <f t="shared" si="2"/>
        <v>56261000</v>
      </c>
      <c r="F9" s="44">
        <f t="shared" si="2"/>
        <v>56261000</v>
      </c>
      <c r="G9" s="45">
        <f t="shared" si="2"/>
        <v>56261000</v>
      </c>
      <c r="H9" s="44">
        <f t="shared" si="2"/>
        <v>9977000</v>
      </c>
      <c r="I9" s="45">
        <f t="shared" si="2"/>
        <v>13965253</v>
      </c>
      <c r="J9" s="44">
        <f t="shared" si="2"/>
        <v>31836000</v>
      </c>
      <c r="K9" s="45">
        <f t="shared" si="2"/>
        <v>38425106</v>
      </c>
      <c r="L9" s="44">
        <f t="shared" si="2"/>
        <v>2739000</v>
      </c>
      <c r="M9" s="45">
        <f t="shared" si="2"/>
        <v>161554</v>
      </c>
      <c r="N9" s="44">
        <f t="shared" si="2"/>
        <v>0</v>
      </c>
      <c r="O9" s="45">
        <f t="shared" si="2"/>
        <v>0</v>
      </c>
      <c r="P9" s="44">
        <f t="shared" si="2"/>
        <v>44552000</v>
      </c>
      <c r="Q9" s="45">
        <f t="shared" si="2"/>
        <v>52551913</v>
      </c>
      <c r="R9" s="20">
        <f>IF(($J9       =0),0,((($L9       -$J9       )/$J9       )*100))</f>
        <v>-91.396532227666796</v>
      </c>
      <c r="S9" s="21">
        <f>IF(($K9       =0),0,((($M9       -$K9       )/$K9       )*100))</f>
        <v>-99.579561342003842</v>
      </c>
      <c r="T9" s="20">
        <f>IF(($E9       =0),0,(($P9       /$E9       )*100))</f>
        <v>79.18806988855512</v>
      </c>
      <c r="U9" s="22">
        <f>IF(($E9       =0),0,(($Q9       /$E9       )*100))</f>
        <v>93.407356783562321</v>
      </c>
      <c r="V9" s="44">
        <f t="shared" ref="V9:W9" si="3">SUM(V10:V26)</f>
        <v>15814000</v>
      </c>
      <c r="W9" s="45">
        <f t="shared" si="3"/>
        <v>0</v>
      </c>
    </row>
    <row r="10" spans="1:23" x14ac:dyDescent="0.2">
      <c r="A10" s="23" t="s">
        <v>36</v>
      </c>
      <c r="B10" s="46">
        <v>51720000</v>
      </c>
      <c r="C10" s="46">
        <v>4541000</v>
      </c>
      <c r="D10" s="46"/>
      <c r="E10" s="46">
        <f t="shared" ref="E10:E41" si="4">$B10      +$C10      +$D10</f>
        <v>56261000</v>
      </c>
      <c r="F10" s="47">
        <v>56261000</v>
      </c>
      <c r="G10" s="48">
        <v>56261000</v>
      </c>
      <c r="H10" s="47">
        <v>9977000</v>
      </c>
      <c r="I10" s="48">
        <v>13965253</v>
      </c>
      <c r="J10" s="47">
        <v>31836000</v>
      </c>
      <c r="K10" s="48">
        <v>38425106</v>
      </c>
      <c r="L10" s="47">
        <v>2739000</v>
      </c>
      <c r="M10" s="48">
        <v>161554</v>
      </c>
      <c r="N10" s="47"/>
      <c r="O10" s="48"/>
      <c r="P10" s="47">
        <f t="shared" ref="P10:P41" si="5">$H10      +$J10      +$L10      +$N10</f>
        <v>44552000</v>
      </c>
      <c r="Q10" s="48">
        <f t="shared" ref="Q10:Q41" si="6">$I10      +$K10      +$M10      +$O10</f>
        <v>52551913</v>
      </c>
      <c r="R10" s="24">
        <f t="shared" ref="R10:R41" si="7">IF(($J10      =0),0,((($L10      -$J10      )/$J10      )*100))</f>
        <v>-91.396532227666796</v>
      </c>
      <c r="S10" s="25">
        <f t="shared" ref="S10:S41" si="8">IF(($K10      =0),0,((($M10      -$K10      )/$K10      )*100))</f>
        <v>-99.579561342003842</v>
      </c>
      <c r="T10" s="24">
        <f t="shared" ref="T10:T41" si="9">IF(($E10      =0),0,(($P10      /$E10      )*100))</f>
        <v>79.18806988855512</v>
      </c>
      <c r="U10" s="26">
        <f t="shared" ref="U10:U41" si="10">IF(($E10      =0),0,(($Q10      /$E10      )*100))</f>
        <v>93.407356783562321</v>
      </c>
      <c r="V10" s="47">
        <v>15814000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2735000</v>
      </c>
      <c r="C27" s="43">
        <f t="shared" si="11"/>
        <v>7600000</v>
      </c>
      <c r="D27" s="43">
        <f t="shared" si="11"/>
        <v>0</v>
      </c>
      <c r="E27" s="43">
        <f t="shared" si="11"/>
        <v>10335000</v>
      </c>
      <c r="F27" s="44">
        <f t="shared" si="11"/>
        <v>10335000</v>
      </c>
      <c r="G27" s="45">
        <f t="shared" si="11"/>
        <v>10335000</v>
      </c>
      <c r="H27" s="44">
        <f t="shared" si="11"/>
        <v>629000</v>
      </c>
      <c r="I27" s="45">
        <f t="shared" si="11"/>
        <v>38851</v>
      </c>
      <c r="J27" s="44">
        <f t="shared" si="11"/>
        <v>167000</v>
      </c>
      <c r="K27" s="45">
        <f t="shared" si="11"/>
        <v>339628</v>
      </c>
      <c r="L27" s="44">
        <f t="shared" si="11"/>
        <v>528000</v>
      </c>
      <c r="M27" s="45">
        <f t="shared" si="11"/>
        <v>892376</v>
      </c>
      <c r="N27" s="44">
        <f t="shared" si="11"/>
        <v>0</v>
      </c>
      <c r="O27" s="45">
        <f t="shared" si="11"/>
        <v>0</v>
      </c>
      <c r="P27" s="44">
        <f t="shared" si="11"/>
        <v>1324000</v>
      </c>
      <c r="Q27" s="45">
        <f t="shared" si="11"/>
        <v>1270855</v>
      </c>
      <c r="R27" s="20">
        <f t="shared" si="7"/>
        <v>216.1676646706587</v>
      </c>
      <c r="S27" s="21">
        <f t="shared" si="8"/>
        <v>162.75100992851003</v>
      </c>
      <c r="T27" s="20">
        <f t="shared" si="9"/>
        <v>12.810836961780359</v>
      </c>
      <c r="U27" s="22">
        <f t="shared" si="10"/>
        <v>12.296613449443639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629000</v>
      </c>
      <c r="I30" s="48">
        <v>38851</v>
      </c>
      <c r="J30" s="47">
        <v>34000</v>
      </c>
      <c r="K30" s="48">
        <v>69878</v>
      </c>
      <c r="L30" s="47">
        <v>87000</v>
      </c>
      <c r="M30" s="48">
        <v>451326</v>
      </c>
      <c r="N30" s="47"/>
      <c r="O30" s="48"/>
      <c r="P30" s="47">
        <f t="shared" si="5"/>
        <v>750000</v>
      </c>
      <c r="Q30" s="48">
        <f t="shared" si="6"/>
        <v>560055</v>
      </c>
      <c r="R30" s="24">
        <f t="shared" si="7"/>
        <v>155.88235294117646</v>
      </c>
      <c r="S30" s="25">
        <f t="shared" si="8"/>
        <v>545.87710008872602</v>
      </c>
      <c r="T30" s="24">
        <f t="shared" si="9"/>
        <v>44.117647058823529</v>
      </c>
      <c r="U30" s="26">
        <f t="shared" si="10"/>
        <v>32.944411764705883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1035000</v>
      </c>
      <c r="C32" s="46"/>
      <c r="D32" s="46"/>
      <c r="E32" s="46">
        <f t="shared" si="4"/>
        <v>1035000</v>
      </c>
      <c r="F32" s="47">
        <v>1035000</v>
      </c>
      <c r="G32" s="48">
        <v>1035000</v>
      </c>
      <c r="H32" s="47"/>
      <c r="I32" s="48"/>
      <c r="J32" s="47">
        <v>133000</v>
      </c>
      <c r="K32" s="48">
        <v>269750</v>
      </c>
      <c r="L32" s="47">
        <v>441000</v>
      </c>
      <c r="M32" s="48">
        <v>441050</v>
      </c>
      <c r="N32" s="47"/>
      <c r="O32" s="48"/>
      <c r="P32" s="47">
        <f t="shared" si="5"/>
        <v>574000</v>
      </c>
      <c r="Q32" s="48">
        <f t="shared" si="6"/>
        <v>710800</v>
      </c>
      <c r="R32" s="24">
        <f t="shared" si="7"/>
        <v>231.57894736842107</v>
      </c>
      <c r="S32" s="25">
        <f t="shared" si="8"/>
        <v>63.503243744207602</v>
      </c>
      <c r="T32" s="24">
        <f t="shared" si="9"/>
        <v>55.458937198067638</v>
      </c>
      <c r="U32" s="26">
        <f t="shared" si="10"/>
        <v>68.676328502415458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7600000</v>
      </c>
      <c r="D36" s="46"/>
      <c r="E36" s="46">
        <f t="shared" si="4"/>
        <v>7600000</v>
      </c>
      <c r="F36" s="47">
        <v>7600000</v>
      </c>
      <c r="G36" s="48">
        <v>7600000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43289000</v>
      </c>
      <c r="C42" s="52">
        <f t="shared" si="13"/>
        <v>-2110000</v>
      </c>
      <c r="D42" s="52">
        <f t="shared" si="13"/>
        <v>0</v>
      </c>
      <c r="E42" s="52">
        <f t="shared" si="13"/>
        <v>41179000</v>
      </c>
      <c r="F42" s="53">
        <f t="shared" si="13"/>
        <v>41179000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43289000</v>
      </c>
      <c r="C43" s="43">
        <f t="shared" si="19"/>
        <v>-2110000</v>
      </c>
      <c r="D43" s="43">
        <f t="shared" si="19"/>
        <v>0</v>
      </c>
      <c r="E43" s="43">
        <f t="shared" si="19"/>
        <v>41179000</v>
      </c>
      <c r="F43" s="44">
        <f t="shared" si="19"/>
        <v>41179000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12063000</v>
      </c>
      <c r="C45" s="46">
        <v>-2110000</v>
      </c>
      <c r="D45" s="46"/>
      <c r="E45" s="46">
        <f t="shared" si="21"/>
        <v>9953000</v>
      </c>
      <c r="F45" s="47">
        <v>9953000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31226000</v>
      </c>
      <c r="C52" s="46"/>
      <c r="D52" s="46"/>
      <c r="E52" s="46">
        <f t="shared" si="21"/>
        <v>31226000</v>
      </c>
      <c r="F52" s="47">
        <v>31226000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97744000</v>
      </c>
      <c r="C59" s="43">
        <f t="shared" si="26"/>
        <v>10031000</v>
      </c>
      <c r="D59" s="43">
        <f t="shared" si="26"/>
        <v>0</v>
      </c>
      <c r="E59" s="43">
        <f t="shared" si="26"/>
        <v>107775000</v>
      </c>
      <c r="F59" s="44">
        <f t="shared" si="26"/>
        <v>107775000</v>
      </c>
      <c r="G59" s="45">
        <f t="shared" si="26"/>
        <v>66596000</v>
      </c>
      <c r="H59" s="44">
        <f t="shared" si="26"/>
        <v>10606000</v>
      </c>
      <c r="I59" s="45">
        <f t="shared" si="26"/>
        <v>14004104</v>
      </c>
      <c r="J59" s="44">
        <f t="shared" si="26"/>
        <v>32003000</v>
      </c>
      <c r="K59" s="45">
        <f t="shared" si="26"/>
        <v>38764734</v>
      </c>
      <c r="L59" s="44">
        <f t="shared" si="26"/>
        <v>3267000</v>
      </c>
      <c r="M59" s="45">
        <f t="shared" si="26"/>
        <v>1053930</v>
      </c>
      <c r="N59" s="44">
        <f t="shared" si="26"/>
        <v>0</v>
      </c>
      <c r="O59" s="45">
        <f t="shared" si="26"/>
        <v>0</v>
      </c>
      <c r="P59" s="44">
        <f t="shared" si="26"/>
        <v>45876000</v>
      </c>
      <c r="Q59" s="45">
        <f t="shared" si="26"/>
        <v>53822768</v>
      </c>
      <c r="R59" s="20">
        <f t="shared" si="14"/>
        <v>-89.791582039183822</v>
      </c>
      <c r="S59" s="21">
        <f t="shared" si="15"/>
        <v>-97.28121441514341</v>
      </c>
      <c r="T59" s="20">
        <f t="shared" si="16"/>
        <v>42.566457898399449</v>
      </c>
      <c r="U59" s="22">
        <f t="shared" si="17"/>
        <v>49.939937833449314</v>
      </c>
      <c r="V59" s="44">
        <f t="shared" ref="V59:W59" si="27">+V8+V42</f>
        <v>15814000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97744000</v>
      </c>
      <c r="C63" s="55">
        <f t="shared" si="30"/>
        <v>10031000</v>
      </c>
      <c r="D63" s="55">
        <f t="shared" si="30"/>
        <v>0</v>
      </c>
      <c r="E63" s="55">
        <f t="shared" si="30"/>
        <v>107775000</v>
      </c>
      <c r="F63" s="56">
        <f t="shared" si="30"/>
        <v>107775000</v>
      </c>
      <c r="G63" s="57">
        <f t="shared" si="30"/>
        <v>66596000</v>
      </c>
      <c r="H63" s="56">
        <f t="shared" si="30"/>
        <v>10606000</v>
      </c>
      <c r="I63" s="57">
        <f t="shared" si="30"/>
        <v>14004104</v>
      </c>
      <c r="J63" s="56">
        <f t="shared" si="30"/>
        <v>32003000</v>
      </c>
      <c r="K63" s="57">
        <f t="shared" si="30"/>
        <v>38764734</v>
      </c>
      <c r="L63" s="56">
        <f t="shared" si="30"/>
        <v>3267000</v>
      </c>
      <c r="M63" s="58">
        <f t="shared" si="30"/>
        <v>1053930</v>
      </c>
      <c r="N63" s="56">
        <f t="shared" si="30"/>
        <v>0</v>
      </c>
      <c r="O63" s="57">
        <f t="shared" si="30"/>
        <v>0</v>
      </c>
      <c r="P63" s="56">
        <f t="shared" si="30"/>
        <v>45876000</v>
      </c>
      <c r="Q63" s="57">
        <f t="shared" si="30"/>
        <v>53822768</v>
      </c>
      <c r="R63" s="38">
        <f t="shared" si="14"/>
        <v>-89.791582039183822</v>
      </c>
      <c r="S63" s="39">
        <f t="shared" si="15"/>
        <v>-97.28121441514341</v>
      </c>
      <c r="T63" s="38">
        <f t="shared" si="16"/>
        <v>42.566457898399449</v>
      </c>
      <c r="U63" s="39">
        <f t="shared" si="17"/>
        <v>49.939937833449314</v>
      </c>
      <c r="V63" s="56">
        <f>+V59+V60</f>
        <v>15814000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89034000</v>
      </c>
      <c r="C8" s="40">
        <f t="shared" si="0"/>
        <v>-2025000</v>
      </c>
      <c r="D8" s="40">
        <f t="shared" si="0"/>
        <v>0</v>
      </c>
      <c r="E8" s="40">
        <f t="shared" si="0"/>
        <v>87009000</v>
      </c>
      <c r="F8" s="41">
        <f t="shared" si="0"/>
        <v>87009000</v>
      </c>
      <c r="G8" s="42">
        <f t="shared" si="0"/>
        <v>87009000</v>
      </c>
      <c r="H8" s="41">
        <f t="shared" si="0"/>
        <v>20350000</v>
      </c>
      <c r="I8" s="42">
        <f t="shared" si="0"/>
        <v>21391196</v>
      </c>
      <c r="J8" s="41">
        <f t="shared" si="0"/>
        <v>23033000</v>
      </c>
      <c r="K8" s="42">
        <f t="shared" si="0"/>
        <v>26553866</v>
      </c>
      <c r="L8" s="41">
        <f t="shared" si="0"/>
        <v>16323000</v>
      </c>
      <c r="M8" s="42">
        <f t="shared" si="0"/>
        <v>15810899</v>
      </c>
      <c r="N8" s="41">
        <f t="shared" si="0"/>
        <v>0</v>
      </c>
      <c r="O8" s="42">
        <f t="shared" si="0"/>
        <v>0</v>
      </c>
      <c r="P8" s="41">
        <f t="shared" si="0"/>
        <v>59706000</v>
      </c>
      <c r="Q8" s="42">
        <f t="shared" si="0"/>
        <v>63755961</v>
      </c>
      <c r="R8" s="16">
        <f>IF(($J8       =0),0,((($L8       -$J8       )/$J8       )*100))</f>
        <v>-29.132114791820428</v>
      </c>
      <c r="S8" s="17">
        <f>IF(($K8       =0),0,((($M8       -$K8       )/$K8       )*100))</f>
        <v>-40.457261477481282</v>
      </c>
      <c r="T8" s="16">
        <f>IF(($E8       =0),0,(($P8       /$E8       )*100))</f>
        <v>68.620487535772156</v>
      </c>
      <c r="U8" s="18">
        <f>IF(($E8       =0),0,(($Q8       /$E8       )*100))</f>
        <v>73.275133606868252</v>
      </c>
      <c r="V8" s="41">
        <f t="shared" ref="V8:W8" si="1">+V9+V27</f>
        <v>7441000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86032000</v>
      </c>
      <c r="C9" s="43">
        <f t="shared" si="2"/>
        <v>-2025000</v>
      </c>
      <c r="D9" s="43">
        <f t="shared" si="2"/>
        <v>0</v>
      </c>
      <c r="E9" s="43">
        <f t="shared" si="2"/>
        <v>84007000</v>
      </c>
      <c r="F9" s="44">
        <f t="shared" si="2"/>
        <v>84007000</v>
      </c>
      <c r="G9" s="45">
        <f t="shared" si="2"/>
        <v>84007000</v>
      </c>
      <c r="H9" s="44">
        <f t="shared" si="2"/>
        <v>20021000</v>
      </c>
      <c r="I9" s="45">
        <f t="shared" si="2"/>
        <v>21139972</v>
      </c>
      <c r="J9" s="44">
        <f t="shared" si="2"/>
        <v>22311000</v>
      </c>
      <c r="K9" s="45">
        <f t="shared" si="2"/>
        <v>25354957</v>
      </c>
      <c r="L9" s="44">
        <f t="shared" si="2"/>
        <v>15738000</v>
      </c>
      <c r="M9" s="45">
        <f t="shared" si="2"/>
        <v>15324454</v>
      </c>
      <c r="N9" s="44">
        <f t="shared" si="2"/>
        <v>0</v>
      </c>
      <c r="O9" s="45">
        <f t="shared" si="2"/>
        <v>0</v>
      </c>
      <c r="P9" s="44">
        <f t="shared" si="2"/>
        <v>58070000</v>
      </c>
      <c r="Q9" s="45">
        <f t="shared" si="2"/>
        <v>61819383</v>
      </c>
      <c r="R9" s="20">
        <f>IF(($J9       =0),0,((($L9       -$J9       )/$J9       )*100))</f>
        <v>-29.460804087669761</v>
      </c>
      <c r="S9" s="21">
        <f>IF(($K9       =0),0,((($M9       -$K9       )/$K9       )*100))</f>
        <v>-39.560323450755611</v>
      </c>
      <c r="T9" s="20">
        <f>IF(($E9       =0),0,(($P9       /$E9       )*100))</f>
        <v>69.125191948290023</v>
      </c>
      <c r="U9" s="22">
        <f>IF(($E9       =0),0,(($Q9       /$E9       )*100))</f>
        <v>73.588371207161302</v>
      </c>
      <c r="V9" s="44">
        <f t="shared" ref="V9:W9" si="3">SUM(V10:V26)</f>
        <v>7441000</v>
      </c>
      <c r="W9" s="45">
        <f t="shared" si="3"/>
        <v>0</v>
      </c>
    </row>
    <row r="10" spans="1:23" x14ac:dyDescent="0.2">
      <c r="A10" s="23" t="s">
        <v>36</v>
      </c>
      <c r="B10" s="46">
        <v>30282000</v>
      </c>
      <c r="C10" s="46">
        <v>-2025000</v>
      </c>
      <c r="D10" s="46"/>
      <c r="E10" s="46">
        <f t="shared" ref="E10:E41" si="4">$B10      +$C10      +$D10</f>
        <v>28257000</v>
      </c>
      <c r="F10" s="47">
        <v>28257000</v>
      </c>
      <c r="G10" s="48">
        <v>28257000</v>
      </c>
      <c r="H10" s="47">
        <v>9323000</v>
      </c>
      <c r="I10" s="48">
        <v>8887930</v>
      </c>
      <c r="J10" s="47">
        <v>8052000</v>
      </c>
      <c r="K10" s="48">
        <v>8487536</v>
      </c>
      <c r="L10" s="47">
        <v>4192000</v>
      </c>
      <c r="M10" s="48">
        <v>5192311</v>
      </c>
      <c r="N10" s="47"/>
      <c r="O10" s="48"/>
      <c r="P10" s="47">
        <f t="shared" ref="P10:P41" si="5">$H10      +$J10      +$L10      +$N10</f>
        <v>21567000</v>
      </c>
      <c r="Q10" s="48">
        <f t="shared" ref="Q10:Q41" si="6">$I10      +$K10      +$M10      +$O10</f>
        <v>22567777</v>
      </c>
      <c r="R10" s="24">
        <f t="shared" ref="R10:R41" si="7">IF(($J10      =0),0,((($L10      -$J10      )/$J10      )*100))</f>
        <v>-47.938400397416792</v>
      </c>
      <c r="S10" s="25">
        <f t="shared" ref="S10:S41" si="8">IF(($K10      =0),0,((($M10      -$K10      )/$K10      )*100))</f>
        <v>-38.824283042805355</v>
      </c>
      <c r="T10" s="24">
        <f t="shared" ref="T10:T41" si="9">IF(($E10      =0),0,(($P10      /$E10      )*100))</f>
        <v>76.324450578617686</v>
      </c>
      <c r="U10" s="26">
        <f t="shared" ref="U10:U41" si="10">IF(($E10      =0),0,(($Q10      /$E10      )*100))</f>
        <v>79.866146441589692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153000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55750000</v>
      </c>
      <c r="C23" s="46"/>
      <c r="D23" s="46"/>
      <c r="E23" s="46">
        <f t="shared" si="4"/>
        <v>55750000</v>
      </c>
      <c r="F23" s="47">
        <v>55750000</v>
      </c>
      <c r="G23" s="48">
        <v>55750000</v>
      </c>
      <c r="H23" s="47">
        <v>10698000</v>
      </c>
      <c r="I23" s="48">
        <v>12252042</v>
      </c>
      <c r="J23" s="47">
        <v>14259000</v>
      </c>
      <c r="K23" s="48">
        <v>16867421</v>
      </c>
      <c r="L23" s="47">
        <v>11546000</v>
      </c>
      <c r="M23" s="48">
        <v>10132143</v>
      </c>
      <c r="N23" s="47"/>
      <c r="O23" s="48"/>
      <c r="P23" s="47">
        <f t="shared" si="5"/>
        <v>36503000</v>
      </c>
      <c r="Q23" s="48">
        <f t="shared" si="6"/>
        <v>39251606</v>
      </c>
      <c r="R23" s="24">
        <f t="shared" si="7"/>
        <v>-19.026579704046569</v>
      </c>
      <c r="S23" s="25">
        <f t="shared" si="8"/>
        <v>-39.93069242772799</v>
      </c>
      <c r="T23" s="24">
        <f t="shared" si="9"/>
        <v>65.476233183856507</v>
      </c>
      <c r="U23" s="26">
        <f t="shared" si="10"/>
        <v>70.406468161434972</v>
      </c>
      <c r="V23" s="47">
        <v>7288000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3002000</v>
      </c>
      <c r="C27" s="43">
        <f t="shared" si="11"/>
        <v>0</v>
      </c>
      <c r="D27" s="43">
        <f t="shared" si="11"/>
        <v>0</v>
      </c>
      <c r="E27" s="43">
        <f t="shared" si="11"/>
        <v>3002000</v>
      </c>
      <c r="F27" s="44">
        <f t="shared" si="11"/>
        <v>3002000</v>
      </c>
      <c r="G27" s="45">
        <f t="shared" si="11"/>
        <v>3002000</v>
      </c>
      <c r="H27" s="44">
        <f t="shared" si="11"/>
        <v>329000</v>
      </c>
      <c r="I27" s="45">
        <f t="shared" si="11"/>
        <v>251224</v>
      </c>
      <c r="J27" s="44">
        <f t="shared" si="11"/>
        <v>722000</v>
      </c>
      <c r="K27" s="45">
        <f t="shared" si="11"/>
        <v>1198909</v>
      </c>
      <c r="L27" s="44">
        <f t="shared" si="11"/>
        <v>585000</v>
      </c>
      <c r="M27" s="45">
        <f t="shared" si="11"/>
        <v>486445</v>
      </c>
      <c r="N27" s="44">
        <f t="shared" si="11"/>
        <v>0</v>
      </c>
      <c r="O27" s="45">
        <f t="shared" si="11"/>
        <v>0</v>
      </c>
      <c r="P27" s="44">
        <f t="shared" si="11"/>
        <v>1636000</v>
      </c>
      <c r="Q27" s="45">
        <f t="shared" si="11"/>
        <v>1936578</v>
      </c>
      <c r="R27" s="20">
        <f t="shared" si="7"/>
        <v>-18.97506925207756</v>
      </c>
      <c r="S27" s="21">
        <f t="shared" si="8"/>
        <v>-59.426028163939051</v>
      </c>
      <c r="T27" s="20">
        <f t="shared" si="9"/>
        <v>54.497001998667557</v>
      </c>
      <c r="U27" s="22">
        <f t="shared" si="10"/>
        <v>64.509593604263827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178000</v>
      </c>
      <c r="I30" s="48">
        <v>99999</v>
      </c>
      <c r="J30" s="47">
        <v>285000</v>
      </c>
      <c r="K30" s="48">
        <v>456214</v>
      </c>
      <c r="L30" s="47">
        <v>177000</v>
      </c>
      <c r="M30" s="48">
        <v>78366</v>
      </c>
      <c r="N30" s="47"/>
      <c r="O30" s="48"/>
      <c r="P30" s="47">
        <f t="shared" si="5"/>
        <v>640000</v>
      </c>
      <c r="Q30" s="48">
        <f t="shared" si="6"/>
        <v>634579</v>
      </c>
      <c r="R30" s="24">
        <f t="shared" si="7"/>
        <v>-37.894736842105267</v>
      </c>
      <c r="S30" s="25">
        <f t="shared" si="8"/>
        <v>-82.822535038381105</v>
      </c>
      <c r="T30" s="24">
        <f t="shared" si="9"/>
        <v>37.647058823529413</v>
      </c>
      <c r="U30" s="26">
        <f t="shared" si="10"/>
        <v>37.32817647058824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1302000</v>
      </c>
      <c r="C32" s="46"/>
      <c r="D32" s="46"/>
      <c r="E32" s="46">
        <f t="shared" si="4"/>
        <v>1302000</v>
      </c>
      <c r="F32" s="47">
        <v>1302000</v>
      </c>
      <c r="G32" s="48">
        <v>1302000</v>
      </c>
      <c r="H32" s="47">
        <v>151000</v>
      </c>
      <c r="I32" s="48">
        <v>151225</v>
      </c>
      <c r="J32" s="47">
        <v>437000</v>
      </c>
      <c r="K32" s="48">
        <v>742695</v>
      </c>
      <c r="L32" s="47">
        <v>408000</v>
      </c>
      <c r="M32" s="48">
        <v>408079</v>
      </c>
      <c r="N32" s="47"/>
      <c r="O32" s="48"/>
      <c r="P32" s="47">
        <f t="shared" si="5"/>
        <v>996000</v>
      </c>
      <c r="Q32" s="48">
        <f t="shared" si="6"/>
        <v>1301999</v>
      </c>
      <c r="R32" s="24">
        <f t="shared" si="7"/>
        <v>-6.6361556064073222</v>
      </c>
      <c r="S32" s="25">
        <f t="shared" si="8"/>
        <v>-45.054295504884237</v>
      </c>
      <c r="T32" s="24">
        <f t="shared" si="9"/>
        <v>76.497695852534562</v>
      </c>
      <c r="U32" s="26">
        <f t="shared" si="10"/>
        <v>99.999923195084477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11288000</v>
      </c>
      <c r="C42" s="52">
        <f t="shared" si="13"/>
        <v>9510000</v>
      </c>
      <c r="D42" s="52">
        <f t="shared" si="13"/>
        <v>0</v>
      </c>
      <c r="E42" s="52">
        <f t="shared" si="13"/>
        <v>20798000</v>
      </c>
      <c r="F42" s="53">
        <f t="shared" si="13"/>
        <v>1778000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11288000</v>
      </c>
      <c r="C43" s="43">
        <f t="shared" si="19"/>
        <v>9510000</v>
      </c>
      <c r="D43" s="43">
        <f t="shared" si="19"/>
        <v>0</v>
      </c>
      <c r="E43" s="43">
        <f t="shared" si="19"/>
        <v>20798000</v>
      </c>
      <c r="F43" s="44">
        <f t="shared" si="19"/>
        <v>1778000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11288000</v>
      </c>
      <c r="C45" s="46">
        <v>9510000</v>
      </c>
      <c r="D45" s="46"/>
      <c r="E45" s="46">
        <f t="shared" si="21"/>
        <v>20798000</v>
      </c>
      <c r="F45" s="47">
        <v>1778000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100322000</v>
      </c>
      <c r="C59" s="43">
        <f t="shared" si="26"/>
        <v>7485000</v>
      </c>
      <c r="D59" s="43">
        <f t="shared" si="26"/>
        <v>0</v>
      </c>
      <c r="E59" s="43">
        <f t="shared" si="26"/>
        <v>107807000</v>
      </c>
      <c r="F59" s="44">
        <f t="shared" si="26"/>
        <v>88787000</v>
      </c>
      <c r="G59" s="45">
        <f t="shared" si="26"/>
        <v>87009000</v>
      </c>
      <c r="H59" s="44">
        <f t="shared" si="26"/>
        <v>20350000</v>
      </c>
      <c r="I59" s="45">
        <f t="shared" si="26"/>
        <v>21391196</v>
      </c>
      <c r="J59" s="44">
        <f t="shared" si="26"/>
        <v>23033000</v>
      </c>
      <c r="K59" s="45">
        <f t="shared" si="26"/>
        <v>26553866</v>
      </c>
      <c r="L59" s="44">
        <f t="shared" si="26"/>
        <v>16323000</v>
      </c>
      <c r="M59" s="45">
        <f t="shared" si="26"/>
        <v>15810899</v>
      </c>
      <c r="N59" s="44">
        <f t="shared" si="26"/>
        <v>0</v>
      </c>
      <c r="O59" s="45">
        <f t="shared" si="26"/>
        <v>0</v>
      </c>
      <c r="P59" s="44">
        <f t="shared" si="26"/>
        <v>59706000</v>
      </c>
      <c r="Q59" s="45">
        <f t="shared" si="26"/>
        <v>63755961</v>
      </c>
      <c r="R59" s="20">
        <f t="shared" si="14"/>
        <v>-29.132114791820428</v>
      </c>
      <c r="S59" s="21">
        <f t="shared" si="15"/>
        <v>-40.457261477481282</v>
      </c>
      <c r="T59" s="20">
        <f t="shared" si="16"/>
        <v>55.38230356099325</v>
      </c>
      <c r="U59" s="22">
        <f t="shared" si="17"/>
        <v>59.138980771192962</v>
      </c>
      <c r="V59" s="44">
        <f t="shared" ref="V59:W59" si="27">+V8+V42</f>
        <v>7441000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100322000</v>
      </c>
      <c r="C63" s="55">
        <f t="shared" si="30"/>
        <v>7485000</v>
      </c>
      <c r="D63" s="55">
        <f t="shared" si="30"/>
        <v>0</v>
      </c>
      <c r="E63" s="55">
        <f t="shared" si="30"/>
        <v>107807000</v>
      </c>
      <c r="F63" s="56">
        <f t="shared" si="30"/>
        <v>88787000</v>
      </c>
      <c r="G63" s="57">
        <f t="shared" si="30"/>
        <v>87009000</v>
      </c>
      <c r="H63" s="56">
        <f t="shared" si="30"/>
        <v>20350000</v>
      </c>
      <c r="I63" s="57">
        <f t="shared" si="30"/>
        <v>21391196</v>
      </c>
      <c r="J63" s="56">
        <f t="shared" si="30"/>
        <v>23033000</v>
      </c>
      <c r="K63" s="57">
        <f t="shared" si="30"/>
        <v>26553866</v>
      </c>
      <c r="L63" s="56">
        <f t="shared" si="30"/>
        <v>16323000</v>
      </c>
      <c r="M63" s="58">
        <f t="shared" si="30"/>
        <v>15810899</v>
      </c>
      <c r="N63" s="56">
        <f t="shared" si="30"/>
        <v>0</v>
      </c>
      <c r="O63" s="57">
        <f t="shared" si="30"/>
        <v>0</v>
      </c>
      <c r="P63" s="56">
        <f t="shared" si="30"/>
        <v>59706000</v>
      </c>
      <c r="Q63" s="57">
        <f t="shared" si="30"/>
        <v>63755961</v>
      </c>
      <c r="R63" s="38">
        <f t="shared" si="14"/>
        <v>-29.132114791820428</v>
      </c>
      <c r="S63" s="39">
        <f t="shared" si="15"/>
        <v>-40.457261477481282</v>
      </c>
      <c r="T63" s="38">
        <f t="shared" si="16"/>
        <v>55.38230356099325</v>
      </c>
      <c r="U63" s="39">
        <f t="shared" si="17"/>
        <v>59.138980771192962</v>
      </c>
      <c r="V63" s="56">
        <f>+V59+V60</f>
        <v>7441000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274653000</v>
      </c>
      <c r="C8" s="40">
        <f t="shared" si="0"/>
        <v>-1914000</v>
      </c>
      <c r="D8" s="40">
        <f t="shared" si="0"/>
        <v>0</v>
      </c>
      <c r="E8" s="40">
        <f t="shared" si="0"/>
        <v>272739000</v>
      </c>
      <c r="F8" s="41">
        <f t="shared" si="0"/>
        <v>272739000</v>
      </c>
      <c r="G8" s="42">
        <f t="shared" si="0"/>
        <v>272739000</v>
      </c>
      <c r="H8" s="41">
        <f t="shared" si="0"/>
        <v>48724000</v>
      </c>
      <c r="I8" s="42">
        <f t="shared" si="0"/>
        <v>18607630</v>
      </c>
      <c r="J8" s="41">
        <f t="shared" si="0"/>
        <v>79315000</v>
      </c>
      <c r="K8" s="42">
        <f t="shared" si="0"/>
        <v>124000819</v>
      </c>
      <c r="L8" s="41">
        <f t="shared" si="0"/>
        <v>66983000</v>
      </c>
      <c r="M8" s="42">
        <f t="shared" si="0"/>
        <v>11561856</v>
      </c>
      <c r="N8" s="41">
        <f t="shared" si="0"/>
        <v>0</v>
      </c>
      <c r="O8" s="42">
        <f t="shared" si="0"/>
        <v>0</v>
      </c>
      <c r="P8" s="41">
        <f t="shared" si="0"/>
        <v>195022000</v>
      </c>
      <c r="Q8" s="42">
        <f t="shared" si="0"/>
        <v>154170305</v>
      </c>
      <c r="R8" s="16">
        <f>IF(($J8       =0),0,((($L8       -$J8       )/$J8       )*100))</f>
        <v>-15.548130870579335</v>
      </c>
      <c r="S8" s="17">
        <f>IF(($K8       =0),0,((($M8       -$K8       )/$K8       )*100))</f>
        <v>-90.675984164265884</v>
      </c>
      <c r="T8" s="16">
        <f>IF(($E8       =0),0,(($P8       /$E8       )*100))</f>
        <v>71.50499195201273</v>
      </c>
      <c r="U8" s="18">
        <f>IF(($E8       =0),0,(($Q8       /$E8       )*100))</f>
        <v>56.526681186042339</v>
      </c>
      <c r="V8" s="41">
        <f t="shared" ref="V8:W8" si="1">+V9+V27</f>
        <v>5339000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271402000</v>
      </c>
      <c r="C9" s="43">
        <f t="shared" si="2"/>
        <v>-13114000</v>
      </c>
      <c r="D9" s="43">
        <f t="shared" si="2"/>
        <v>0</v>
      </c>
      <c r="E9" s="43">
        <f t="shared" si="2"/>
        <v>258288000</v>
      </c>
      <c r="F9" s="44">
        <f t="shared" si="2"/>
        <v>258288000</v>
      </c>
      <c r="G9" s="45">
        <f t="shared" si="2"/>
        <v>258288000</v>
      </c>
      <c r="H9" s="44">
        <f t="shared" si="2"/>
        <v>48575000</v>
      </c>
      <c r="I9" s="45">
        <f t="shared" si="2"/>
        <v>18448178</v>
      </c>
      <c r="J9" s="44">
        <f t="shared" si="2"/>
        <v>78831000</v>
      </c>
      <c r="K9" s="45">
        <f t="shared" si="2"/>
        <v>122814099</v>
      </c>
      <c r="L9" s="44">
        <f t="shared" si="2"/>
        <v>66716000</v>
      </c>
      <c r="M9" s="45">
        <f t="shared" si="2"/>
        <v>10942889</v>
      </c>
      <c r="N9" s="44">
        <f t="shared" si="2"/>
        <v>0</v>
      </c>
      <c r="O9" s="45">
        <f t="shared" si="2"/>
        <v>0</v>
      </c>
      <c r="P9" s="44">
        <f t="shared" si="2"/>
        <v>194122000</v>
      </c>
      <c r="Q9" s="45">
        <f t="shared" si="2"/>
        <v>152205166</v>
      </c>
      <c r="R9" s="20">
        <f>IF(($J9       =0),0,((($L9       -$J9       )/$J9       )*100))</f>
        <v>-15.368319569712421</v>
      </c>
      <c r="S9" s="21">
        <f>IF(($K9       =0),0,((($M9       -$K9       )/$K9       )*100))</f>
        <v>-91.089875601334668</v>
      </c>
      <c r="T9" s="20">
        <f>IF(($E9       =0),0,(($P9       /$E9       )*100))</f>
        <v>75.157188874434738</v>
      </c>
      <c r="U9" s="22">
        <f>IF(($E9       =0),0,(($Q9       /$E9       )*100))</f>
        <v>58.928469770179028</v>
      </c>
      <c r="V9" s="44">
        <f t="shared" ref="V9:W9" si="3">SUM(V10:V26)</f>
        <v>5339000</v>
      </c>
      <c r="W9" s="45">
        <f t="shared" si="3"/>
        <v>0</v>
      </c>
    </row>
    <row r="10" spans="1:23" x14ac:dyDescent="0.2">
      <c r="A10" s="23" t="s">
        <v>36</v>
      </c>
      <c r="B10" s="46">
        <v>196069000</v>
      </c>
      <c r="C10" s="46">
        <v>-13114000</v>
      </c>
      <c r="D10" s="46"/>
      <c r="E10" s="46">
        <f t="shared" ref="E10:E41" si="4">$B10      +$C10      +$D10</f>
        <v>182955000</v>
      </c>
      <c r="F10" s="47">
        <v>182955000</v>
      </c>
      <c r="G10" s="48">
        <v>182955000</v>
      </c>
      <c r="H10" s="47">
        <v>35364000</v>
      </c>
      <c r="I10" s="48">
        <v>15419689</v>
      </c>
      <c r="J10" s="47">
        <v>70950000</v>
      </c>
      <c r="K10" s="48">
        <v>98870431</v>
      </c>
      <c r="L10" s="47">
        <v>60388000</v>
      </c>
      <c r="M10" s="48">
        <v>9087487</v>
      </c>
      <c r="N10" s="47"/>
      <c r="O10" s="48"/>
      <c r="P10" s="47">
        <f t="shared" ref="P10:P41" si="5">$H10      +$J10      +$L10      +$N10</f>
        <v>166702000</v>
      </c>
      <c r="Q10" s="48">
        <f t="shared" ref="Q10:Q41" si="6">$I10      +$K10      +$M10      +$O10</f>
        <v>123377607</v>
      </c>
      <c r="R10" s="24">
        <f t="shared" ref="R10:R41" si="7">IF(($J10      =0),0,((($L10      -$J10      )/$J10      )*100))</f>
        <v>-14.886539816772377</v>
      </c>
      <c r="S10" s="25">
        <f t="shared" ref="S10:S41" si="8">IF(($K10      =0),0,((($M10      -$K10      )/$K10      )*100))</f>
        <v>-90.808690820817802</v>
      </c>
      <c r="T10" s="24">
        <f t="shared" ref="T10:T41" si="9">IF(($E10      =0),0,(($P10      /$E10      )*100))</f>
        <v>91.11639474187642</v>
      </c>
      <c r="U10" s="26">
        <f t="shared" ref="U10:U41" si="10">IF(($E10      =0),0,(($Q10      /$E10      )*100))</f>
        <v>67.436040009838479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75333000</v>
      </c>
      <c r="C23" s="46"/>
      <c r="D23" s="46"/>
      <c r="E23" s="46">
        <f t="shared" si="4"/>
        <v>75333000</v>
      </c>
      <c r="F23" s="47">
        <v>75333000</v>
      </c>
      <c r="G23" s="48">
        <v>75333000</v>
      </c>
      <c r="H23" s="47">
        <v>13211000</v>
      </c>
      <c r="I23" s="48">
        <v>3028489</v>
      </c>
      <c r="J23" s="47">
        <v>7881000</v>
      </c>
      <c r="K23" s="48">
        <v>23943668</v>
      </c>
      <c r="L23" s="47">
        <v>6328000</v>
      </c>
      <c r="M23" s="48">
        <v>1855402</v>
      </c>
      <c r="N23" s="47"/>
      <c r="O23" s="48"/>
      <c r="P23" s="47">
        <f t="shared" si="5"/>
        <v>27420000</v>
      </c>
      <c r="Q23" s="48">
        <f t="shared" si="6"/>
        <v>28827559</v>
      </c>
      <c r="R23" s="24">
        <f t="shared" si="7"/>
        <v>-19.705621114071821</v>
      </c>
      <c r="S23" s="25">
        <f t="shared" si="8"/>
        <v>-92.250970068579292</v>
      </c>
      <c r="T23" s="24">
        <f t="shared" si="9"/>
        <v>36.398391143323643</v>
      </c>
      <c r="U23" s="26">
        <f t="shared" si="10"/>
        <v>38.266840561241423</v>
      </c>
      <c r="V23" s="47">
        <v>5339000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3251000</v>
      </c>
      <c r="C27" s="43">
        <f t="shared" si="11"/>
        <v>11200000</v>
      </c>
      <c r="D27" s="43">
        <f t="shared" si="11"/>
        <v>0</v>
      </c>
      <c r="E27" s="43">
        <f t="shared" si="11"/>
        <v>14451000</v>
      </c>
      <c r="F27" s="44">
        <f t="shared" si="11"/>
        <v>14451000</v>
      </c>
      <c r="G27" s="45">
        <f t="shared" si="11"/>
        <v>14451000</v>
      </c>
      <c r="H27" s="44">
        <f t="shared" si="11"/>
        <v>149000</v>
      </c>
      <c r="I27" s="45">
        <f t="shared" si="11"/>
        <v>159452</v>
      </c>
      <c r="J27" s="44">
        <f t="shared" si="11"/>
        <v>484000</v>
      </c>
      <c r="K27" s="45">
        <f t="shared" si="11"/>
        <v>1186720</v>
      </c>
      <c r="L27" s="44">
        <f t="shared" si="11"/>
        <v>267000</v>
      </c>
      <c r="M27" s="45">
        <f t="shared" si="11"/>
        <v>618967</v>
      </c>
      <c r="N27" s="44">
        <f t="shared" si="11"/>
        <v>0</v>
      </c>
      <c r="O27" s="45">
        <f t="shared" si="11"/>
        <v>0</v>
      </c>
      <c r="P27" s="44">
        <f t="shared" si="11"/>
        <v>900000</v>
      </c>
      <c r="Q27" s="45">
        <f t="shared" si="11"/>
        <v>1965139</v>
      </c>
      <c r="R27" s="20">
        <f t="shared" si="7"/>
        <v>-44.834710743801651</v>
      </c>
      <c r="S27" s="21">
        <f t="shared" si="8"/>
        <v>-47.842203721181072</v>
      </c>
      <c r="T27" s="20">
        <f t="shared" si="9"/>
        <v>6.227942702927133</v>
      </c>
      <c r="U27" s="22">
        <f t="shared" si="10"/>
        <v>13.598636772541692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149000</v>
      </c>
      <c r="I30" s="48">
        <v>159452</v>
      </c>
      <c r="J30" s="47">
        <v>404000</v>
      </c>
      <c r="K30" s="48">
        <v>1106221</v>
      </c>
      <c r="L30" s="47">
        <v>197000</v>
      </c>
      <c r="M30" s="48">
        <v>310265</v>
      </c>
      <c r="N30" s="47"/>
      <c r="O30" s="48"/>
      <c r="P30" s="47">
        <f t="shared" si="5"/>
        <v>750000</v>
      </c>
      <c r="Q30" s="48">
        <f t="shared" si="6"/>
        <v>1575938</v>
      </c>
      <c r="R30" s="24">
        <f t="shared" si="7"/>
        <v>-51.237623762376238</v>
      </c>
      <c r="S30" s="25">
        <f t="shared" si="8"/>
        <v>-71.952711076719751</v>
      </c>
      <c r="T30" s="24">
        <f t="shared" si="9"/>
        <v>35.714285714285715</v>
      </c>
      <c r="U30" s="26">
        <f t="shared" si="10"/>
        <v>75.044666666666672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1151000</v>
      </c>
      <c r="C32" s="46"/>
      <c r="D32" s="46"/>
      <c r="E32" s="46">
        <f t="shared" si="4"/>
        <v>1151000</v>
      </c>
      <c r="F32" s="47">
        <v>1151000</v>
      </c>
      <c r="G32" s="48">
        <v>1151000</v>
      </c>
      <c r="H32" s="47"/>
      <c r="I32" s="48"/>
      <c r="J32" s="47">
        <v>80000</v>
      </c>
      <c r="K32" s="48">
        <v>80499</v>
      </c>
      <c r="L32" s="47">
        <v>70000</v>
      </c>
      <c r="M32" s="48">
        <v>308702</v>
      </c>
      <c r="N32" s="47"/>
      <c r="O32" s="48"/>
      <c r="P32" s="47">
        <f t="shared" si="5"/>
        <v>150000</v>
      </c>
      <c r="Q32" s="48">
        <f t="shared" si="6"/>
        <v>389201</v>
      </c>
      <c r="R32" s="24">
        <f t="shared" si="7"/>
        <v>-12.5</v>
      </c>
      <c r="S32" s="25">
        <f t="shared" si="8"/>
        <v>283.48550913675945</v>
      </c>
      <c r="T32" s="24">
        <f t="shared" si="9"/>
        <v>13.032145960034752</v>
      </c>
      <c r="U32" s="26">
        <f t="shared" si="10"/>
        <v>33.814161598609907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11200000</v>
      </c>
      <c r="D36" s="46"/>
      <c r="E36" s="46">
        <f t="shared" si="4"/>
        <v>11200000</v>
      </c>
      <c r="F36" s="47">
        <v>11200000</v>
      </c>
      <c r="G36" s="48">
        <v>11200000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116660000</v>
      </c>
      <c r="C42" s="52">
        <f t="shared" si="13"/>
        <v>25004000</v>
      </c>
      <c r="D42" s="52">
        <f t="shared" si="13"/>
        <v>0</v>
      </c>
      <c r="E42" s="52">
        <f t="shared" si="13"/>
        <v>141664000</v>
      </c>
      <c r="F42" s="53">
        <f t="shared" si="13"/>
        <v>91656000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116660000</v>
      </c>
      <c r="C43" s="43">
        <f t="shared" si="19"/>
        <v>25004000</v>
      </c>
      <c r="D43" s="43">
        <f t="shared" si="19"/>
        <v>0</v>
      </c>
      <c r="E43" s="43">
        <f t="shared" si="19"/>
        <v>141664000</v>
      </c>
      <c r="F43" s="44">
        <f t="shared" si="19"/>
        <v>91656000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50000000</v>
      </c>
      <c r="C44" s="49"/>
      <c r="D44" s="49"/>
      <c r="E44" s="49">
        <f t="shared" ref="E44:E62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66660000</v>
      </c>
      <c r="C45" s="46">
        <v>25004000</v>
      </c>
      <c r="D45" s="46"/>
      <c r="E45" s="46">
        <f t="shared" si="21"/>
        <v>91664000</v>
      </c>
      <c r="F45" s="47">
        <v>41656000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391313000</v>
      </c>
      <c r="C59" s="43">
        <f t="shared" si="26"/>
        <v>23090000</v>
      </c>
      <c r="D59" s="43">
        <f t="shared" si="26"/>
        <v>0</v>
      </c>
      <c r="E59" s="43">
        <f t="shared" si="26"/>
        <v>414403000</v>
      </c>
      <c r="F59" s="44">
        <f t="shared" si="26"/>
        <v>364395000</v>
      </c>
      <c r="G59" s="45">
        <f t="shared" si="26"/>
        <v>272739000</v>
      </c>
      <c r="H59" s="44">
        <f t="shared" si="26"/>
        <v>48724000</v>
      </c>
      <c r="I59" s="45">
        <f t="shared" si="26"/>
        <v>18607630</v>
      </c>
      <c r="J59" s="44">
        <f t="shared" si="26"/>
        <v>79315000</v>
      </c>
      <c r="K59" s="45">
        <f t="shared" si="26"/>
        <v>124000819</v>
      </c>
      <c r="L59" s="44">
        <f t="shared" si="26"/>
        <v>66983000</v>
      </c>
      <c r="M59" s="45">
        <f t="shared" si="26"/>
        <v>11561856</v>
      </c>
      <c r="N59" s="44">
        <f t="shared" si="26"/>
        <v>0</v>
      </c>
      <c r="O59" s="45">
        <f t="shared" si="26"/>
        <v>0</v>
      </c>
      <c r="P59" s="44">
        <f t="shared" si="26"/>
        <v>195022000</v>
      </c>
      <c r="Q59" s="45">
        <f t="shared" si="26"/>
        <v>154170305</v>
      </c>
      <c r="R59" s="20">
        <f t="shared" si="14"/>
        <v>-15.548130870579335</v>
      </c>
      <c r="S59" s="21">
        <f t="shared" si="15"/>
        <v>-90.675984164265884</v>
      </c>
      <c r="T59" s="20">
        <f t="shared" si="16"/>
        <v>47.060952744067976</v>
      </c>
      <c r="U59" s="22">
        <f t="shared" si="17"/>
        <v>37.202989601909252</v>
      </c>
      <c r="V59" s="44">
        <f t="shared" ref="V59:W59" si="27">+V8+V42</f>
        <v>5339000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391313000</v>
      </c>
      <c r="C63" s="55">
        <f t="shared" si="30"/>
        <v>23090000</v>
      </c>
      <c r="D63" s="55">
        <f t="shared" si="30"/>
        <v>0</v>
      </c>
      <c r="E63" s="55">
        <f t="shared" si="30"/>
        <v>414403000</v>
      </c>
      <c r="F63" s="56">
        <f t="shared" si="30"/>
        <v>364395000</v>
      </c>
      <c r="G63" s="57">
        <f t="shared" si="30"/>
        <v>272739000</v>
      </c>
      <c r="H63" s="56">
        <f t="shared" si="30"/>
        <v>48724000</v>
      </c>
      <c r="I63" s="57">
        <f t="shared" si="30"/>
        <v>18607630</v>
      </c>
      <c r="J63" s="56">
        <f t="shared" si="30"/>
        <v>79315000</v>
      </c>
      <c r="K63" s="57">
        <f t="shared" si="30"/>
        <v>124000819</v>
      </c>
      <c r="L63" s="56">
        <f t="shared" si="30"/>
        <v>66983000</v>
      </c>
      <c r="M63" s="58">
        <f t="shared" si="30"/>
        <v>11561856</v>
      </c>
      <c r="N63" s="56">
        <f t="shared" si="30"/>
        <v>0</v>
      </c>
      <c r="O63" s="57">
        <f t="shared" si="30"/>
        <v>0</v>
      </c>
      <c r="P63" s="56">
        <f t="shared" si="30"/>
        <v>195022000</v>
      </c>
      <c r="Q63" s="57">
        <f t="shared" si="30"/>
        <v>154170305</v>
      </c>
      <c r="R63" s="38">
        <f t="shared" si="14"/>
        <v>-15.548130870579335</v>
      </c>
      <c r="S63" s="39">
        <f t="shared" si="15"/>
        <v>-90.675984164265884</v>
      </c>
      <c r="T63" s="38">
        <f t="shared" si="16"/>
        <v>47.060952744067976</v>
      </c>
      <c r="U63" s="39">
        <f t="shared" si="17"/>
        <v>37.202989601909252</v>
      </c>
      <c r="V63" s="56">
        <f>+V59+V60</f>
        <v>5339000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61980000</v>
      </c>
      <c r="C8" s="40">
        <f t="shared" si="0"/>
        <v>24439000</v>
      </c>
      <c r="D8" s="40">
        <f t="shared" si="0"/>
        <v>0</v>
      </c>
      <c r="E8" s="40">
        <f t="shared" si="0"/>
        <v>86419000</v>
      </c>
      <c r="F8" s="41">
        <f t="shared" si="0"/>
        <v>86419000</v>
      </c>
      <c r="G8" s="42">
        <f t="shared" si="0"/>
        <v>86419000</v>
      </c>
      <c r="H8" s="41">
        <f t="shared" si="0"/>
        <v>14786000</v>
      </c>
      <c r="I8" s="42">
        <f t="shared" si="0"/>
        <v>9578763</v>
      </c>
      <c r="J8" s="41">
        <f t="shared" si="0"/>
        <v>32655000</v>
      </c>
      <c r="K8" s="42">
        <f t="shared" si="0"/>
        <v>34666503</v>
      </c>
      <c r="L8" s="41">
        <f t="shared" si="0"/>
        <v>13128000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60569000</v>
      </c>
      <c r="Q8" s="42">
        <f t="shared" si="0"/>
        <v>44245266</v>
      </c>
      <c r="R8" s="16">
        <f>IF(($J8       =0),0,((($L8       -$J8       )/$J8       )*100))</f>
        <v>-59.797887000459347</v>
      </c>
      <c r="S8" s="17">
        <f>IF(($K8       =0),0,((($M8       -$K8       )/$K8       )*100))</f>
        <v>-100</v>
      </c>
      <c r="T8" s="16">
        <f>IF(($E8       =0),0,(($P8       /$E8       )*100))</f>
        <v>70.087596477626448</v>
      </c>
      <c r="U8" s="18">
        <f>IF(($E8       =0),0,(($Q8       /$E8       )*100))</f>
        <v>51.198539672988574</v>
      </c>
      <c r="V8" s="41">
        <f t="shared" ref="V8:W8" si="1">+V9+V27</f>
        <v>2421000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53573000</v>
      </c>
      <c r="C9" s="43">
        <f t="shared" si="2"/>
        <v>11417000</v>
      </c>
      <c r="D9" s="43">
        <f t="shared" si="2"/>
        <v>0</v>
      </c>
      <c r="E9" s="43">
        <f t="shared" si="2"/>
        <v>64990000</v>
      </c>
      <c r="F9" s="44">
        <f t="shared" si="2"/>
        <v>64990000</v>
      </c>
      <c r="G9" s="45">
        <f t="shared" si="2"/>
        <v>64990000</v>
      </c>
      <c r="H9" s="44">
        <f t="shared" si="2"/>
        <v>14196000</v>
      </c>
      <c r="I9" s="45">
        <f t="shared" si="2"/>
        <v>8681890</v>
      </c>
      <c r="J9" s="44">
        <f t="shared" si="2"/>
        <v>28087000</v>
      </c>
      <c r="K9" s="45">
        <f t="shared" si="2"/>
        <v>33379309</v>
      </c>
      <c r="L9" s="44">
        <f t="shared" si="2"/>
        <v>12074000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54357000</v>
      </c>
      <c r="Q9" s="45">
        <f t="shared" si="2"/>
        <v>42061199</v>
      </c>
      <c r="R9" s="20">
        <f>IF(($J9       =0),0,((($L9       -$J9       )/$J9       )*100))</f>
        <v>-57.012140848079184</v>
      </c>
      <c r="S9" s="21">
        <f>IF(($K9       =0),0,((($M9       -$K9       )/$K9       )*100))</f>
        <v>-100</v>
      </c>
      <c r="T9" s="20">
        <f>IF(($E9       =0),0,(($P9       /$E9       )*100))</f>
        <v>83.639021387905828</v>
      </c>
      <c r="U9" s="22">
        <f>IF(($E9       =0),0,(($Q9       /$E9       )*100))</f>
        <v>64.719493768272045</v>
      </c>
      <c r="V9" s="44">
        <f t="shared" ref="V9:W9" si="3">SUM(V10:V26)</f>
        <v>2421000</v>
      </c>
      <c r="W9" s="45">
        <f t="shared" si="3"/>
        <v>0</v>
      </c>
    </row>
    <row r="10" spans="1:23" x14ac:dyDescent="0.2">
      <c r="A10" s="23" t="s">
        <v>36</v>
      </c>
      <c r="B10" s="46">
        <v>53573000</v>
      </c>
      <c r="C10" s="46">
        <v>11417000</v>
      </c>
      <c r="D10" s="46"/>
      <c r="E10" s="46">
        <f t="shared" ref="E10:E41" si="4">$B10      +$C10      +$D10</f>
        <v>64990000</v>
      </c>
      <c r="F10" s="47">
        <v>64990000</v>
      </c>
      <c r="G10" s="48">
        <v>64990000</v>
      </c>
      <c r="H10" s="47">
        <v>14196000</v>
      </c>
      <c r="I10" s="48">
        <v>8681890</v>
      </c>
      <c r="J10" s="47">
        <v>28087000</v>
      </c>
      <c r="K10" s="48">
        <v>33379309</v>
      </c>
      <c r="L10" s="47">
        <v>12074000</v>
      </c>
      <c r="M10" s="48"/>
      <c r="N10" s="47"/>
      <c r="O10" s="48"/>
      <c r="P10" s="47">
        <f t="shared" ref="P10:P41" si="5">$H10      +$J10      +$L10      +$N10</f>
        <v>54357000</v>
      </c>
      <c r="Q10" s="48">
        <f t="shared" ref="Q10:Q41" si="6">$I10      +$K10      +$M10      +$O10</f>
        <v>42061199</v>
      </c>
      <c r="R10" s="24">
        <f t="shared" ref="R10:R41" si="7">IF(($J10      =0),0,((($L10      -$J10      )/$J10      )*100))</f>
        <v>-57.012140848079184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83.639021387905828</v>
      </c>
      <c r="U10" s="26">
        <f t="shared" ref="U10:U41" si="10">IF(($E10      =0),0,(($Q10      /$E10      )*100))</f>
        <v>64.719493768272045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2421000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8407000</v>
      </c>
      <c r="C27" s="43">
        <f t="shared" si="11"/>
        <v>13022000</v>
      </c>
      <c r="D27" s="43">
        <f t="shared" si="11"/>
        <v>0</v>
      </c>
      <c r="E27" s="43">
        <f t="shared" si="11"/>
        <v>21429000</v>
      </c>
      <c r="F27" s="44">
        <f t="shared" si="11"/>
        <v>21429000</v>
      </c>
      <c r="G27" s="45">
        <f t="shared" si="11"/>
        <v>21429000</v>
      </c>
      <c r="H27" s="44">
        <f t="shared" si="11"/>
        <v>590000</v>
      </c>
      <c r="I27" s="45">
        <f t="shared" si="11"/>
        <v>896873</v>
      </c>
      <c r="J27" s="44">
        <f t="shared" si="11"/>
        <v>4568000</v>
      </c>
      <c r="K27" s="45">
        <f t="shared" si="11"/>
        <v>1287194</v>
      </c>
      <c r="L27" s="44">
        <f t="shared" si="11"/>
        <v>1054000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6212000</v>
      </c>
      <c r="Q27" s="45">
        <f t="shared" si="11"/>
        <v>2184067</v>
      </c>
      <c r="R27" s="20">
        <f t="shared" si="7"/>
        <v>-76.926444833625212</v>
      </c>
      <c r="S27" s="21">
        <f t="shared" si="8"/>
        <v>-100</v>
      </c>
      <c r="T27" s="20">
        <f t="shared" si="9"/>
        <v>28.988753558262172</v>
      </c>
      <c r="U27" s="22">
        <f t="shared" si="10"/>
        <v>10.192108824490177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261000</v>
      </c>
      <c r="I30" s="48">
        <v>417862</v>
      </c>
      <c r="J30" s="47">
        <v>667000</v>
      </c>
      <c r="K30" s="48">
        <v>787425</v>
      </c>
      <c r="L30" s="47">
        <v>698000</v>
      </c>
      <c r="M30" s="48"/>
      <c r="N30" s="47"/>
      <c r="O30" s="48"/>
      <c r="P30" s="47">
        <f t="shared" si="5"/>
        <v>1626000</v>
      </c>
      <c r="Q30" s="48">
        <f t="shared" si="6"/>
        <v>1205287</v>
      </c>
      <c r="R30" s="24">
        <f t="shared" si="7"/>
        <v>4.6476761619190405</v>
      </c>
      <c r="S30" s="25">
        <f t="shared" si="8"/>
        <v>-100</v>
      </c>
      <c r="T30" s="24">
        <f t="shared" si="9"/>
        <v>61.358490566037737</v>
      </c>
      <c r="U30" s="26">
        <f t="shared" si="10"/>
        <v>45.482528301886795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1757000</v>
      </c>
      <c r="C32" s="46"/>
      <c r="D32" s="46"/>
      <c r="E32" s="46">
        <f t="shared" si="4"/>
        <v>1757000</v>
      </c>
      <c r="F32" s="47">
        <v>1757000</v>
      </c>
      <c r="G32" s="48">
        <v>1757000</v>
      </c>
      <c r="H32" s="47">
        <v>329000</v>
      </c>
      <c r="I32" s="48">
        <v>479011</v>
      </c>
      <c r="J32" s="47">
        <v>109000</v>
      </c>
      <c r="K32" s="48">
        <v>499769</v>
      </c>
      <c r="L32" s="47">
        <v>356000</v>
      </c>
      <c r="M32" s="48"/>
      <c r="N32" s="47"/>
      <c r="O32" s="48"/>
      <c r="P32" s="47">
        <f t="shared" si="5"/>
        <v>794000</v>
      </c>
      <c r="Q32" s="48">
        <f t="shared" si="6"/>
        <v>978780</v>
      </c>
      <c r="R32" s="24">
        <f t="shared" si="7"/>
        <v>226.60550458715596</v>
      </c>
      <c r="S32" s="25">
        <f t="shared" si="8"/>
        <v>-100</v>
      </c>
      <c r="T32" s="24">
        <f t="shared" si="9"/>
        <v>45.190665907797381</v>
      </c>
      <c r="U32" s="26">
        <f t="shared" si="10"/>
        <v>55.707455890722827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>
        <v>2000000</v>
      </c>
      <c r="D35" s="46"/>
      <c r="E35" s="46">
        <f t="shared" si="4"/>
        <v>6000000</v>
      </c>
      <c r="F35" s="47">
        <v>6000000</v>
      </c>
      <c r="G35" s="48">
        <v>6000000</v>
      </c>
      <c r="H35" s="47"/>
      <c r="I35" s="48"/>
      <c r="J35" s="47">
        <v>3792000</v>
      </c>
      <c r="K35" s="48"/>
      <c r="L35" s="47"/>
      <c r="M35" s="48"/>
      <c r="N35" s="47"/>
      <c r="O35" s="48"/>
      <c r="P35" s="47">
        <f t="shared" si="5"/>
        <v>3792000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63.2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11022000</v>
      </c>
      <c r="D36" s="46"/>
      <c r="E36" s="46">
        <f t="shared" si="4"/>
        <v>11022000</v>
      </c>
      <c r="F36" s="47">
        <v>11022000</v>
      </c>
      <c r="G36" s="48">
        <v>11022000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38490000</v>
      </c>
      <c r="C42" s="52">
        <f t="shared" si="13"/>
        <v>0</v>
      </c>
      <c r="D42" s="52">
        <f t="shared" si="13"/>
        <v>0</v>
      </c>
      <c r="E42" s="52">
        <f t="shared" si="13"/>
        <v>38490000</v>
      </c>
      <c r="F42" s="53">
        <f t="shared" si="13"/>
        <v>38490000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38490000</v>
      </c>
      <c r="C43" s="43">
        <f t="shared" si="19"/>
        <v>0</v>
      </c>
      <c r="D43" s="43">
        <f t="shared" si="19"/>
        <v>0</v>
      </c>
      <c r="E43" s="43">
        <f t="shared" si="19"/>
        <v>38490000</v>
      </c>
      <c r="F43" s="44">
        <f t="shared" si="19"/>
        <v>38490000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100470000</v>
      </c>
      <c r="C59" s="43">
        <f t="shared" si="26"/>
        <v>24439000</v>
      </c>
      <c r="D59" s="43">
        <f t="shared" si="26"/>
        <v>0</v>
      </c>
      <c r="E59" s="43">
        <f t="shared" si="26"/>
        <v>124909000</v>
      </c>
      <c r="F59" s="44">
        <f t="shared" si="26"/>
        <v>124909000</v>
      </c>
      <c r="G59" s="45">
        <f t="shared" si="26"/>
        <v>86419000</v>
      </c>
      <c r="H59" s="44">
        <f t="shared" si="26"/>
        <v>14786000</v>
      </c>
      <c r="I59" s="45">
        <f t="shared" si="26"/>
        <v>9578763</v>
      </c>
      <c r="J59" s="44">
        <f t="shared" si="26"/>
        <v>32655000</v>
      </c>
      <c r="K59" s="45">
        <f t="shared" si="26"/>
        <v>34666503</v>
      </c>
      <c r="L59" s="44">
        <f t="shared" si="26"/>
        <v>13128000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60569000</v>
      </c>
      <c r="Q59" s="45">
        <f t="shared" si="26"/>
        <v>44245266</v>
      </c>
      <c r="R59" s="20">
        <f t="shared" si="14"/>
        <v>-59.797887000459347</v>
      </c>
      <c r="S59" s="21">
        <f t="shared" si="15"/>
        <v>-100</v>
      </c>
      <c r="T59" s="20">
        <f t="shared" si="16"/>
        <v>48.490501084789727</v>
      </c>
      <c r="U59" s="22">
        <f t="shared" si="17"/>
        <v>35.422000016011658</v>
      </c>
      <c r="V59" s="44">
        <f t="shared" ref="V59:W59" si="27">+V8+V42</f>
        <v>2421000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100470000</v>
      </c>
      <c r="C63" s="55">
        <f t="shared" si="30"/>
        <v>24439000</v>
      </c>
      <c r="D63" s="55">
        <f t="shared" si="30"/>
        <v>0</v>
      </c>
      <c r="E63" s="55">
        <f t="shared" si="30"/>
        <v>124909000</v>
      </c>
      <c r="F63" s="56">
        <f t="shared" si="30"/>
        <v>124909000</v>
      </c>
      <c r="G63" s="57">
        <f t="shared" si="30"/>
        <v>86419000</v>
      </c>
      <c r="H63" s="56">
        <f t="shared" si="30"/>
        <v>14786000</v>
      </c>
      <c r="I63" s="57">
        <f t="shared" si="30"/>
        <v>9578763</v>
      </c>
      <c r="J63" s="56">
        <f t="shared" si="30"/>
        <v>32655000</v>
      </c>
      <c r="K63" s="57">
        <f t="shared" si="30"/>
        <v>34666503</v>
      </c>
      <c r="L63" s="56">
        <f t="shared" si="30"/>
        <v>13128000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60569000</v>
      </c>
      <c r="Q63" s="57">
        <f t="shared" si="30"/>
        <v>44245266</v>
      </c>
      <c r="R63" s="38">
        <f t="shared" si="14"/>
        <v>-59.797887000459347</v>
      </c>
      <c r="S63" s="39">
        <f t="shared" si="15"/>
        <v>-100</v>
      </c>
      <c r="T63" s="38">
        <f t="shared" si="16"/>
        <v>48.490501084789727</v>
      </c>
      <c r="U63" s="39">
        <f t="shared" si="17"/>
        <v>35.422000016011658</v>
      </c>
      <c r="V63" s="56">
        <f>+V59+V60</f>
        <v>2421000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50801000</v>
      </c>
      <c r="C8" s="40">
        <f t="shared" si="0"/>
        <v>-2786000</v>
      </c>
      <c r="D8" s="40">
        <f t="shared" si="0"/>
        <v>0</v>
      </c>
      <c r="E8" s="40">
        <f t="shared" si="0"/>
        <v>48015000</v>
      </c>
      <c r="F8" s="41">
        <f t="shared" si="0"/>
        <v>48015000</v>
      </c>
      <c r="G8" s="42">
        <f t="shared" si="0"/>
        <v>48015000</v>
      </c>
      <c r="H8" s="41">
        <f t="shared" si="0"/>
        <v>5850000</v>
      </c>
      <c r="I8" s="42">
        <f t="shared" si="0"/>
        <v>0</v>
      </c>
      <c r="J8" s="41">
        <f t="shared" si="0"/>
        <v>17713000</v>
      </c>
      <c r="K8" s="42">
        <f t="shared" si="0"/>
        <v>23882467</v>
      </c>
      <c r="L8" s="41">
        <f t="shared" si="0"/>
        <v>12609000</v>
      </c>
      <c r="M8" s="42">
        <f t="shared" si="0"/>
        <v>9652097</v>
      </c>
      <c r="N8" s="41">
        <f t="shared" si="0"/>
        <v>0</v>
      </c>
      <c r="O8" s="42">
        <f t="shared" si="0"/>
        <v>0</v>
      </c>
      <c r="P8" s="41">
        <f t="shared" si="0"/>
        <v>36172000</v>
      </c>
      <c r="Q8" s="42">
        <f t="shared" si="0"/>
        <v>33534564</v>
      </c>
      <c r="R8" s="16">
        <f>IF(($J8       =0),0,((($L8       -$J8       )/$J8       )*100))</f>
        <v>-28.814994636707503</v>
      </c>
      <c r="S8" s="17">
        <f>IF(($K8       =0),0,((($M8       -$K8       )/$K8       )*100))</f>
        <v>-59.585008533666141</v>
      </c>
      <c r="T8" s="16">
        <f>IF(($E8       =0),0,(($P8       /$E8       )*100))</f>
        <v>75.33479121107986</v>
      </c>
      <c r="U8" s="18">
        <f>IF(($E8       =0),0,(($Q8       /$E8       )*100))</f>
        <v>69.841849422055617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39389000</v>
      </c>
      <c r="C9" s="43">
        <f t="shared" si="2"/>
        <v>-2634000</v>
      </c>
      <c r="D9" s="43">
        <f t="shared" si="2"/>
        <v>0</v>
      </c>
      <c r="E9" s="43">
        <f t="shared" si="2"/>
        <v>36755000</v>
      </c>
      <c r="F9" s="44">
        <f t="shared" si="2"/>
        <v>36755000</v>
      </c>
      <c r="G9" s="45">
        <f t="shared" si="2"/>
        <v>36755000</v>
      </c>
      <c r="H9" s="44">
        <f t="shared" si="2"/>
        <v>5684000</v>
      </c>
      <c r="I9" s="45">
        <f t="shared" si="2"/>
        <v>0</v>
      </c>
      <c r="J9" s="44">
        <f t="shared" si="2"/>
        <v>16443000</v>
      </c>
      <c r="K9" s="45">
        <f t="shared" si="2"/>
        <v>22127670</v>
      </c>
      <c r="L9" s="44">
        <f t="shared" si="2"/>
        <v>10310000</v>
      </c>
      <c r="M9" s="45">
        <f t="shared" si="2"/>
        <v>9193330</v>
      </c>
      <c r="N9" s="44">
        <f t="shared" si="2"/>
        <v>0</v>
      </c>
      <c r="O9" s="45">
        <f t="shared" si="2"/>
        <v>0</v>
      </c>
      <c r="P9" s="44">
        <f t="shared" si="2"/>
        <v>32437000</v>
      </c>
      <c r="Q9" s="45">
        <f t="shared" si="2"/>
        <v>31321000</v>
      </c>
      <c r="R9" s="20">
        <f>IF(($J9       =0),0,((($L9       -$J9       )/$J9       )*100))</f>
        <v>-37.298546493948791</v>
      </c>
      <c r="S9" s="21">
        <f>IF(($K9       =0),0,((($M9       -$K9       )/$K9       )*100))</f>
        <v>-58.453239767223572</v>
      </c>
      <c r="T9" s="20">
        <f>IF(($E9       =0),0,(($P9       /$E9       )*100))</f>
        <v>88.251938511767108</v>
      </c>
      <c r="U9" s="22">
        <f>IF(($E9       =0),0,(($Q9       /$E9       )*100))</f>
        <v>85.215616922867639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39389000</v>
      </c>
      <c r="C10" s="46">
        <v>-2634000</v>
      </c>
      <c r="D10" s="46"/>
      <c r="E10" s="46">
        <f t="shared" ref="E10:E41" si="4">$B10      +$C10      +$D10</f>
        <v>36755000</v>
      </c>
      <c r="F10" s="47">
        <v>36755000</v>
      </c>
      <c r="G10" s="48">
        <v>36755000</v>
      </c>
      <c r="H10" s="47">
        <v>5684000</v>
      </c>
      <c r="I10" s="48"/>
      <c r="J10" s="47">
        <v>16443000</v>
      </c>
      <c r="K10" s="48">
        <v>22127670</v>
      </c>
      <c r="L10" s="47">
        <v>10310000</v>
      </c>
      <c r="M10" s="48">
        <v>9193330</v>
      </c>
      <c r="N10" s="47"/>
      <c r="O10" s="48"/>
      <c r="P10" s="47">
        <f t="shared" ref="P10:P41" si="5">$H10      +$J10      +$L10      +$N10</f>
        <v>32437000</v>
      </c>
      <c r="Q10" s="48">
        <f t="shared" ref="Q10:Q41" si="6">$I10      +$K10      +$M10      +$O10</f>
        <v>31321000</v>
      </c>
      <c r="R10" s="24">
        <f t="shared" ref="R10:R41" si="7">IF(($J10      =0),0,((($L10      -$J10      )/$J10      )*100))</f>
        <v>-37.298546493948791</v>
      </c>
      <c r="S10" s="25">
        <f t="shared" ref="S10:S41" si="8">IF(($K10      =0),0,((($M10      -$K10      )/$K10      )*100))</f>
        <v>-58.453239767223572</v>
      </c>
      <c r="T10" s="24">
        <f t="shared" ref="T10:T41" si="9">IF(($E10      =0),0,(($P10      /$E10      )*100))</f>
        <v>88.251938511767108</v>
      </c>
      <c r="U10" s="26">
        <f t="shared" ref="U10:U41" si="10">IF(($E10      =0),0,(($Q10      /$E10      )*100))</f>
        <v>85.215616922867639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11412000</v>
      </c>
      <c r="C27" s="43">
        <f t="shared" si="11"/>
        <v>-152000</v>
      </c>
      <c r="D27" s="43">
        <f t="shared" si="11"/>
        <v>0</v>
      </c>
      <c r="E27" s="43">
        <f t="shared" si="11"/>
        <v>11260000</v>
      </c>
      <c r="F27" s="44">
        <f t="shared" si="11"/>
        <v>11260000</v>
      </c>
      <c r="G27" s="45">
        <f t="shared" si="11"/>
        <v>11260000</v>
      </c>
      <c r="H27" s="44">
        <f t="shared" si="11"/>
        <v>166000</v>
      </c>
      <c r="I27" s="45">
        <f t="shared" si="11"/>
        <v>0</v>
      </c>
      <c r="J27" s="44">
        <f t="shared" si="11"/>
        <v>1270000</v>
      </c>
      <c r="K27" s="45">
        <f t="shared" si="11"/>
        <v>1754797</v>
      </c>
      <c r="L27" s="44">
        <f t="shared" si="11"/>
        <v>2299000</v>
      </c>
      <c r="M27" s="45">
        <f t="shared" si="11"/>
        <v>458767</v>
      </c>
      <c r="N27" s="44">
        <f t="shared" si="11"/>
        <v>0</v>
      </c>
      <c r="O27" s="45">
        <f t="shared" si="11"/>
        <v>0</v>
      </c>
      <c r="P27" s="44">
        <f t="shared" si="11"/>
        <v>3735000</v>
      </c>
      <c r="Q27" s="45">
        <f t="shared" si="11"/>
        <v>2213564</v>
      </c>
      <c r="R27" s="20">
        <f t="shared" si="7"/>
        <v>81.023622047244089</v>
      </c>
      <c r="S27" s="21">
        <f t="shared" si="8"/>
        <v>-73.856406182595478</v>
      </c>
      <c r="T27" s="20">
        <f t="shared" si="9"/>
        <v>33.170515097690938</v>
      </c>
      <c r="U27" s="22">
        <f t="shared" si="10"/>
        <v>19.658650088809949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62000</v>
      </c>
      <c r="I30" s="48"/>
      <c r="J30" s="47">
        <v>834000</v>
      </c>
      <c r="K30" s="48">
        <v>1005733</v>
      </c>
      <c r="L30" s="47">
        <v>1285000</v>
      </c>
      <c r="M30" s="48">
        <v>97876</v>
      </c>
      <c r="N30" s="47"/>
      <c r="O30" s="48"/>
      <c r="P30" s="47">
        <f t="shared" si="5"/>
        <v>2181000</v>
      </c>
      <c r="Q30" s="48">
        <f t="shared" si="6"/>
        <v>1103609</v>
      </c>
      <c r="R30" s="24">
        <f t="shared" si="7"/>
        <v>54.076738609112709</v>
      </c>
      <c r="S30" s="25">
        <f t="shared" si="8"/>
        <v>-90.268192452668856</v>
      </c>
      <c r="T30" s="24">
        <f t="shared" si="9"/>
        <v>70.354838709677409</v>
      </c>
      <c r="U30" s="26">
        <f t="shared" si="10"/>
        <v>35.600290322580648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2712000</v>
      </c>
      <c r="C32" s="46">
        <v>-152000</v>
      </c>
      <c r="D32" s="46"/>
      <c r="E32" s="46">
        <f t="shared" si="4"/>
        <v>2560000</v>
      </c>
      <c r="F32" s="47">
        <v>2560000</v>
      </c>
      <c r="G32" s="48">
        <v>2560000</v>
      </c>
      <c r="H32" s="47">
        <v>104000</v>
      </c>
      <c r="I32" s="48"/>
      <c r="J32" s="47">
        <v>436000</v>
      </c>
      <c r="K32" s="48">
        <v>749064</v>
      </c>
      <c r="L32" s="47">
        <v>1014000</v>
      </c>
      <c r="M32" s="48">
        <v>360891</v>
      </c>
      <c r="N32" s="47"/>
      <c r="O32" s="48"/>
      <c r="P32" s="47">
        <f t="shared" si="5"/>
        <v>1554000</v>
      </c>
      <c r="Q32" s="48">
        <f t="shared" si="6"/>
        <v>1109955</v>
      </c>
      <c r="R32" s="24">
        <f t="shared" si="7"/>
        <v>132.56880733944953</v>
      </c>
      <c r="S32" s="25">
        <f t="shared" si="8"/>
        <v>-51.82107269872801</v>
      </c>
      <c r="T32" s="24">
        <f t="shared" si="9"/>
        <v>60.703125</v>
      </c>
      <c r="U32" s="26">
        <f t="shared" si="10"/>
        <v>43.357617187500004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5600000</v>
      </c>
      <c r="C35" s="46"/>
      <c r="D35" s="46"/>
      <c r="E35" s="46">
        <f t="shared" si="4"/>
        <v>5600000</v>
      </c>
      <c r="F35" s="47">
        <v>5600000</v>
      </c>
      <c r="G35" s="48">
        <v>5600000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29904000</v>
      </c>
      <c r="C42" s="52">
        <f t="shared" si="13"/>
        <v>9576000</v>
      </c>
      <c r="D42" s="52">
        <f t="shared" si="13"/>
        <v>0</v>
      </c>
      <c r="E42" s="52">
        <f t="shared" si="13"/>
        <v>39480000</v>
      </c>
      <c r="F42" s="53">
        <f t="shared" si="13"/>
        <v>39480000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29904000</v>
      </c>
      <c r="C43" s="43">
        <f t="shared" si="19"/>
        <v>9576000</v>
      </c>
      <c r="D43" s="43">
        <f t="shared" si="19"/>
        <v>0</v>
      </c>
      <c r="E43" s="43">
        <f t="shared" si="19"/>
        <v>39480000</v>
      </c>
      <c r="F43" s="44">
        <f t="shared" si="19"/>
        <v>39480000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29904000</v>
      </c>
      <c r="C45" s="46">
        <v>9576000</v>
      </c>
      <c r="D45" s="46"/>
      <c r="E45" s="46">
        <f t="shared" si="21"/>
        <v>39480000</v>
      </c>
      <c r="F45" s="47">
        <v>39480000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80705000</v>
      </c>
      <c r="C59" s="43">
        <f t="shared" si="26"/>
        <v>6790000</v>
      </c>
      <c r="D59" s="43">
        <f t="shared" si="26"/>
        <v>0</v>
      </c>
      <c r="E59" s="43">
        <f t="shared" si="26"/>
        <v>87495000</v>
      </c>
      <c r="F59" s="44">
        <f t="shared" si="26"/>
        <v>87495000</v>
      </c>
      <c r="G59" s="45">
        <f t="shared" si="26"/>
        <v>48015000</v>
      </c>
      <c r="H59" s="44">
        <f t="shared" si="26"/>
        <v>5850000</v>
      </c>
      <c r="I59" s="45">
        <f t="shared" si="26"/>
        <v>0</v>
      </c>
      <c r="J59" s="44">
        <f t="shared" si="26"/>
        <v>17713000</v>
      </c>
      <c r="K59" s="45">
        <f t="shared" si="26"/>
        <v>23882467</v>
      </c>
      <c r="L59" s="44">
        <f t="shared" si="26"/>
        <v>12609000</v>
      </c>
      <c r="M59" s="45">
        <f t="shared" si="26"/>
        <v>9652097</v>
      </c>
      <c r="N59" s="44">
        <f t="shared" si="26"/>
        <v>0</v>
      </c>
      <c r="O59" s="45">
        <f t="shared" si="26"/>
        <v>0</v>
      </c>
      <c r="P59" s="44">
        <f t="shared" si="26"/>
        <v>36172000</v>
      </c>
      <c r="Q59" s="45">
        <f t="shared" si="26"/>
        <v>33534564</v>
      </c>
      <c r="R59" s="20">
        <f t="shared" si="14"/>
        <v>-28.814994636707503</v>
      </c>
      <c r="S59" s="21">
        <f t="shared" si="15"/>
        <v>-59.585008533666141</v>
      </c>
      <c r="T59" s="20">
        <f t="shared" si="16"/>
        <v>41.341790959483397</v>
      </c>
      <c r="U59" s="22">
        <f t="shared" si="17"/>
        <v>38.327406137493568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80705000</v>
      </c>
      <c r="C63" s="55">
        <f t="shared" si="30"/>
        <v>6790000</v>
      </c>
      <c r="D63" s="55">
        <f t="shared" si="30"/>
        <v>0</v>
      </c>
      <c r="E63" s="55">
        <f t="shared" si="30"/>
        <v>87495000</v>
      </c>
      <c r="F63" s="56">
        <f t="shared" si="30"/>
        <v>87495000</v>
      </c>
      <c r="G63" s="57">
        <f t="shared" si="30"/>
        <v>48015000</v>
      </c>
      <c r="H63" s="56">
        <f t="shared" si="30"/>
        <v>5850000</v>
      </c>
      <c r="I63" s="57">
        <f t="shared" si="30"/>
        <v>0</v>
      </c>
      <c r="J63" s="56">
        <f t="shared" si="30"/>
        <v>17713000</v>
      </c>
      <c r="K63" s="57">
        <f t="shared" si="30"/>
        <v>23882467</v>
      </c>
      <c r="L63" s="56">
        <f t="shared" si="30"/>
        <v>12609000</v>
      </c>
      <c r="M63" s="58">
        <f t="shared" si="30"/>
        <v>9652097</v>
      </c>
      <c r="N63" s="56">
        <f t="shared" si="30"/>
        <v>0</v>
      </c>
      <c r="O63" s="57">
        <f t="shared" si="30"/>
        <v>0</v>
      </c>
      <c r="P63" s="56">
        <f t="shared" si="30"/>
        <v>36172000</v>
      </c>
      <c r="Q63" s="57">
        <f t="shared" si="30"/>
        <v>33534564</v>
      </c>
      <c r="R63" s="38">
        <f t="shared" si="14"/>
        <v>-28.814994636707503</v>
      </c>
      <c r="S63" s="39">
        <f t="shared" si="15"/>
        <v>-59.585008533666141</v>
      </c>
      <c r="T63" s="38">
        <f t="shared" si="16"/>
        <v>41.341790959483397</v>
      </c>
      <c r="U63" s="39">
        <f t="shared" si="17"/>
        <v>38.327406137493568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84982000</v>
      </c>
      <c r="C8" s="40">
        <f t="shared" si="0"/>
        <v>-4504000</v>
      </c>
      <c r="D8" s="40">
        <f t="shared" si="0"/>
        <v>0</v>
      </c>
      <c r="E8" s="40">
        <f t="shared" si="0"/>
        <v>80478000</v>
      </c>
      <c r="F8" s="41">
        <f t="shared" si="0"/>
        <v>80478000</v>
      </c>
      <c r="G8" s="42">
        <f t="shared" si="0"/>
        <v>80478000</v>
      </c>
      <c r="H8" s="41">
        <f t="shared" si="0"/>
        <v>9211000</v>
      </c>
      <c r="I8" s="42">
        <f t="shared" si="0"/>
        <v>8554541</v>
      </c>
      <c r="J8" s="41">
        <f t="shared" si="0"/>
        <v>26364000</v>
      </c>
      <c r="K8" s="42">
        <f t="shared" si="0"/>
        <v>26794969</v>
      </c>
      <c r="L8" s="41">
        <f t="shared" si="0"/>
        <v>23714000</v>
      </c>
      <c r="M8" s="42">
        <f t="shared" si="0"/>
        <v>22358668</v>
      </c>
      <c r="N8" s="41">
        <f t="shared" si="0"/>
        <v>0</v>
      </c>
      <c r="O8" s="42">
        <f t="shared" si="0"/>
        <v>0</v>
      </c>
      <c r="P8" s="41">
        <f t="shared" si="0"/>
        <v>59289000</v>
      </c>
      <c r="Q8" s="42">
        <f t="shared" si="0"/>
        <v>57708178</v>
      </c>
      <c r="R8" s="16">
        <f>IF(($J8       =0),0,((($L8       -$J8       )/$J8       )*100))</f>
        <v>-10.051585495372478</v>
      </c>
      <c r="S8" s="17">
        <f>IF(($K8       =0),0,((($M8       -$K8       )/$K8       )*100))</f>
        <v>-16.556469985093099</v>
      </c>
      <c r="T8" s="16">
        <f>IF(($E8       =0),0,(($P8       /$E8       )*100))</f>
        <v>73.671065384328642</v>
      </c>
      <c r="U8" s="18">
        <f>IF(($E8       =0),0,(($Q8       /$E8       )*100))</f>
        <v>71.706774522229679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79756000</v>
      </c>
      <c r="C9" s="43">
        <f t="shared" si="2"/>
        <v>-4371000</v>
      </c>
      <c r="D9" s="43">
        <f t="shared" si="2"/>
        <v>0</v>
      </c>
      <c r="E9" s="43">
        <f t="shared" si="2"/>
        <v>75385000</v>
      </c>
      <c r="F9" s="44">
        <f t="shared" si="2"/>
        <v>75385000</v>
      </c>
      <c r="G9" s="45">
        <f t="shared" si="2"/>
        <v>75385000</v>
      </c>
      <c r="H9" s="44">
        <f t="shared" si="2"/>
        <v>7985000</v>
      </c>
      <c r="I9" s="45">
        <f t="shared" si="2"/>
        <v>7328431</v>
      </c>
      <c r="J9" s="44">
        <f t="shared" si="2"/>
        <v>24998000</v>
      </c>
      <c r="K9" s="45">
        <f t="shared" si="2"/>
        <v>25168352</v>
      </c>
      <c r="L9" s="44">
        <f t="shared" si="2"/>
        <v>22626000</v>
      </c>
      <c r="M9" s="45">
        <f t="shared" si="2"/>
        <v>21407880</v>
      </c>
      <c r="N9" s="44">
        <f t="shared" si="2"/>
        <v>0</v>
      </c>
      <c r="O9" s="45">
        <f t="shared" si="2"/>
        <v>0</v>
      </c>
      <c r="P9" s="44">
        <f t="shared" si="2"/>
        <v>55609000</v>
      </c>
      <c r="Q9" s="45">
        <f t="shared" si="2"/>
        <v>53904663</v>
      </c>
      <c r="R9" s="20">
        <f>IF(($J9       =0),0,((($L9       -$J9       )/$J9       )*100))</f>
        <v>-9.4887591007280587</v>
      </c>
      <c r="S9" s="21">
        <f>IF(($K9       =0),0,((($M9       -$K9       )/$K9       )*100))</f>
        <v>-14.941272277183662</v>
      </c>
      <c r="T9" s="20">
        <f>IF(($E9       =0),0,(($P9       /$E9       )*100))</f>
        <v>73.766664455793602</v>
      </c>
      <c r="U9" s="22">
        <f>IF(($E9       =0),0,(($Q9       /$E9       )*100))</f>
        <v>71.505820786628632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65356000</v>
      </c>
      <c r="C10" s="46">
        <v>-4371000</v>
      </c>
      <c r="D10" s="46"/>
      <c r="E10" s="46">
        <f t="shared" ref="E10:E41" si="4">$B10      +$C10      +$D10</f>
        <v>60985000</v>
      </c>
      <c r="F10" s="47">
        <v>60985000</v>
      </c>
      <c r="G10" s="48">
        <v>60985000</v>
      </c>
      <c r="H10" s="47">
        <v>6369000</v>
      </c>
      <c r="I10" s="48">
        <v>6368836</v>
      </c>
      <c r="J10" s="47">
        <v>19934000</v>
      </c>
      <c r="K10" s="48">
        <v>20553025</v>
      </c>
      <c r="L10" s="47">
        <v>19679000</v>
      </c>
      <c r="M10" s="48">
        <v>17467841</v>
      </c>
      <c r="N10" s="47"/>
      <c r="O10" s="48"/>
      <c r="P10" s="47">
        <f t="shared" ref="P10:P41" si="5">$H10      +$J10      +$L10      +$N10</f>
        <v>45982000</v>
      </c>
      <c r="Q10" s="48">
        <f t="shared" ref="Q10:Q41" si="6">$I10      +$K10      +$M10      +$O10</f>
        <v>44389702</v>
      </c>
      <c r="R10" s="24">
        <f t="shared" ref="R10:R41" si="7">IF(($J10      =0),0,((($L10      -$J10      )/$J10      )*100))</f>
        <v>-1.2792214307213805</v>
      </c>
      <c r="S10" s="25">
        <f t="shared" ref="S10:S41" si="8">IF(($K10      =0),0,((($M10      -$K10      )/$K10      )*100))</f>
        <v>-15.010851200735658</v>
      </c>
      <c r="T10" s="24">
        <f t="shared" ref="T10:T41" si="9">IF(($E10      =0),0,(($P10      /$E10      )*100))</f>
        <v>75.398868574239557</v>
      </c>
      <c r="U10" s="26">
        <f t="shared" ref="U10:U41" si="10">IF(($E10      =0),0,(($Q10      /$E10      )*100))</f>
        <v>72.787901943100763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14400000</v>
      </c>
      <c r="C13" s="46"/>
      <c r="D13" s="46"/>
      <c r="E13" s="46">
        <f t="shared" si="4"/>
        <v>14400000</v>
      </c>
      <c r="F13" s="47">
        <v>14400000</v>
      </c>
      <c r="G13" s="48">
        <v>14400000</v>
      </c>
      <c r="H13" s="47">
        <v>1616000</v>
      </c>
      <c r="I13" s="48">
        <v>959595</v>
      </c>
      <c r="J13" s="47">
        <v>5064000</v>
      </c>
      <c r="K13" s="48">
        <v>4615327</v>
      </c>
      <c r="L13" s="47">
        <v>2947000</v>
      </c>
      <c r="M13" s="48">
        <v>3940039</v>
      </c>
      <c r="N13" s="47"/>
      <c r="O13" s="48"/>
      <c r="P13" s="47">
        <f t="shared" si="5"/>
        <v>9627000</v>
      </c>
      <c r="Q13" s="48">
        <f t="shared" si="6"/>
        <v>9514961</v>
      </c>
      <c r="R13" s="24">
        <f t="shared" si="7"/>
        <v>-41.804897314375985</v>
      </c>
      <c r="S13" s="25">
        <f t="shared" si="8"/>
        <v>-14.631422648926067</v>
      </c>
      <c r="T13" s="24">
        <f t="shared" si="9"/>
        <v>66.854166666666671</v>
      </c>
      <c r="U13" s="26">
        <f t="shared" si="10"/>
        <v>66.076118055555554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5226000</v>
      </c>
      <c r="C27" s="43">
        <f t="shared" si="11"/>
        <v>-133000</v>
      </c>
      <c r="D27" s="43">
        <f t="shared" si="11"/>
        <v>0</v>
      </c>
      <c r="E27" s="43">
        <f t="shared" si="11"/>
        <v>5093000</v>
      </c>
      <c r="F27" s="44">
        <f t="shared" si="11"/>
        <v>5093000</v>
      </c>
      <c r="G27" s="45">
        <f t="shared" si="11"/>
        <v>5093000</v>
      </c>
      <c r="H27" s="44">
        <f t="shared" si="11"/>
        <v>1226000</v>
      </c>
      <c r="I27" s="45">
        <f t="shared" si="11"/>
        <v>1226110</v>
      </c>
      <c r="J27" s="44">
        <f t="shared" si="11"/>
        <v>1366000</v>
      </c>
      <c r="K27" s="45">
        <f t="shared" si="11"/>
        <v>1626617</v>
      </c>
      <c r="L27" s="44">
        <f t="shared" si="11"/>
        <v>1088000</v>
      </c>
      <c r="M27" s="45">
        <f t="shared" si="11"/>
        <v>950788</v>
      </c>
      <c r="N27" s="44">
        <f t="shared" si="11"/>
        <v>0</v>
      </c>
      <c r="O27" s="45">
        <f t="shared" si="11"/>
        <v>0</v>
      </c>
      <c r="P27" s="44">
        <f t="shared" si="11"/>
        <v>3680000</v>
      </c>
      <c r="Q27" s="45">
        <f t="shared" si="11"/>
        <v>3803515</v>
      </c>
      <c r="R27" s="20">
        <f t="shared" si="7"/>
        <v>-20.351390922401173</v>
      </c>
      <c r="S27" s="21">
        <f t="shared" si="8"/>
        <v>-41.548133334398941</v>
      </c>
      <c r="T27" s="20">
        <f t="shared" si="9"/>
        <v>72.256037698802274</v>
      </c>
      <c r="U27" s="22">
        <f t="shared" si="10"/>
        <v>74.681229138032592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292000</v>
      </c>
      <c r="I30" s="48">
        <v>291708</v>
      </c>
      <c r="J30" s="47">
        <v>637000</v>
      </c>
      <c r="K30" s="48">
        <v>636033</v>
      </c>
      <c r="L30" s="47">
        <v>770000</v>
      </c>
      <c r="M30" s="48">
        <v>632773</v>
      </c>
      <c r="N30" s="47"/>
      <c r="O30" s="48"/>
      <c r="P30" s="47">
        <f t="shared" si="5"/>
        <v>1699000</v>
      </c>
      <c r="Q30" s="48">
        <f t="shared" si="6"/>
        <v>1560514</v>
      </c>
      <c r="R30" s="24">
        <f t="shared" si="7"/>
        <v>20.87912087912088</v>
      </c>
      <c r="S30" s="25">
        <f t="shared" si="8"/>
        <v>-0.51255202167183145</v>
      </c>
      <c r="T30" s="24">
        <f t="shared" si="9"/>
        <v>59.614035087719294</v>
      </c>
      <c r="U30" s="26">
        <f t="shared" si="10"/>
        <v>54.754877192982455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2376000</v>
      </c>
      <c r="C32" s="46">
        <v>-133000</v>
      </c>
      <c r="D32" s="46"/>
      <c r="E32" s="46">
        <f t="shared" si="4"/>
        <v>2243000</v>
      </c>
      <c r="F32" s="47">
        <v>2243000</v>
      </c>
      <c r="G32" s="48">
        <v>2243000</v>
      </c>
      <c r="H32" s="47">
        <v>934000</v>
      </c>
      <c r="I32" s="48">
        <v>934402</v>
      </c>
      <c r="J32" s="47">
        <v>729000</v>
      </c>
      <c r="K32" s="48">
        <v>990584</v>
      </c>
      <c r="L32" s="47">
        <v>318000</v>
      </c>
      <c r="M32" s="48">
        <v>318015</v>
      </c>
      <c r="N32" s="47"/>
      <c r="O32" s="48"/>
      <c r="P32" s="47">
        <f t="shared" si="5"/>
        <v>1981000</v>
      </c>
      <c r="Q32" s="48">
        <f t="shared" si="6"/>
        <v>2243001</v>
      </c>
      <c r="R32" s="24">
        <f t="shared" si="7"/>
        <v>-56.378600823045268</v>
      </c>
      <c r="S32" s="25">
        <f t="shared" si="8"/>
        <v>-67.896210720140843</v>
      </c>
      <c r="T32" s="24">
        <f t="shared" si="9"/>
        <v>88.319215336602767</v>
      </c>
      <c r="U32" s="26">
        <f t="shared" si="10"/>
        <v>100.00004458314757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11764000</v>
      </c>
      <c r="C42" s="52">
        <f t="shared" si="13"/>
        <v>5118000</v>
      </c>
      <c r="D42" s="52">
        <f t="shared" si="13"/>
        <v>0</v>
      </c>
      <c r="E42" s="52">
        <f t="shared" si="13"/>
        <v>16882000</v>
      </c>
      <c r="F42" s="53">
        <f t="shared" si="13"/>
        <v>16882000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11764000</v>
      </c>
      <c r="C43" s="43">
        <f t="shared" si="19"/>
        <v>5118000</v>
      </c>
      <c r="D43" s="43">
        <f t="shared" si="19"/>
        <v>0</v>
      </c>
      <c r="E43" s="43">
        <f t="shared" si="19"/>
        <v>16882000</v>
      </c>
      <c r="F43" s="44">
        <f t="shared" si="19"/>
        <v>16882000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11764000</v>
      </c>
      <c r="C45" s="46">
        <v>5118000</v>
      </c>
      <c r="D45" s="46"/>
      <c r="E45" s="46">
        <f t="shared" si="21"/>
        <v>16882000</v>
      </c>
      <c r="F45" s="47">
        <v>16882000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96746000</v>
      </c>
      <c r="C59" s="43">
        <f t="shared" si="26"/>
        <v>614000</v>
      </c>
      <c r="D59" s="43">
        <f t="shared" si="26"/>
        <v>0</v>
      </c>
      <c r="E59" s="43">
        <f t="shared" si="26"/>
        <v>97360000</v>
      </c>
      <c r="F59" s="44">
        <f t="shared" si="26"/>
        <v>97360000</v>
      </c>
      <c r="G59" s="45">
        <f t="shared" si="26"/>
        <v>80478000</v>
      </c>
      <c r="H59" s="44">
        <f t="shared" si="26"/>
        <v>9211000</v>
      </c>
      <c r="I59" s="45">
        <f t="shared" si="26"/>
        <v>8554541</v>
      </c>
      <c r="J59" s="44">
        <f t="shared" si="26"/>
        <v>26364000</v>
      </c>
      <c r="K59" s="45">
        <f t="shared" si="26"/>
        <v>26794969</v>
      </c>
      <c r="L59" s="44">
        <f t="shared" si="26"/>
        <v>23714000</v>
      </c>
      <c r="M59" s="45">
        <f t="shared" si="26"/>
        <v>22358668</v>
      </c>
      <c r="N59" s="44">
        <f t="shared" si="26"/>
        <v>0</v>
      </c>
      <c r="O59" s="45">
        <f t="shared" si="26"/>
        <v>0</v>
      </c>
      <c r="P59" s="44">
        <f t="shared" si="26"/>
        <v>59289000</v>
      </c>
      <c r="Q59" s="45">
        <f t="shared" si="26"/>
        <v>57708178</v>
      </c>
      <c r="R59" s="20">
        <f t="shared" si="14"/>
        <v>-10.051585495372478</v>
      </c>
      <c r="S59" s="21">
        <f t="shared" si="15"/>
        <v>-16.556469985093099</v>
      </c>
      <c r="T59" s="20">
        <f t="shared" si="16"/>
        <v>60.896672144617916</v>
      </c>
      <c r="U59" s="22">
        <f t="shared" si="17"/>
        <v>59.272984798685293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96746000</v>
      </c>
      <c r="C63" s="55">
        <f t="shared" si="30"/>
        <v>614000</v>
      </c>
      <c r="D63" s="55">
        <f t="shared" si="30"/>
        <v>0</v>
      </c>
      <c r="E63" s="55">
        <f t="shared" si="30"/>
        <v>97360000</v>
      </c>
      <c r="F63" s="56">
        <f t="shared" si="30"/>
        <v>97360000</v>
      </c>
      <c r="G63" s="57">
        <f t="shared" si="30"/>
        <v>80478000</v>
      </c>
      <c r="H63" s="56">
        <f t="shared" si="30"/>
        <v>9211000</v>
      </c>
      <c r="I63" s="57">
        <f t="shared" si="30"/>
        <v>8554541</v>
      </c>
      <c r="J63" s="56">
        <f t="shared" si="30"/>
        <v>26364000</v>
      </c>
      <c r="K63" s="57">
        <f t="shared" si="30"/>
        <v>26794969</v>
      </c>
      <c r="L63" s="56">
        <f t="shared" si="30"/>
        <v>23714000</v>
      </c>
      <c r="M63" s="58">
        <f t="shared" si="30"/>
        <v>22358668</v>
      </c>
      <c r="N63" s="56">
        <f t="shared" si="30"/>
        <v>0</v>
      </c>
      <c r="O63" s="57">
        <f t="shared" si="30"/>
        <v>0</v>
      </c>
      <c r="P63" s="56">
        <f t="shared" si="30"/>
        <v>59289000</v>
      </c>
      <c r="Q63" s="57">
        <f t="shared" si="30"/>
        <v>57708178</v>
      </c>
      <c r="R63" s="38">
        <f t="shared" si="14"/>
        <v>-10.051585495372478</v>
      </c>
      <c r="S63" s="39">
        <f t="shared" si="15"/>
        <v>-16.556469985093099</v>
      </c>
      <c r="T63" s="38">
        <f t="shared" si="16"/>
        <v>60.896672144617916</v>
      </c>
      <c r="U63" s="39">
        <f t="shared" si="17"/>
        <v>59.272984798685293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100915000</v>
      </c>
      <c r="C8" s="40">
        <f t="shared" si="0"/>
        <v>18047000</v>
      </c>
      <c r="D8" s="40">
        <f t="shared" si="0"/>
        <v>0</v>
      </c>
      <c r="E8" s="40">
        <f t="shared" si="0"/>
        <v>118962000</v>
      </c>
      <c r="F8" s="41">
        <f t="shared" si="0"/>
        <v>118962000</v>
      </c>
      <c r="G8" s="42">
        <f t="shared" si="0"/>
        <v>118962000</v>
      </c>
      <c r="H8" s="41">
        <f t="shared" si="0"/>
        <v>15942000</v>
      </c>
      <c r="I8" s="42">
        <f t="shared" si="0"/>
        <v>7850499</v>
      </c>
      <c r="J8" s="41">
        <f t="shared" si="0"/>
        <v>51254000</v>
      </c>
      <c r="K8" s="42">
        <f t="shared" si="0"/>
        <v>32651538</v>
      </c>
      <c r="L8" s="41">
        <f t="shared" si="0"/>
        <v>2343000</v>
      </c>
      <c r="M8" s="42">
        <f t="shared" si="0"/>
        <v>2461747</v>
      </c>
      <c r="N8" s="41">
        <f t="shared" si="0"/>
        <v>0</v>
      </c>
      <c r="O8" s="42">
        <f t="shared" si="0"/>
        <v>0</v>
      </c>
      <c r="P8" s="41">
        <f t="shared" si="0"/>
        <v>69539000</v>
      </c>
      <c r="Q8" s="42">
        <f t="shared" si="0"/>
        <v>42963784</v>
      </c>
      <c r="R8" s="16">
        <f>IF(($J8       =0),0,((($L8       -$J8       )/$J8       )*100))</f>
        <v>-95.428649471260783</v>
      </c>
      <c r="S8" s="17">
        <f>IF(($K8       =0),0,((($M8       -$K8       )/$K8       )*100))</f>
        <v>-92.460548106493476</v>
      </c>
      <c r="T8" s="16">
        <f>IF(($E8       =0),0,(($P8       /$E8       )*100))</f>
        <v>58.454800692658161</v>
      </c>
      <c r="U8" s="18">
        <f>IF(($E8       =0),0,(($Q8       /$E8       )*100))</f>
        <v>36.115552865620955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97412000</v>
      </c>
      <c r="C9" s="43">
        <f t="shared" si="2"/>
        <v>18047000</v>
      </c>
      <c r="D9" s="43">
        <f t="shared" si="2"/>
        <v>0</v>
      </c>
      <c r="E9" s="43">
        <f t="shared" si="2"/>
        <v>115459000</v>
      </c>
      <c r="F9" s="44">
        <f t="shared" si="2"/>
        <v>115459000</v>
      </c>
      <c r="G9" s="45">
        <f t="shared" si="2"/>
        <v>115459000</v>
      </c>
      <c r="H9" s="44">
        <f t="shared" si="2"/>
        <v>14624000</v>
      </c>
      <c r="I9" s="45">
        <f t="shared" si="2"/>
        <v>7641543</v>
      </c>
      <c r="J9" s="44">
        <f t="shared" si="2"/>
        <v>50470000</v>
      </c>
      <c r="K9" s="45">
        <f t="shared" si="2"/>
        <v>31372101</v>
      </c>
      <c r="L9" s="44">
        <f t="shared" si="2"/>
        <v>1903000</v>
      </c>
      <c r="M9" s="45">
        <f t="shared" si="2"/>
        <v>1487166</v>
      </c>
      <c r="N9" s="44">
        <f t="shared" si="2"/>
        <v>0</v>
      </c>
      <c r="O9" s="45">
        <f t="shared" si="2"/>
        <v>0</v>
      </c>
      <c r="P9" s="44">
        <f t="shared" si="2"/>
        <v>66997000</v>
      </c>
      <c r="Q9" s="45">
        <f t="shared" si="2"/>
        <v>40500810</v>
      </c>
      <c r="R9" s="20">
        <f>IF(($J9       =0),0,((($L9       -$J9       )/$J9       )*100))</f>
        <v>-96.229443233604115</v>
      </c>
      <c r="S9" s="21">
        <f>IF(($K9       =0),0,((($M9       -$K9       )/$K9       )*100))</f>
        <v>-95.25959067899214</v>
      </c>
      <c r="T9" s="20">
        <f>IF(($E9       =0),0,(($P9       /$E9       )*100))</f>
        <v>58.026658813951272</v>
      </c>
      <c r="U9" s="22">
        <f>IF(($E9       =0),0,(($Q9       /$E9       )*100))</f>
        <v>35.078088325726014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74062000</v>
      </c>
      <c r="C10" s="46">
        <v>20047000</v>
      </c>
      <c r="D10" s="46"/>
      <c r="E10" s="46">
        <f t="shared" ref="E10:E41" si="4">$B10      +$C10      +$D10</f>
        <v>94109000</v>
      </c>
      <c r="F10" s="47">
        <v>94109000</v>
      </c>
      <c r="G10" s="48">
        <v>94109000</v>
      </c>
      <c r="H10" s="47">
        <v>14624000</v>
      </c>
      <c r="I10" s="48">
        <v>7641543</v>
      </c>
      <c r="J10" s="47">
        <v>36992000</v>
      </c>
      <c r="K10" s="48">
        <v>31372101</v>
      </c>
      <c r="L10" s="47">
        <v>1488000</v>
      </c>
      <c r="M10" s="48">
        <v>1487166</v>
      </c>
      <c r="N10" s="47"/>
      <c r="O10" s="48"/>
      <c r="P10" s="47">
        <f t="shared" ref="P10:P41" si="5">$H10      +$J10      +$L10      +$N10</f>
        <v>53104000</v>
      </c>
      <c r="Q10" s="48">
        <f t="shared" ref="Q10:Q41" si="6">$I10      +$K10      +$M10      +$O10</f>
        <v>40500810</v>
      </c>
      <c r="R10" s="24">
        <f t="shared" ref="R10:R41" si="7">IF(($J10      =0),0,((($L10      -$J10      )/$J10      )*100))</f>
        <v>-95.977508650519027</v>
      </c>
      <c r="S10" s="25">
        <f t="shared" ref="S10:S41" si="8">IF(($K10      =0),0,((($M10      -$K10      )/$K10      )*100))</f>
        <v>-95.25959067899214</v>
      </c>
      <c r="T10" s="24">
        <f t="shared" ref="T10:T41" si="9">IF(($E10      =0),0,(($P10      /$E10      )*100))</f>
        <v>56.428184339436186</v>
      </c>
      <c r="U10" s="26">
        <f t="shared" ref="U10:U41" si="10">IF(($E10      =0),0,(($Q10      /$E10      )*100))</f>
        <v>43.036064563431765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23350000</v>
      </c>
      <c r="C13" s="46">
        <v>-2000000</v>
      </c>
      <c r="D13" s="46"/>
      <c r="E13" s="46">
        <f t="shared" si="4"/>
        <v>21350000</v>
      </c>
      <c r="F13" s="47">
        <v>21350000</v>
      </c>
      <c r="G13" s="48">
        <v>21350000</v>
      </c>
      <c r="H13" s="47"/>
      <c r="I13" s="48"/>
      <c r="J13" s="47">
        <v>13478000</v>
      </c>
      <c r="K13" s="48"/>
      <c r="L13" s="47">
        <v>415000</v>
      </c>
      <c r="M13" s="48"/>
      <c r="N13" s="47"/>
      <c r="O13" s="48"/>
      <c r="P13" s="47">
        <f t="shared" si="5"/>
        <v>13893000</v>
      </c>
      <c r="Q13" s="48">
        <f t="shared" si="6"/>
        <v>0</v>
      </c>
      <c r="R13" s="24">
        <f t="shared" si="7"/>
        <v>-96.920908146609293</v>
      </c>
      <c r="S13" s="25">
        <f t="shared" si="8"/>
        <v>0</v>
      </c>
      <c r="T13" s="24">
        <f t="shared" si="9"/>
        <v>65.072599531615921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3503000</v>
      </c>
      <c r="C27" s="43">
        <f t="shared" si="11"/>
        <v>0</v>
      </c>
      <c r="D27" s="43">
        <f t="shared" si="11"/>
        <v>0</v>
      </c>
      <c r="E27" s="43">
        <f t="shared" si="11"/>
        <v>3503000</v>
      </c>
      <c r="F27" s="44">
        <f t="shared" si="11"/>
        <v>3503000</v>
      </c>
      <c r="G27" s="45">
        <f t="shared" si="11"/>
        <v>3503000</v>
      </c>
      <c r="H27" s="44">
        <f t="shared" si="11"/>
        <v>1318000</v>
      </c>
      <c r="I27" s="45">
        <f t="shared" si="11"/>
        <v>208956</v>
      </c>
      <c r="J27" s="44">
        <f t="shared" si="11"/>
        <v>784000</v>
      </c>
      <c r="K27" s="45">
        <f t="shared" si="11"/>
        <v>1279437</v>
      </c>
      <c r="L27" s="44">
        <f t="shared" si="11"/>
        <v>440000</v>
      </c>
      <c r="M27" s="45">
        <f t="shared" si="11"/>
        <v>974581</v>
      </c>
      <c r="N27" s="44">
        <f t="shared" si="11"/>
        <v>0</v>
      </c>
      <c r="O27" s="45">
        <f t="shared" si="11"/>
        <v>0</v>
      </c>
      <c r="P27" s="44">
        <f t="shared" si="11"/>
        <v>2542000</v>
      </c>
      <c r="Q27" s="45">
        <f t="shared" si="11"/>
        <v>2462974</v>
      </c>
      <c r="R27" s="20">
        <f t="shared" si="7"/>
        <v>-43.877551020408163</v>
      </c>
      <c r="S27" s="21">
        <f t="shared" si="8"/>
        <v>-23.827355313313589</v>
      </c>
      <c r="T27" s="20">
        <f t="shared" si="9"/>
        <v>72.56637168141593</v>
      </c>
      <c r="U27" s="22">
        <f t="shared" si="10"/>
        <v>70.310419640308311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374000</v>
      </c>
      <c r="I30" s="48">
        <v>167311</v>
      </c>
      <c r="J30" s="47">
        <v>480000</v>
      </c>
      <c r="K30" s="48">
        <v>477437</v>
      </c>
      <c r="L30" s="47">
        <v>440000</v>
      </c>
      <c r="M30" s="48">
        <v>439581</v>
      </c>
      <c r="N30" s="47"/>
      <c r="O30" s="48"/>
      <c r="P30" s="47">
        <f t="shared" si="5"/>
        <v>1294000</v>
      </c>
      <c r="Q30" s="48">
        <f t="shared" si="6"/>
        <v>1084329</v>
      </c>
      <c r="R30" s="24">
        <f t="shared" si="7"/>
        <v>-8.3333333333333321</v>
      </c>
      <c r="S30" s="25">
        <f t="shared" si="8"/>
        <v>-7.9290042455863281</v>
      </c>
      <c r="T30" s="24">
        <f t="shared" si="9"/>
        <v>75.232558139534888</v>
      </c>
      <c r="U30" s="26">
        <f t="shared" si="10"/>
        <v>63.042383720930232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1783000</v>
      </c>
      <c r="C32" s="46"/>
      <c r="D32" s="46"/>
      <c r="E32" s="46">
        <f t="shared" si="4"/>
        <v>1783000</v>
      </c>
      <c r="F32" s="47">
        <v>1783000</v>
      </c>
      <c r="G32" s="48">
        <v>1783000</v>
      </c>
      <c r="H32" s="47">
        <v>944000</v>
      </c>
      <c r="I32" s="48">
        <v>41645</v>
      </c>
      <c r="J32" s="47">
        <v>304000</v>
      </c>
      <c r="K32" s="48">
        <v>802000</v>
      </c>
      <c r="L32" s="47"/>
      <c r="M32" s="48">
        <v>535000</v>
      </c>
      <c r="N32" s="47"/>
      <c r="O32" s="48"/>
      <c r="P32" s="47">
        <f t="shared" si="5"/>
        <v>1248000</v>
      </c>
      <c r="Q32" s="48">
        <f t="shared" si="6"/>
        <v>1378645</v>
      </c>
      <c r="R32" s="24">
        <f t="shared" si="7"/>
        <v>-100</v>
      </c>
      <c r="S32" s="25">
        <f t="shared" si="8"/>
        <v>-33.29177057356609</v>
      </c>
      <c r="T32" s="24">
        <f t="shared" si="9"/>
        <v>69.994391475042065</v>
      </c>
      <c r="U32" s="26">
        <f t="shared" si="10"/>
        <v>77.321648906337643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10529000</v>
      </c>
      <c r="C42" s="52">
        <f t="shared" si="13"/>
        <v>-323000</v>
      </c>
      <c r="D42" s="52">
        <f t="shared" si="13"/>
        <v>0</v>
      </c>
      <c r="E42" s="52">
        <f t="shared" si="13"/>
        <v>10206000</v>
      </c>
      <c r="F42" s="53">
        <f t="shared" si="13"/>
        <v>10206000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10529000</v>
      </c>
      <c r="C43" s="43">
        <f t="shared" si="19"/>
        <v>-323000</v>
      </c>
      <c r="D43" s="43">
        <f t="shared" si="19"/>
        <v>0</v>
      </c>
      <c r="E43" s="43">
        <f t="shared" si="19"/>
        <v>10206000</v>
      </c>
      <c r="F43" s="44">
        <f t="shared" si="19"/>
        <v>10206000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10529000</v>
      </c>
      <c r="C45" s="46">
        <v>-323000</v>
      </c>
      <c r="D45" s="46"/>
      <c r="E45" s="46">
        <f t="shared" si="21"/>
        <v>10206000</v>
      </c>
      <c r="F45" s="47">
        <v>10206000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111444000</v>
      </c>
      <c r="C59" s="43">
        <f t="shared" si="26"/>
        <v>17724000</v>
      </c>
      <c r="D59" s="43">
        <f t="shared" si="26"/>
        <v>0</v>
      </c>
      <c r="E59" s="43">
        <f t="shared" si="26"/>
        <v>129168000</v>
      </c>
      <c r="F59" s="44">
        <f t="shared" si="26"/>
        <v>129168000</v>
      </c>
      <c r="G59" s="45">
        <f t="shared" si="26"/>
        <v>118962000</v>
      </c>
      <c r="H59" s="44">
        <f t="shared" si="26"/>
        <v>15942000</v>
      </c>
      <c r="I59" s="45">
        <f t="shared" si="26"/>
        <v>7850499</v>
      </c>
      <c r="J59" s="44">
        <f t="shared" si="26"/>
        <v>51254000</v>
      </c>
      <c r="K59" s="45">
        <f t="shared" si="26"/>
        <v>32651538</v>
      </c>
      <c r="L59" s="44">
        <f t="shared" si="26"/>
        <v>2343000</v>
      </c>
      <c r="M59" s="45">
        <f t="shared" si="26"/>
        <v>2461747</v>
      </c>
      <c r="N59" s="44">
        <f t="shared" si="26"/>
        <v>0</v>
      </c>
      <c r="O59" s="45">
        <f t="shared" si="26"/>
        <v>0</v>
      </c>
      <c r="P59" s="44">
        <f t="shared" si="26"/>
        <v>69539000</v>
      </c>
      <c r="Q59" s="45">
        <f t="shared" si="26"/>
        <v>42963784</v>
      </c>
      <c r="R59" s="20">
        <f t="shared" si="14"/>
        <v>-95.428649471260783</v>
      </c>
      <c r="S59" s="21">
        <f t="shared" si="15"/>
        <v>-92.460548106493476</v>
      </c>
      <c r="T59" s="20">
        <f t="shared" si="16"/>
        <v>53.836089433915525</v>
      </c>
      <c r="U59" s="22">
        <f t="shared" si="17"/>
        <v>33.261941038027992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111444000</v>
      </c>
      <c r="C63" s="55">
        <f t="shared" si="30"/>
        <v>17724000</v>
      </c>
      <c r="D63" s="55">
        <f t="shared" si="30"/>
        <v>0</v>
      </c>
      <c r="E63" s="55">
        <f t="shared" si="30"/>
        <v>129168000</v>
      </c>
      <c r="F63" s="56">
        <f t="shared" si="30"/>
        <v>129168000</v>
      </c>
      <c r="G63" s="57">
        <f t="shared" si="30"/>
        <v>118962000</v>
      </c>
      <c r="H63" s="56">
        <f t="shared" si="30"/>
        <v>15942000</v>
      </c>
      <c r="I63" s="57">
        <f t="shared" si="30"/>
        <v>7850499</v>
      </c>
      <c r="J63" s="56">
        <f t="shared" si="30"/>
        <v>51254000</v>
      </c>
      <c r="K63" s="57">
        <f t="shared" si="30"/>
        <v>32651538</v>
      </c>
      <c r="L63" s="56">
        <f t="shared" si="30"/>
        <v>2343000</v>
      </c>
      <c r="M63" s="58">
        <f t="shared" si="30"/>
        <v>2461747</v>
      </c>
      <c r="N63" s="56">
        <f t="shared" si="30"/>
        <v>0</v>
      </c>
      <c r="O63" s="57">
        <f t="shared" si="30"/>
        <v>0</v>
      </c>
      <c r="P63" s="56">
        <f t="shared" si="30"/>
        <v>69539000</v>
      </c>
      <c r="Q63" s="57">
        <f t="shared" si="30"/>
        <v>42963784</v>
      </c>
      <c r="R63" s="38">
        <f t="shared" si="14"/>
        <v>-95.428649471260783</v>
      </c>
      <c r="S63" s="39">
        <f t="shared" si="15"/>
        <v>-92.460548106493476</v>
      </c>
      <c r="T63" s="38">
        <f t="shared" si="16"/>
        <v>53.836089433915525</v>
      </c>
      <c r="U63" s="39">
        <f t="shared" si="17"/>
        <v>33.261941038027992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312930000</v>
      </c>
      <c r="C8" s="40">
        <f t="shared" si="0"/>
        <v>-24804000</v>
      </c>
      <c r="D8" s="40">
        <f t="shared" si="0"/>
        <v>0</v>
      </c>
      <c r="E8" s="40">
        <f t="shared" si="0"/>
        <v>288126000</v>
      </c>
      <c r="F8" s="41">
        <f t="shared" si="0"/>
        <v>288126000</v>
      </c>
      <c r="G8" s="42">
        <f t="shared" si="0"/>
        <v>288126000</v>
      </c>
      <c r="H8" s="41">
        <f t="shared" si="0"/>
        <v>27630000</v>
      </c>
      <c r="I8" s="42">
        <f t="shared" si="0"/>
        <v>0</v>
      </c>
      <c r="J8" s="41">
        <f t="shared" si="0"/>
        <v>99946000</v>
      </c>
      <c r="K8" s="42">
        <f t="shared" si="0"/>
        <v>0</v>
      </c>
      <c r="L8" s="41">
        <f t="shared" si="0"/>
        <v>42430000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170006000</v>
      </c>
      <c r="Q8" s="42">
        <f t="shared" si="0"/>
        <v>0</v>
      </c>
      <c r="R8" s="16">
        <f>IF(($J8       =0),0,((($L8       -$J8       )/$J8       )*100))</f>
        <v>-57.54707542072719</v>
      </c>
      <c r="S8" s="17">
        <f>IF(($K8       =0),0,((($M8       -$K8       )/$K8       )*100))</f>
        <v>0</v>
      </c>
      <c r="T8" s="16">
        <f>IF(($E8       =0),0,(($P8       /$E8       )*100))</f>
        <v>59.004046840618344</v>
      </c>
      <c r="U8" s="18">
        <f>IF(($E8       =0),0,(($Q8       /$E8       )*100))</f>
        <v>0</v>
      </c>
      <c r="V8" s="41">
        <f t="shared" ref="V8:W8" si="1">+V9+V27</f>
        <v>9790000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309014000</v>
      </c>
      <c r="C9" s="43">
        <f t="shared" si="2"/>
        <v>-24804000</v>
      </c>
      <c r="D9" s="43">
        <f t="shared" si="2"/>
        <v>0</v>
      </c>
      <c r="E9" s="43">
        <f t="shared" si="2"/>
        <v>284210000</v>
      </c>
      <c r="F9" s="44">
        <f t="shared" si="2"/>
        <v>284210000</v>
      </c>
      <c r="G9" s="45">
        <f t="shared" si="2"/>
        <v>284210000</v>
      </c>
      <c r="H9" s="44">
        <f t="shared" si="2"/>
        <v>26288000</v>
      </c>
      <c r="I9" s="45">
        <f t="shared" si="2"/>
        <v>0</v>
      </c>
      <c r="J9" s="44">
        <f t="shared" si="2"/>
        <v>99686000</v>
      </c>
      <c r="K9" s="45">
        <f t="shared" si="2"/>
        <v>0</v>
      </c>
      <c r="L9" s="44">
        <f t="shared" si="2"/>
        <v>42017000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167991000</v>
      </c>
      <c r="Q9" s="45">
        <f t="shared" si="2"/>
        <v>0</v>
      </c>
      <c r="R9" s="20">
        <f>IF(($J9       =0),0,((($L9       -$J9       )/$J9       )*100))</f>
        <v>-57.850651044279033</v>
      </c>
      <c r="S9" s="21">
        <f>IF(($K9       =0),0,((($M9       -$K9       )/$K9       )*100))</f>
        <v>0</v>
      </c>
      <c r="T9" s="20">
        <f>IF(($E9       =0),0,(($P9       /$E9       )*100))</f>
        <v>59.108053903803523</v>
      </c>
      <c r="U9" s="22">
        <f>IF(($E9       =0),0,(($Q9       /$E9       )*100))</f>
        <v>0</v>
      </c>
      <c r="V9" s="44">
        <f t="shared" ref="V9:W9" si="3">SUM(V10:V26)</f>
        <v>9790000</v>
      </c>
      <c r="W9" s="45">
        <f t="shared" si="3"/>
        <v>0</v>
      </c>
    </row>
    <row r="10" spans="1:23" x14ac:dyDescent="0.2">
      <c r="A10" s="23" t="s">
        <v>36</v>
      </c>
      <c r="B10" s="46">
        <v>221342000</v>
      </c>
      <c r="C10" s="46">
        <v>-24804000</v>
      </c>
      <c r="D10" s="46"/>
      <c r="E10" s="46">
        <f t="shared" ref="E10:E41" si="4">$B10      +$C10      +$D10</f>
        <v>196538000</v>
      </c>
      <c r="F10" s="47">
        <v>196538000</v>
      </c>
      <c r="G10" s="48">
        <v>196538000</v>
      </c>
      <c r="H10" s="47">
        <v>407000</v>
      </c>
      <c r="I10" s="48"/>
      <c r="J10" s="47">
        <v>96240000</v>
      </c>
      <c r="K10" s="48"/>
      <c r="L10" s="47">
        <v>23985000</v>
      </c>
      <c r="M10" s="48"/>
      <c r="N10" s="47"/>
      <c r="O10" s="48"/>
      <c r="P10" s="47">
        <f t="shared" ref="P10:P41" si="5">$H10      +$J10      +$L10      +$N10</f>
        <v>120632000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-75.077930174563591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61.378461162726808</v>
      </c>
      <c r="U10" s="26">
        <f t="shared" ref="U10:U41" si="10">IF(($E10      =0),0,(($Q10      /$E10      )*100))</f>
        <v>0</v>
      </c>
      <c r="V10" s="47">
        <v>7990000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2672000</v>
      </c>
      <c r="C16" s="46"/>
      <c r="D16" s="46"/>
      <c r="E16" s="46">
        <f t="shared" si="4"/>
        <v>2672000</v>
      </c>
      <c r="F16" s="47">
        <v>2672000</v>
      </c>
      <c r="G16" s="48">
        <v>2672000</v>
      </c>
      <c r="H16" s="47">
        <v>852000</v>
      </c>
      <c r="I16" s="48"/>
      <c r="J16" s="47">
        <v>334000</v>
      </c>
      <c r="K16" s="48"/>
      <c r="L16" s="47"/>
      <c r="M16" s="48"/>
      <c r="N16" s="47"/>
      <c r="O16" s="48"/>
      <c r="P16" s="47">
        <f t="shared" si="5"/>
        <v>1186000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44.386227544910177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85000000</v>
      </c>
      <c r="H23" s="47">
        <v>25029000</v>
      </c>
      <c r="I23" s="48"/>
      <c r="J23" s="47">
        <v>3112000</v>
      </c>
      <c r="K23" s="48"/>
      <c r="L23" s="47">
        <v>18032000</v>
      </c>
      <c r="M23" s="48"/>
      <c r="N23" s="47"/>
      <c r="O23" s="48"/>
      <c r="P23" s="47">
        <f t="shared" si="5"/>
        <v>46173000</v>
      </c>
      <c r="Q23" s="48">
        <f t="shared" si="6"/>
        <v>0</v>
      </c>
      <c r="R23" s="24">
        <f t="shared" si="7"/>
        <v>479.43444730077118</v>
      </c>
      <c r="S23" s="25">
        <f t="shared" si="8"/>
        <v>0</v>
      </c>
      <c r="T23" s="24">
        <f t="shared" si="9"/>
        <v>54.321176470588242</v>
      </c>
      <c r="U23" s="26">
        <f t="shared" si="10"/>
        <v>0</v>
      </c>
      <c r="V23" s="47">
        <v>1800000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3916000</v>
      </c>
      <c r="C27" s="43">
        <f t="shared" si="11"/>
        <v>0</v>
      </c>
      <c r="D27" s="43">
        <f t="shared" si="11"/>
        <v>0</v>
      </c>
      <c r="E27" s="43">
        <f t="shared" si="11"/>
        <v>3916000</v>
      </c>
      <c r="F27" s="44">
        <f t="shared" si="11"/>
        <v>3916000</v>
      </c>
      <c r="G27" s="45">
        <f t="shared" si="11"/>
        <v>3916000</v>
      </c>
      <c r="H27" s="44">
        <f t="shared" si="11"/>
        <v>1342000</v>
      </c>
      <c r="I27" s="45">
        <f t="shared" si="11"/>
        <v>0</v>
      </c>
      <c r="J27" s="44">
        <f t="shared" si="11"/>
        <v>260000</v>
      </c>
      <c r="K27" s="45">
        <f t="shared" si="11"/>
        <v>0</v>
      </c>
      <c r="L27" s="44">
        <f t="shared" si="11"/>
        <v>413000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2015000</v>
      </c>
      <c r="Q27" s="45">
        <f t="shared" si="11"/>
        <v>0</v>
      </c>
      <c r="R27" s="20">
        <f t="shared" si="7"/>
        <v>58.846153846153847</v>
      </c>
      <c r="S27" s="21">
        <f t="shared" si="8"/>
        <v>0</v>
      </c>
      <c r="T27" s="20">
        <f t="shared" si="9"/>
        <v>51.455566905005114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119000</v>
      </c>
      <c r="I30" s="48"/>
      <c r="J30" s="47">
        <v>212000</v>
      </c>
      <c r="K30" s="48"/>
      <c r="L30" s="47">
        <v>413000</v>
      </c>
      <c r="M30" s="48"/>
      <c r="N30" s="47"/>
      <c r="O30" s="48"/>
      <c r="P30" s="47">
        <f t="shared" si="5"/>
        <v>744000</v>
      </c>
      <c r="Q30" s="48">
        <f t="shared" si="6"/>
        <v>0</v>
      </c>
      <c r="R30" s="24">
        <f t="shared" si="7"/>
        <v>94.811320754716974</v>
      </c>
      <c r="S30" s="25">
        <f t="shared" si="8"/>
        <v>0</v>
      </c>
      <c r="T30" s="24">
        <f t="shared" si="9"/>
        <v>35.428571428571423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1816000</v>
      </c>
      <c r="C32" s="46"/>
      <c r="D32" s="46"/>
      <c r="E32" s="46">
        <f t="shared" si="4"/>
        <v>1816000</v>
      </c>
      <c r="F32" s="47">
        <v>1816000</v>
      </c>
      <c r="G32" s="48">
        <v>1816000</v>
      </c>
      <c r="H32" s="47">
        <v>1223000</v>
      </c>
      <c r="I32" s="48"/>
      <c r="J32" s="47">
        <v>48000</v>
      </c>
      <c r="K32" s="48"/>
      <c r="L32" s="47"/>
      <c r="M32" s="48"/>
      <c r="N32" s="47"/>
      <c r="O32" s="48"/>
      <c r="P32" s="47">
        <f t="shared" si="5"/>
        <v>1271000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69.988986784140977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</v>
      </c>
      <c r="C42" s="52">
        <f t="shared" si="13"/>
        <v>10000000</v>
      </c>
      <c r="D42" s="52">
        <f t="shared" si="13"/>
        <v>0</v>
      </c>
      <c r="E42" s="52">
        <f t="shared" si="13"/>
        <v>12000000</v>
      </c>
      <c r="F42" s="53">
        <f t="shared" si="13"/>
        <v>12000000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10000000</v>
      </c>
      <c r="D43" s="43">
        <f t="shared" si="19"/>
        <v>0</v>
      </c>
      <c r="E43" s="43">
        <f t="shared" si="19"/>
        <v>10000000</v>
      </c>
      <c r="F43" s="44">
        <f t="shared" si="19"/>
        <v>10000000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>
        <v>10000000</v>
      </c>
      <c r="D53" s="46"/>
      <c r="E53" s="46">
        <f t="shared" si="21"/>
        <v>10000000</v>
      </c>
      <c r="F53" s="47">
        <v>10000000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314930000</v>
      </c>
      <c r="C59" s="43">
        <f t="shared" si="26"/>
        <v>-14804000</v>
      </c>
      <c r="D59" s="43">
        <f t="shared" si="26"/>
        <v>0</v>
      </c>
      <c r="E59" s="43">
        <f t="shared" si="26"/>
        <v>300126000</v>
      </c>
      <c r="F59" s="44">
        <f t="shared" si="26"/>
        <v>300126000</v>
      </c>
      <c r="G59" s="45">
        <f t="shared" si="26"/>
        <v>288126000</v>
      </c>
      <c r="H59" s="44">
        <f t="shared" si="26"/>
        <v>27630000</v>
      </c>
      <c r="I59" s="45">
        <f t="shared" si="26"/>
        <v>0</v>
      </c>
      <c r="J59" s="44">
        <f t="shared" si="26"/>
        <v>99946000</v>
      </c>
      <c r="K59" s="45">
        <f t="shared" si="26"/>
        <v>0</v>
      </c>
      <c r="L59" s="44">
        <f t="shared" si="26"/>
        <v>42430000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170006000</v>
      </c>
      <c r="Q59" s="45">
        <f t="shared" si="26"/>
        <v>0</v>
      </c>
      <c r="R59" s="20">
        <f t="shared" si="14"/>
        <v>-57.54707542072719</v>
      </c>
      <c r="S59" s="21">
        <f t="shared" si="15"/>
        <v>0</v>
      </c>
      <c r="T59" s="20">
        <f t="shared" si="16"/>
        <v>56.644875818822761</v>
      </c>
      <c r="U59" s="22">
        <f t="shared" si="17"/>
        <v>0</v>
      </c>
      <c r="V59" s="44">
        <f t="shared" ref="V59:W59" si="27">+V8+V42</f>
        <v>9790000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314930000</v>
      </c>
      <c r="C63" s="55">
        <f t="shared" si="30"/>
        <v>-14804000</v>
      </c>
      <c r="D63" s="55">
        <f t="shared" si="30"/>
        <v>0</v>
      </c>
      <c r="E63" s="55">
        <f t="shared" si="30"/>
        <v>300126000</v>
      </c>
      <c r="F63" s="56">
        <f t="shared" si="30"/>
        <v>300126000</v>
      </c>
      <c r="G63" s="57">
        <f t="shared" si="30"/>
        <v>288126000</v>
      </c>
      <c r="H63" s="56">
        <f t="shared" si="30"/>
        <v>27630000</v>
      </c>
      <c r="I63" s="57">
        <f t="shared" si="30"/>
        <v>0</v>
      </c>
      <c r="J63" s="56">
        <f t="shared" si="30"/>
        <v>99946000</v>
      </c>
      <c r="K63" s="57">
        <f t="shared" si="30"/>
        <v>0</v>
      </c>
      <c r="L63" s="56">
        <f t="shared" si="30"/>
        <v>42430000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170006000</v>
      </c>
      <c r="Q63" s="57">
        <f t="shared" si="30"/>
        <v>0</v>
      </c>
      <c r="R63" s="38">
        <f t="shared" si="14"/>
        <v>-57.54707542072719</v>
      </c>
      <c r="S63" s="39">
        <f t="shared" si="15"/>
        <v>0</v>
      </c>
      <c r="T63" s="38">
        <f t="shared" si="16"/>
        <v>56.644875818822761</v>
      </c>
      <c r="U63" s="39">
        <f t="shared" si="17"/>
        <v>0</v>
      </c>
      <c r="V63" s="56">
        <f>+V59+V60</f>
        <v>9790000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157327000</v>
      </c>
      <c r="C8" s="40">
        <f t="shared" si="0"/>
        <v>13750000</v>
      </c>
      <c r="D8" s="40">
        <f t="shared" si="0"/>
        <v>0</v>
      </c>
      <c r="E8" s="40">
        <f t="shared" si="0"/>
        <v>171077000</v>
      </c>
      <c r="F8" s="41">
        <f t="shared" si="0"/>
        <v>171077000</v>
      </c>
      <c r="G8" s="42">
        <f t="shared" si="0"/>
        <v>171077000</v>
      </c>
      <c r="H8" s="41">
        <f t="shared" si="0"/>
        <v>22452000</v>
      </c>
      <c r="I8" s="42">
        <f t="shared" si="0"/>
        <v>41724608</v>
      </c>
      <c r="J8" s="41">
        <f t="shared" si="0"/>
        <v>48503000</v>
      </c>
      <c r="K8" s="42">
        <f t="shared" si="0"/>
        <v>93557038</v>
      </c>
      <c r="L8" s="41">
        <f t="shared" si="0"/>
        <v>36127000</v>
      </c>
      <c r="M8" s="42">
        <f t="shared" si="0"/>
        <v>3114608</v>
      </c>
      <c r="N8" s="41">
        <f t="shared" si="0"/>
        <v>0</v>
      </c>
      <c r="O8" s="42">
        <f t="shared" si="0"/>
        <v>0</v>
      </c>
      <c r="P8" s="41">
        <f t="shared" si="0"/>
        <v>107082000</v>
      </c>
      <c r="Q8" s="42">
        <f t="shared" si="0"/>
        <v>138396254</v>
      </c>
      <c r="R8" s="16">
        <f>IF(($J8       =0),0,((($L8       -$J8       )/$J8       )*100))</f>
        <v>-25.515947467166978</v>
      </c>
      <c r="S8" s="17">
        <f>IF(($K8       =0),0,((($M8       -$K8       )/$K8       )*100))</f>
        <v>-96.670899307436386</v>
      </c>
      <c r="T8" s="16">
        <f>IF(($E8       =0),0,(($P8       /$E8       )*100))</f>
        <v>62.592867539178265</v>
      </c>
      <c r="U8" s="18">
        <f>IF(($E8       =0),0,(($Q8       /$E8       )*100))</f>
        <v>80.897054542691308</v>
      </c>
      <c r="V8" s="41">
        <f t="shared" ref="V8:W8" si="1">+V9+V27</f>
        <v>62911000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153314000</v>
      </c>
      <c r="C9" s="43">
        <f t="shared" si="2"/>
        <v>13750000</v>
      </c>
      <c r="D9" s="43">
        <f t="shared" si="2"/>
        <v>0</v>
      </c>
      <c r="E9" s="43">
        <f t="shared" si="2"/>
        <v>167064000</v>
      </c>
      <c r="F9" s="44">
        <f t="shared" si="2"/>
        <v>167064000</v>
      </c>
      <c r="G9" s="45">
        <f t="shared" si="2"/>
        <v>167064000</v>
      </c>
      <c r="H9" s="44">
        <f t="shared" si="2"/>
        <v>21285000</v>
      </c>
      <c r="I9" s="45">
        <f t="shared" si="2"/>
        <v>40571554</v>
      </c>
      <c r="J9" s="44">
        <f t="shared" si="2"/>
        <v>46797000</v>
      </c>
      <c r="K9" s="45">
        <f t="shared" si="2"/>
        <v>91132140</v>
      </c>
      <c r="L9" s="44">
        <f t="shared" si="2"/>
        <v>35953000</v>
      </c>
      <c r="M9" s="45">
        <f t="shared" si="2"/>
        <v>1950980</v>
      </c>
      <c r="N9" s="44">
        <f t="shared" si="2"/>
        <v>0</v>
      </c>
      <c r="O9" s="45">
        <f t="shared" si="2"/>
        <v>0</v>
      </c>
      <c r="P9" s="44">
        <f t="shared" si="2"/>
        <v>104035000</v>
      </c>
      <c r="Q9" s="45">
        <f t="shared" si="2"/>
        <v>133654674</v>
      </c>
      <c r="R9" s="20">
        <f>IF(($J9       =0),0,((($L9       -$J9       )/$J9       )*100))</f>
        <v>-23.172425582836507</v>
      </c>
      <c r="S9" s="21">
        <f>IF(($K9       =0),0,((($M9       -$K9       )/$K9       )*100))</f>
        <v>-97.85917460075008</v>
      </c>
      <c r="T9" s="20">
        <f>IF(($E9       =0),0,(($P9       /$E9       )*100))</f>
        <v>62.272542259253939</v>
      </c>
      <c r="U9" s="22">
        <f>IF(($E9       =0),0,(($Q9       /$E9       )*100))</f>
        <v>80.002079442608817</v>
      </c>
      <c r="V9" s="44">
        <f t="shared" ref="V9:W9" si="3">SUM(V10:V26)</f>
        <v>62911000</v>
      </c>
      <c r="W9" s="45">
        <f t="shared" si="3"/>
        <v>0</v>
      </c>
    </row>
    <row r="10" spans="1:23" x14ac:dyDescent="0.2">
      <c r="A10" s="23" t="s">
        <v>36</v>
      </c>
      <c r="B10" s="46">
        <v>100961000</v>
      </c>
      <c r="C10" s="46">
        <v>-6753000</v>
      </c>
      <c r="D10" s="46"/>
      <c r="E10" s="46">
        <f t="shared" ref="E10:E41" si="4">$B10      +$C10      +$D10</f>
        <v>94208000</v>
      </c>
      <c r="F10" s="47">
        <v>94208000</v>
      </c>
      <c r="G10" s="48">
        <v>94208000</v>
      </c>
      <c r="H10" s="47">
        <v>21285000</v>
      </c>
      <c r="I10" s="48">
        <v>20032510</v>
      </c>
      <c r="J10" s="47">
        <v>43238000</v>
      </c>
      <c r="K10" s="48">
        <v>73088148</v>
      </c>
      <c r="L10" s="47">
        <v>12510000</v>
      </c>
      <c r="M10" s="48">
        <v>-9554439</v>
      </c>
      <c r="N10" s="47"/>
      <c r="O10" s="48"/>
      <c r="P10" s="47">
        <f t="shared" ref="P10:P41" si="5">$H10      +$J10      +$L10      +$N10</f>
        <v>77033000</v>
      </c>
      <c r="Q10" s="48">
        <f t="shared" ref="Q10:Q41" si="6">$I10      +$K10      +$M10      +$O10</f>
        <v>83566219</v>
      </c>
      <c r="R10" s="24">
        <f t="shared" ref="R10:R41" si="7">IF(($J10      =0),0,((($L10      -$J10      )/$J10      )*100))</f>
        <v>-71.067116887922666</v>
      </c>
      <c r="S10" s="25">
        <f t="shared" ref="S10:S41" si="8">IF(($K10      =0),0,((($M10      -$K10      )/$K10      )*100))</f>
        <v>-113.07248748456453</v>
      </c>
      <c r="T10" s="24">
        <f t="shared" ref="T10:T41" si="9">IF(($E10      =0),0,(($P10      /$E10      )*100))</f>
        <v>81.769064198369563</v>
      </c>
      <c r="U10" s="26">
        <f t="shared" ref="U10:U41" si="10">IF(($E10      =0),0,(($Q10      /$E10      )*100))</f>
        <v>88.70395189368206</v>
      </c>
      <c r="V10" s="47">
        <v>30000000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52353000</v>
      </c>
      <c r="C13" s="46"/>
      <c r="D13" s="46"/>
      <c r="E13" s="46">
        <f t="shared" si="4"/>
        <v>52353000</v>
      </c>
      <c r="F13" s="47">
        <v>52353000</v>
      </c>
      <c r="G13" s="48">
        <v>52353000</v>
      </c>
      <c r="H13" s="47"/>
      <c r="I13" s="48">
        <v>20539044</v>
      </c>
      <c r="J13" s="47">
        <v>3559000</v>
      </c>
      <c r="K13" s="48">
        <v>18043992</v>
      </c>
      <c r="L13" s="47">
        <v>23443000</v>
      </c>
      <c r="M13" s="48">
        <v>11505419</v>
      </c>
      <c r="N13" s="47"/>
      <c r="O13" s="48"/>
      <c r="P13" s="47">
        <f t="shared" si="5"/>
        <v>27002000</v>
      </c>
      <c r="Q13" s="48">
        <f t="shared" si="6"/>
        <v>50088455</v>
      </c>
      <c r="R13" s="24">
        <f t="shared" si="7"/>
        <v>558.69626299522338</v>
      </c>
      <c r="S13" s="25">
        <f t="shared" si="8"/>
        <v>-36.236842711967512</v>
      </c>
      <c r="T13" s="24">
        <f t="shared" si="9"/>
        <v>51.576795981128107</v>
      </c>
      <c r="U13" s="26">
        <f t="shared" si="10"/>
        <v>95.67446946688824</v>
      </c>
      <c r="V13" s="47">
        <v>32911000</v>
      </c>
      <c r="W13" s="48"/>
    </row>
    <row r="14" spans="1:23" x14ac:dyDescent="0.2">
      <c r="A14" s="23" t="s">
        <v>40</v>
      </c>
      <c r="B14" s="46"/>
      <c r="C14" s="46">
        <v>20503000</v>
      </c>
      <c r="D14" s="46"/>
      <c r="E14" s="46">
        <f t="shared" si="4"/>
        <v>20503000</v>
      </c>
      <c r="F14" s="47">
        <v>20503000</v>
      </c>
      <c r="G14" s="48">
        <v>20503000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4013000</v>
      </c>
      <c r="C27" s="43">
        <f t="shared" si="11"/>
        <v>0</v>
      </c>
      <c r="D27" s="43">
        <f t="shared" si="11"/>
        <v>0</v>
      </c>
      <c r="E27" s="43">
        <f t="shared" si="11"/>
        <v>4013000</v>
      </c>
      <c r="F27" s="44">
        <f t="shared" si="11"/>
        <v>4013000</v>
      </c>
      <c r="G27" s="45">
        <f t="shared" si="11"/>
        <v>4013000</v>
      </c>
      <c r="H27" s="44">
        <f t="shared" si="11"/>
        <v>1167000</v>
      </c>
      <c r="I27" s="45">
        <f t="shared" si="11"/>
        <v>1153054</v>
      </c>
      <c r="J27" s="44">
        <f t="shared" si="11"/>
        <v>1706000</v>
      </c>
      <c r="K27" s="45">
        <f t="shared" si="11"/>
        <v>2424898</v>
      </c>
      <c r="L27" s="44">
        <f t="shared" si="11"/>
        <v>174000</v>
      </c>
      <c r="M27" s="45">
        <f t="shared" si="11"/>
        <v>1163628</v>
      </c>
      <c r="N27" s="44">
        <f t="shared" si="11"/>
        <v>0</v>
      </c>
      <c r="O27" s="45">
        <f t="shared" si="11"/>
        <v>0</v>
      </c>
      <c r="P27" s="44">
        <f t="shared" si="11"/>
        <v>3047000</v>
      </c>
      <c r="Q27" s="45">
        <f t="shared" si="11"/>
        <v>4741580</v>
      </c>
      <c r="R27" s="20">
        <f t="shared" si="7"/>
        <v>-89.800703399765538</v>
      </c>
      <c r="S27" s="21">
        <f t="shared" si="8"/>
        <v>-52.013321797452924</v>
      </c>
      <c r="T27" s="20">
        <f t="shared" si="9"/>
        <v>75.928233241963611</v>
      </c>
      <c r="U27" s="22">
        <f t="shared" si="10"/>
        <v>118.15549464241215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488000</v>
      </c>
      <c r="I30" s="48">
        <v>454279</v>
      </c>
      <c r="J30" s="47">
        <v>1361000</v>
      </c>
      <c r="K30" s="48">
        <v>1405244</v>
      </c>
      <c r="L30" s="47">
        <v>174000</v>
      </c>
      <c r="M30" s="48">
        <v>218980</v>
      </c>
      <c r="N30" s="47"/>
      <c r="O30" s="48"/>
      <c r="P30" s="47">
        <f t="shared" si="5"/>
        <v>2023000</v>
      </c>
      <c r="Q30" s="48">
        <f t="shared" si="6"/>
        <v>2078503</v>
      </c>
      <c r="R30" s="24">
        <f t="shared" si="7"/>
        <v>-87.215282880235122</v>
      </c>
      <c r="S30" s="25">
        <f t="shared" si="8"/>
        <v>-84.416941114852648</v>
      </c>
      <c r="T30" s="24">
        <f t="shared" si="9"/>
        <v>79.333333333333329</v>
      </c>
      <c r="U30" s="26">
        <f t="shared" si="10"/>
        <v>81.509921568627448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1463000</v>
      </c>
      <c r="C32" s="46"/>
      <c r="D32" s="46"/>
      <c r="E32" s="46">
        <f t="shared" si="4"/>
        <v>1463000</v>
      </c>
      <c r="F32" s="47">
        <v>1463000</v>
      </c>
      <c r="G32" s="48">
        <v>1463000</v>
      </c>
      <c r="H32" s="47">
        <v>679000</v>
      </c>
      <c r="I32" s="48">
        <v>698775</v>
      </c>
      <c r="J32" s="47">
        <v>345000</v>
      </c>
      <c r="K32" s="48">
        <v>1019654</v>
      </c>
      <c r="L32" s="47"/>
      <c r="M32" s="48">
        <v>944648</v>
      </c>
      <c r="N32" s="47"/>
      <c r="O32" s="48"/>
      <c r="P32" s="47">
        <f t="shared" si="5"/>
        <v>1024000</v>
      </c>
      <c r="Q32" s="48">
        <f t="shared" si="6"/>
        <v>2663077</v>
      </c>
      <c r="R32" s="24">
        <f t="shared" si="7"/>
        <v>-100</v>
      </c>
      <c r="S32" s="25">
        <f t="shared" si="8"/>
        <v>-7.3560246907284226</v>
      </c>
      <c r="T32" s="24">
        <f t="shared" si="9"/>
        <v>69.993164730006839</v>
      </c>
      <c r="U32" s="26">
        <f t="shared" si="10"/>
        <v>182.0285030758715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18213000</v>
      </c>
      <c r="C42" s="52">
        <f t="shared" si="13"/>
        <v>10117000</v>
      </c>
      <c r="D42" s="52">
        <f t="shared" si="13"/>
        <v>0</v>
      </c>
      <c r="E42" s="52">
        <f t="shared" si="13"/>
        <v>28330000</v>
      </c>
      <c r="F42" s="53">
        <f t="shared" si="13"/>
        <v>28330000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18213000</v>
      </c>
      <c r="C43" s="43">
        <f t="shared" si="19"/>
        <v>10117000</v>
      </c>
      <c r="D43" s="43">
        <f t="shared" si="19"/>
        <v>0</v>
      </c>
      <c r="E43" s="43">
        <f t="shared" si="19"/>
        <v>28330000</v>
      </c>
      <c r="F43" s="44">
        <f t="shared" si="19"/>
        <v>28330000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18113000</v>
      </c>
      <c r="C45" s="46">
        <v>10217000</v>
      </c>
      <c r="D45" s="46"/>
      <c r="E45" s="46">
        <f t="shared" si="21"/>
        <v>28330000</v>
      </c>
      <c r="F45" s="47">
        <v>28330000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175540000</v>
      </c>
      <c r="C59" s="43">
        <f t="shared" si="26"/>
        <v>23867000</v>
      </c>
      <c r="D59" s="43">
        <f t="shared" si="26"/>
        <v>0</v>
      </c>
      <c r="E59" s="43">
        <f t="shared" si="26"/>
        <v>199407000</v>
      </c>
      <c r="F59" s="44">
        <f t="shared" si="26"/>
        <v>199407000</v>
      </c>
      <c r="G59" s="45">
        <f t="shared" si="26"/>
        <v>171077000</v>
      </c>
      <c r="H59" s="44">
        <f t="shared" si="26"/>
        <v>22452000</v>
      </c>
      <c r="I59" s="45">
        <f t="shared" si="26"/>
        <v>41724608</v>
      </c>
      <c r="J59" s="44">
        <f t="shared" si="26"/>
        <v>48503000</v>
      </c>
      <c r="K59" s="45">
        <f t="shared" si="26"/>
        <v>93557038</v>
      </c>
      <c r="L59" s="44">
        <f t="shared" si="26"/>
        <v>36127000</v>
      </c>
      <c r="M59" s="45">
        <f t="shared" si="26"/>
        <v>3114608</v>
      </c>
      <c r="N59" s="44">
        <f t="shared" si="26"/>
        <v>0</v>
      </c>
      <c r="O59" s="45">
        <f t="shared" si="26"/>
        <v>0</v>
      </c>
      <c r="P59" s="44">
        <f t="shared" si="26"/>
        <v>107082000</v>
      </c>
      <c r="Q59" s="45">
        <f t="shared" si="26"/>
        <v>138396254</v>
      </c>
      <c r="R59" s="20">
        <f t="shared" si="14"/>
        <v>-25.515947467166978</v>
      </c>
      <c r="S59" s="21">
        <f t="shared" si="15"/>
        <v>-96.670899307436386</v>
      </c>
      <c r="T59" s="20">
        <f t="shared" si="16"/>
        <v>53.700221155726737</v>
      </c>
      <c r="U59" s="22">
        <f t="shared" si="17"/>
        <v>69.403909591940106</v>
      </c>
      <c r="V59" s="44">
        <f t="shared" ref="V59:W59" si="27">+V8+V42</f>
        <v>62911000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175540000</v>
      </c>
      <c r="C63" s="55">
        <f t="shared" si="30"/>
        <v>23867000</v>
      </c>
      <c r="D63" s="55">
        <f t="shared" si="30"/>
        <v>0</v>
      </c>
      <c r="E63" s="55">
        <f t="shared" si="30"/>
        <v>199407000</v>
      </c>
      <c r="F63" s="56">
        <f t="shared" si="30"/>
        <v>199407000</v>
      </c>
      <c r="G63" s="57">
        <f t="shared" si="30"/>
        <v>171077000</v>
      </c>
      <c r="H63" s="56">
        <f t="shared" si="30"/>
        <v>22452000</v>
      </c>
      <c r="I63" s="57">
        <f t="shared" si="30"/>
        <v>41724608</v>
      </c>
      <c r="J63" s="56">
        <f t="shared" si="30"/>
        <v>48503000</v>
      </c>
      <c r="K63" s="57">
        <f t="shared" si="30"/>
        <v>93557038</v>
      </c>
      <c r="L63" s="56">
        <f t="shared" si="30"/>
        <v>36127000</v>
      </c>
      <c r="M63" s="58">
        <f t="shared" si="30"/>
        <v>3114608</v>
      </c>
      <c r="N63" s="56">
        <f t="shared" si="30"/>
        <v>0</v>
      </c>
      <c r="O63" s="57">
        <f t="shared" si="30"/>
        <v>0</v>
      </c>
      <c r="P63" s="56">
        <f t="shared" si="30"/>
        <v>107082000</v>
      </c>
      <c r="Q63" s="57">
        <f t="shared" si="30"/>
        <v>138396254</v>
      </c>
      <c r="R63" s="38">
        <f t="shared" si="14"/>
        <v>-25.515947467166978</v>
      </c>
      <c r="S63" s="39">
        <f t="shared" si="15"/>
        <v>-96.670899307436386</v>
      </c>
      <c r="T63" s="38">
        <f t="shared" si="16"/>
        <v>53.700221155726737</v>
      </c>
      <c r="U63" s="39">
        <f t="shared" si="17"/>
        <v>69.403909591940106</v>
      </c>
      <c r="V63" s="56">
        <f>+V59+V60</f>
        <v>62911000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604946000</v>
      </c>
      <c r="C8" s="40">
        <f t="shared" si="0"/>
        <v>-218727000</v>
      </c>
      <c r="D8" s="40">
        <f t="shared" si="0"/>
        <v>0</v>
      </c>
      <c r="E8" s="40">
        <f t="shared" si="0"/>
        <v>386219000</v>
      </c>
      <c r="F8" s="41">
        <f t="shared" si="0"/>
        <v>386219000</v>
      </c>
      <c r="G8" s="42">
        <f t="shared" si="0"/>
        <v>386219000</v>
      </c>
      <c r="H8" s="41">
        <f t="shared" si="0"/>
        <v>4580000</v>
      </c>
      <c r="I8" s="42">
        <f t="shared" si="0"/>
        <v>20879659</v>
      </c>
      <c r="J8" s="41">
        <f t="shared" si="0"/>
        <v>29172000</v>
      </c>
      <c r="K8" s="42">
        <f t="shared" si="0"/>
        <v>23413727</v>
      </c>
      <c r="L8" s="41">
        <f t="shared" si="0"/>
        <v>39224000</v>
      </c>
      <c r="M8" s="42">
        <f t="shared" si="0"/>
        <v>68293932</v>
      </c>
      <c r="N8" s="41">
        <f t="shared" si="0"/>
        <v>0</v>
      </c>
      <c r="O8" s="42">
        <f t="shared" si="0"/>
        <v>0</v>
      </c>
      <c r="P8" s="41">
        <f t="shared" si="0"/>
        <v>72976000</v>
      </c>
      <c r="Q8" s="42">
        <f t="shared" si="0"/>
        <v>112587318</v>
      </c>
      <c r="R8" s="16">
        <f>IF(($J8       =0),0,((($L8       -$J8       )/$J8       )*100))</f>
        <v>34.457699163581516</v>
      </c>
      <c r="S8" s="17">
        <f>IF(($K8       =0),0,((($M8       -$K8       )/$K8       )*100))</f>
        <v>191.68330185108934</v>
      </c>
      <c r="T8" s="16">
        <f>IF(($E8       =0),0,(($P8       /$E8       )*100))</f>
        <v>18.894979273417416</v>
      </c>
      <c r="U8" s="18">
        <f>IF(($E8       =0),0,(($Q8       /$E8       )*100))</f>
        <v>29.151159834187339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583707000</v>
      </c>
      <c r="C9" s="43">
        <f t="shared" si="2"/>
        <v>-221239000</v>
      </c>
      <c r="D9" s="43">
        <f t="shared" si="2"/>
        <v>0</v>
      </c>
      <c r="E9" s="43">
        <f t="shared" si="2"/>
        <v>362468000</v>
      </c>
      <c r="F9" s="44">
        <f t="shared" si="2"/>
        <v>362468000</v>
      </c>
      <c r="G9" s="45">
        <f t="shared" si="2"/>
        <v>362468000</v>
      </c>
      <c r="H9" s="44">
        <f t="shared" si="2"/>
        <v>4019000</v>
      </c>
      <c r="I9" s="45">
        <f t="shared" si="2"/>
        <v>20320800</v>
      </c>
      <c r="J9" s="44">
        <f t="shared" si="2"/>
        <v>27285000</v>
      </c>
      <c r="K9" s="45">
        <f t="shared" si="2"/>
        <v>23055796</v>
      </c>
      <c r="L9" s="44">
        <f t="shared" si="2"/>
        <v>35865000</v>
      </c>
      <c r="M9" s="45">
        <f t="shared" si="2"/>
        <v>64540522</v>
      </c>
      <c r="N9" s="44">
        <f t="shared" si="2"/>
        <v>0</v>
      </c>
      <c r="O9" s="45">
        <f t="shared" si="2"/>
        <v>0</v>
      </c>
      <c r="P9" s="44">
        <f t="shared" si="2"/>
        <v>67169000</v>
      </c>
      <c r="Q9" s="45">
        <f t="shared" si="2"/>
        <v>107917118</v>
      </c>
      <c r="R9" s="20">
        <f>IF(($J9       =0),0,((($L9       -$J9       )/$J9       )*100))</f>
        <v>31.445849367784497</v>
      </c>
      <c r="S9" s="21">
        <f>IF(($K9       =0),0,((($M9       -$K9       )/$K9       )*100))</f>
        <v>179.93187483095357</v>
      </c>
      <c r="T9" s="20">
        <f>IF(($E9       =0),0,(($P9       /$E9       )*100))</f>
        <v>18.531015151682357</v>
      </c>
      <c r="U9" s="22">
        <f>IF(($E9       =0),0,(($Q9       /$E9       )*100))</f>
        <v>29.772867673836036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270028000</v>
      </c>
      <c r="C12" s="46">
        <v>-100000000</v>
      </c>
      <c r="D12" s="46"/>
      <c r="E12" s="46">
        <f t="shared" si="4"/>
        <v>170028000</v>
      </c>
      <c r="F12" s="47">
        <v>170028000</v>
      </c>
      <c r="G12" s="48">
        <v>170028000</v>
      </c>
      <c r="H12" s="47">
        <v>4019000</v>
      </c>
      <c r="I12" s="48">
        <v>5312701</v>
      </c>
      <c r="J12" s="47">
        <v>4661000</v>
      </c>
      <c r="K12" s="48">
        <v>6174769</v>
      </c>
      <c r="L12" s="47">
        <v>11490000</v>
      </c>
      <c r="M12" s="48">
        <v>7295182</v>
      </c>
      <c r="N12" s="47"/>
      <c r="O12" s="48"/>
      <c r="P12" s="47">
        <f t="shared" si="5"/>
        <v>20170000</v>
      </c>
      <c r="Q12" s="48">
        <f t="shared" si="6"/>
        <v>18782652</v>
      </c>
      <c r="R12" s="24">
        <f t="shared" si="7"/>
        <v>146.51362368590429</v>
      </c>
      <c r="S12" s="25">
        <f t="shared" si="8"/>
        <v>18.145018866292812</v>
      </c>
      <c r="T12" s="24">
        <f t="shared" si="9"/>
        <v>11.862752017314795</v>
      </c>
      <c r="U12" s="26">
        <f t="shared" si="10"/>
        <v>11.04679935069518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21739000</v>
      </c>
      <c r="C14" s="46">
        <v>-4831000</v>
      </c>
      <c r="D14" s="46"/>
      <c r="E14" s="46">
        <f t="shared" si="4"/>
        <v>16908000</v>
      </c>
      <c r="F14" s="47">
        <v>16908000</v>
      </c>
      <c r="G14" s="48">
        <v>16908000</v>
      </c>
      <c r="H14" s="47"/>
      <c r="I14" s="48">
        <v>45066</v>
      </c>
      <c r="J14" s="47">
        <v>3865000</v>
      </c>
      <c r="K14" s="48">
        <v>3810804</v>
      </c>
      <c r="L14" s="47">
        <v>8315000</v>
      </c>
      <c r="M14" s="48">
        <v>6707787</v>
      </c>
      <c r="N14" s="47"/>
      <c r="O14" s="48"/>
      <c r="P14" s="47">
        <f t="shared" si="5"/>
        <v>12180000</v>
      </c>
      <c r="Q14" s="48">
        <f t="shared" si="6"/>
        <v>10563657</v>
      </c>
      <c r="R14" s="24">
        <f t="shared" si="7"/>
        <v>115.13583441138422</v>
      </c>
      <c r="S14" s="25">
        <f t="shared" si="8"/>
        <v>76.020257142587226</v>
      </c>
      <c r="T14" s="24">
        <f t="shared" si="9"/>
        <v>72.036905606813335</v>
      </c>
      <c r="U14" s="26">
        <f t="shared" si="10"/>
        <v>62.477271114265434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291940000</v>
      </c>
      <c r="C26" s="46">
        <v>-116408000</v>
      </c>
      <c r="D26" s="46"/>
      <c r="E26" s="46">
        <f t="shared" si="4"/>
        <v>175532000</v>
      </c>
      <c r="F26" s="47">
        <v>175532000</v>
      </c>
      <c r="G26" s="48">
        <v>175532000</v>
      </c>
      <c r="H26" s="47"/>
      <c r="I26" s="48">
        <v>14963033</v>
      </c>
      <c r="J26" s="47">
        <v>18759000</v>
      </c>
      <c r="K26" s="48">
        <v>13070223</v>
      </c>
      <c r="L26" s="47">
        <v>16060000</v>
      </c>
      <c r="M26" s="48">
        <v>50537553</v>
      </c>
      <c r="N26" s="47"/>
      <c r="O26" s="48"/>
      <c r="P26" s="47">
        <f t="shared" si="5"/>
        <v>34819000</v>
      </c>
      <c r="Q26" s="48">
        <f t="shared" si="6"/>
        <v>78570809</v>
      </c>
      <c r="R26" s="24">
        <f t="shared" si="7"/>
        <v>-14.387760541606696</v>
      </c>
      <c r="S26" s="25">
        <f t="shared" si="8"/>
        <v>286.66175014764474</v>
      </c>
      <c r="T26" s="24">
        <f t="shared" si="9"/>
        <v>19.836269170293736</v>
      </c>
      <c r="U26" s="26">
        <f t="shared" si="10"/>
        <v>44.761530091379349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21239000</v>
      </c>
      <c r="C27" s="43">
        <f t="shared" si="11"/>
        <v>2512000</v>
      </c>
      <c r="D27" s="43">
        <f t="shared" si="11"/>
        <v>0</v>
      </c>
      <c r="E27" s="43">
        <f t="shared" si="11"/>
        <v>23751000</v>
      </c>
      <c r="F27" s="44">
        <f t="shared" si="11"/>
        <v>23751000</v>
      </c>
      <c r="G27" s="45">
        <f t="shared" si="11"/>
        <v>23751000</v>
      </c>
      <c r="H27" s="44">
        <f t="shared" si="11"/>
        <v>561000</v>
      </c>
      <c r="I27" s="45">
        <f t="shared" si="11"/>
        <v>558859</v>
      </c>
      <c r="J27" s="44">
        <f t="shared" si="11"/>
        <v>1887000</v>
      </c>
      <c r="K27" s="45">
        <f t="shared" si="11"/>
        <v>357931</v>
      </c>
      <c r="L27" s="44">
        <f t="shared" si="11"/>
        <v>3359000</v>
      </c>
      <c r="M27" s="45">
        <f t="shared" si="11"/>
        <v>3753410</v>
      </c>
      <c r="N27" s="44">
        <f t="shared" si="11"/>
        <v>0</v>
      </c>
      <c r="O27" s="45">
        <f t="shared" si="11"/>
        <v>0</v>
      </c>
      <c r="P27" s="44">
        <f t="shared" si="11"/>
        <v>5807000</v>
      </c>
      <c r="Q27" s="45">
        <f t="shared" si="11"/>
        <v>4670200</v>
      </c>
      <c r="R27" s="20">
        <f t="shared" si="7"/>
        <v>78.007419183889766</v>
      </c>
      <c r="S27" s="21">
        <f t="shared" si="8"/>
        <v>948.64065979197107</v>
      </c>
      <c r="T27" s="20">
        <f t="shared" si="9"/>
        <v>24.449496863289966</v>
      </c>
      <c r="U27" s="22">
        <f t="shared" si="10"/>
        <v>19.663172076965179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14276000</v>
      </c>
      <c r="C29" s="46">
        <v>-7138000</v>
      </c>
      <c r="D29" s="46"/>
      <c r="E29" s="46">
        <f t="shared" si="4"/>
        <v>7138000</v>
      </c>
      <c r="F29" s="47">
        <v>7138000</v>
      </c>
      <c r="G29" s="48">
        <v>7138000</v>
      </c>
      <c r="H29" s="47"/>
      <c r="I29" s="48"/>
      <c r="J29" s="47"/>
      <c r="K29" s="48"/>
      <c r="L29" s="47">
        <v>2831000</v>
      </c>
      <c r="M29" s="48">
        <v>2831367</v>
      </c>
      <c r="N29" s="47"/>
      <c r="O29" s="48"/>
      <c r="P29" s="47">
        <f t="shared" si="5"/>
        <v>2831000</v>
      </c>
      <c r="Q29" s="48">
        <f t="shared" si="6"/>
        <v>2831367</v>
      </c>
      <c r="R29" s="24">
        <f t="shared" si="7"/>
        <v>0</v>
      </c>
      <c r="S29" s="25">
        <f t="shared" si="8"/>
        <v>0</v>
      </c>
      <c r="T29" s="24">
        <f t="shared" si="9"/>
        <v>39.660969459232277</v>
      </c>
      <c r="U29" s="26">
        <f t="shared" si="10"/>
        <v>39.66611095544971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561000</v>
      </c>
      <c r="I30" s="48">
        <v>546267</v>
      </c>
      <c r="J30" s="47">
        <v>1619000</v>
      </c>
      <c r="K30" s="48">
        <v>98325</v>
      </c>
      <c r="L30" s="47"/>
      <c r="M30" s="48">
        <v>374157</v>
      </c>
      <c r="N30" s="47"/>
      <c r="O30" s="48"/>
      <c r="P30" s="47">
        <f t="shared" si="5"/>
        <v>2180000</v>
      </c>
      <c r="Q30" s="48">
        <f t="shared" si="6"/>
        <v>1018749</v>
      </c>
      <c r="R30" s="24">
        <f t="shared" si="7"/>
        <v>-100</v>
      </c>
      <c r="S30" s="25">
        <f t="shared" si="8"/>
        <v>280.53089244851259</v>
      </c>
      <c r="T30" s="24">
        <f t="shared" si="9"/>
        <v>99.090909090909093</v>
      </c>
      <c r="U30" s="26">
        <f t="shared" si="10"/>
        <v>46.30677272727273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1263000</v>
      </c>
      <c r="H32" s="47"/>
      <c r="I32" s="48">
        <v>12592</v>
      </c>
      <c r="J32" s="47">
        <v>268000</v>
      </c>
      <c r="K32" s="48">
        <v>259606</v>
      </c>
      <c r="L32" s="47">
        <v>528000</v>
      </c>
      <c r="M32" s="48">
        <v>547886</v>
      </c>
      <c r="N32" s="47"/>
      <c r="O32" s="48"/>
      <c r="P32" s="47">
        <f t="shared" si="5"/>
        <v>796000</v>
      </c>
      <c r="Q32" s="48">
        <f t="shared" si="6"/>
        <v>820084</v>
      </c>
      <c r="R32" s="24">
        <f t="shared" si="7"/>
        <v>97.014925373134332</v>
      </c>
      <c r="S32" s="25">
        <f t="shared" si="8"/>
        <v>111.0451992634993</v>
      </c>
      <c r="T32" s="24">
        <f t="shared" si="9"/>
        <v>63.024544734758514</v>
      </c>
      <c r="U32" s="26">
        <f t="shared" si="10"/>
        <v>64.931433095803641</v>
      </c>
      <c r="V32" s="47"/>
      <c r="W32" s="48"/>
    </row>
    <row r="33" spans="1:23" x14ac:dyDescent="0.2">
      <c r="A33" s="23" t="s">
        <v>59</v>
      </c>
      <c r="B33" s="46">
        <v>3500000</v>
      </c>
      <c r="C33" s="46">
        <v>-3500000</v>
      </c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13150000</v>
      </c>
      <c r="D36" s="46"/>
      <c r="E36" s="46">
        <f t="shared" si="4"/>
        <v>13150000</v>
      </c>
      <c r="F36" s="47">
        <v>13150000</v>
      </c>
      <c r="G36" s="48">
        <v>13150000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15700000</v>
      </c>
      <c r="C42" s="52">
        <f t="shared" si="13"/>
        <v>572000</v>
      </c>
      <c r="D42" s="52">
        <f t="shared" si="13"/>
        <v>0</v>
      </c>
      <c r="E42" s="52">
        <f t="shared" si="13"/>
        <v>16272000</v>
      </c>
      <c r="F42" s="53">
        <f t="shared" si="13"/>
        <v>16272000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14550000</v>
      </c>
      <c r="C43" s="43">
        <f t="shared" si="19"/>
        <v>572000</v>
      </c>
      <c r="D43" s="43">
        <f t="shared" si="19"/>
        <v>0</v>
      </c>
      <c r="E43" s="43">
        <f t="shared" si="19"/>
        <v>15122000</v>
      </c>
      <c r="F43" s="44">
        <f t="shared" si="19"/>
        <v>15122000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13500000</v>
      </c>
      <c r="C44" s="49"/>
      <c r="D44" s="49"/>
      <c r="E44" s="49">
        <f t="shared" ref="E44:E62" si="21">$B44      +$C44      +$D44</f>
        <v>13500000</v>
      </c>
      <c r="F44" s="50">
        <v>13500000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550000</v>
      </c>
      <c r="C45" s="46">
        <v>1072000</v>
      </c>
      <c r="D45" s="46"/>
      <c r="E45" s="46">
        <f t="shared" si="21"/>
        <v>1622000</v>
      </c>
      <c r="F45" s="47">
        <v>1622000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1150000</v>
      </c>
      <c r="C54" s="43">
        <f t="shared" si="24"/>
        <v>0</v>
      </c>
      <c r="D54" s="43">
        <f t="shared" si="24"/>
        <v>0</v>
      </c>
      <c r="E54" s="43">
        <f t="shared" si="24"/>
        <v>1150000</v>
      </c>
      <c r="F54" s="44">
        <f t="shared" si="24"/>
        <v>1150000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1150000</v>
      </c>
      <c r="C57" s="46"/>
      <c r="D57" s="46"/>
      <c r="E57" s="46">
        <f t="shared" si="21"/>
        <v>1150000</v>
      </c>
      <c r="F57" s="47">
        <v>1150000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620646000</v>
      </c>
      <c r="C59" s="43">
        <f t="shared" si="26"/>
        <v>-218155000</v>
      </c>
      <c r="D59" s="43">
        <f t="shared" si="26"/>
        <v>0</v>
      </c>
      <c r="E59" s="43">
        <f t="shared" si="26"/>
        <v>402491000</v>
      </c>
      <c r="F59" s="44">
        <f t="shared" si="26"/>
        <v>402491000</v>
      </c>
      <c r="G59" s="45">
        <f t="shared" si="26"/>
        <v>386219000</v>
      </c>
      <c r="H59" s="44">
        <f t="shared" si="26"/>
        <v>4580000</v>
      </c>
      <c r="I59" s="45">
        <f t="shared" si="26"/>
        <v>20879659</v>
      </c>
      <c r="J59" s="44">
        <f t="shared" si="26"/>
        <v>29172000</v>
      </c>
      <c r="K59" s="45">
        <f t="shared" si="26"/>
        <v>23413727</v>
      </c>
      <c r="L59" s="44">
        <f t="shared" si="26"/>
        <v>39224000</v>
      </c>
      <c r="M59" s="45">
        <f t="shared" si="26"/>
        <v>68293932</v>
      </c>
      <c r="N59" s="44">
        <f t="shared" si="26"/>
        <v>0</v>
      </c>
      <c r="O59" s="45">
        <f t="shared" si="26"/>
        <v>0</v>
      </c>
      <c r="P59" s="44">
        <f t="shared" si="26"/>
        <v>72976000</v>
      </c>
      <c r="Q59" s="45">
        <f t="shared" si="26"/>
        <v>112587318</v>
      </c>
      <c r="R59" s="20">
        <f t="shared" si="14"/>
        <v>34.457699163581516</v>
      </c>
      <c r="S59" s="21">
        <f t="shared" si="15"/>
        <v>191.68330185108934</v>
      </c>
      <c r="T59" s="20">
        <f t="shared" si="16"/>
        <v>18.131088645460395</v>
      </c>
      <c r="U59" s="22">
        <f t="shared" si="17"/>
        <v>27.972629947005029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513434000</v>
      </c>
      <c r="C60" s="43">
        <f t="shared" si="28"/>
        <v>0</v>
      </c>
      <c r="D60" s="43">
        <f t="shared" si="28"/>
        <v>0</v>
      </c>
      <c r="E60" s="43">
        <f t="shared" si="28"/>
        <v>513434000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12224361</v>
      </c>
      <c r="J60" s="44">
        <f t="shared" si="28"/>
        <v>0</v>
      </c>
      <c r="K60" s="45">
        <f t="shared" si="28"/>
        <v>141356908</v>
      </c>
      <c r="L60" s="44">
        <f t="shared" si="28"/>
        <v>0</v>
      </c>
      <c r="M60" s="45">
        <f t="shared" si="28"/>
        <v>128656722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282237991</v>
      </c>
      <c r="R60" s="20">
        <f t="shared" si="14"/>
        <v>0</v>
      </c>
      <c r="S60" s="21">
        <f t="shared" si="15"/>
        <v>-8.9844820318225977</v>
      </c>
      <c r="T60" s="20">
        <f t="shared" si="16"/>
        <v>0</v>
      </c>
      <c r="U60" s="22">
        <f t="shared" si="17"/>
        <v>54.970646860161189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513434000</v>
      </c>
      <c r="C61" s="49"/>
      <c r="D61" s="49"/>
      <c r="E61" s="49">
        <f t="shared" si="21"/>
        <v>513434000</v>
      </c>
      <c r="F61" s="50"/>
      <c r="G61" s="51"/>
      <c r="H61" s="50"/>
      <c r="I61" s="51">
        <v>12224361</v>
      </c>
      <c r="J61" s="50"/>
      <c r="K61" s="51">
        <v>141356908</v>
      </c>
      <c r="L61" s="50"/>
      <c r="M61" s="51">
        <v>128656722</v>
      </c>
      <c r="N61" s="50"/>
      <c r="O61" s="51"/>
      <c r="P61" s="50">
        <f t="shared" si="22"/>
        <v>0</v>
      </c>
      <c r="Q61" s="51">
        <f t="shared" si="23"/>
        <v>282237991</v>
      </c>
      <c r="R61" s="28">
        <f t="shared" si="14"/>
        <v>0</v>
      </c>
      <c r="S61" s="29">
        <f t="shared" si="15"/>
        <v>-8.9844820318225977</v>
      </c>
      <c r="T61" s="28">
        <f t="shared" si="16"/>
        <v>0</v>
      </c>
      <c r="U61" s="30">
        <f t="shared" si="17"/>
        <v>54.970646860161189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1134080000</v>
      </c>
      <c r="C63" s="55">
        <f t="shared" si="30"/>
        <v>-218155000</v>
      </c>
      <c r="D63" s="55">
        <f t="shared" si="30"/>
        <v>0</v>
      </c>
      <c r="E63" s="55">
        <f t="shared" si="30"/>
        <v>915925000</v>
      </c>
      <c r="F63" s="56">
        <f t="shared" si="30"/>
        <v>402491000</v>
      </c>
      <c r="G63" s="57">
        <f t="shared" si="30"/>
        <v>386219000</v>
      </c>
      <c r="H63" s="56">
        <f t="shared" si="30"/>
        <v>4580000</v>
      </c>
      <c r="I63" s="57">
        <f t="shared" si="30"/>
        <v>33104020</v>
      </c>
      <c r="J63" s="56">
        <f t="shared" si="30"/>
        <v>29172000</v>
      </c>
      <c r="K63" s="57">
        <f t="shared" si="30"/>
        <v>164770635</v>
      </c>
      <c r="L63" s="56">
        <f t="shared" si="30"/>
        <v>39224000</v>
      </c>
      <c r="M63" s="58">
        <f t="shared" si="30"/>
        <v>196950654</v>
      </c>
      <c r="N63" s="56">
        <f t="shared" si="30"/>
        <v>0</v>
      </c>
      <c r="O63" s="57">
        <f t="shared" si="30"/>
        <v>0</v>
      </c>
      <c r="P63" s="56">
        <f t="shared" si="30"/>
        <v>72976000</v>
      </c>
      <c r="Q63" s="57">
        <f t="shared" si="30"/>
        <v>394825309</v>
      </c>
      <c r="R63" s="38">
        <f t="shared" si="14"/>
        <v>34.457699163581516</v>
      </c>
      <c r="S63" s="39">
        <f t="shared" si="15"/>
        <v>19.530190558530045</v>
      </c>
      <c r="T63" s="38">
        <f t="shared" si="16"/>
        <v>7.9674645849823946</v>
      </c>
      <c r="U63" s="39">
        <f t="shared" si="17"/>
        <v>43.106729153587899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534572000</v>
      </c>
      <c r="C8" s="40">
        <f t="shared" si="0"/>
        <v>-12072000</v>
      </c>
      <c r="D8" s="40">
        <f t="shared" si="0"/>
        <v>0</v>
      </c>
      <c r="E8" s="40">
        <f t="shared" si="0"/>
        <v>522500000</v>
      </c>
      <c r="F8" s="41">
        <f t="shared" si="0"/>
        <v>522500000</v>
      </c>
      <c r="G8" s="42">
        <f t="shared" si="0"/>
        <v>522500000</v>
      </c>
      <c r="H8" s="41">
        <f t="shared" si="0"/>
        <v>66025000</v>
      </c>
      <c r="I8" s="42">
        <f t="shared" si="0"/>
        <v>0</v>
      </c>
      <c r="J8" s="41">
        <f t="shared" si="0"/>
        <v>119105000</v>
      </c>
      <c r="K8" s="42">
        <f t="shared" si="0"/>
        <v>47996603</v>
      </c>
      <c r="L8" s="41">
        <f t="shared" si="0"/>
        <v>75007000</v>
      </c>
      <c r="M8" s="42">
        <f t="shared" si="0"/>
        <v>22011634</v>
      </c>
      <c r="N8" s="41">
        <f t="shared" si="0"/>
        <v>0</v>
      </c>
      <c r="O8" s="42">
        <f t="shared" si="0"/>
        <v>0</v>
      </c>
      <c r="P8" s="41">
        <f t="shared" si="0"/>
        <v>260137000</v>
      </c>
      <c r="Q8" s="42">
        <f t="shared" si="0"/>
        <v>70008237</v>
      </c>
      <c r="R8" s="16">
        <f>IF(($J8       =0),0,((($L8       -$J8       )/$J8       )*100))</f>
        <v>-37.024474203433947</v>
      </c>
      <c r="S8" s="17">
        <f>IF(($K8       =0),0,((($M8       -$K8       )/$K8       )*100))</f>
        <v>-54.139183558469753</v>
      </c>
      <c r="T8" s="16">
        <f>IF(($E8       =0),0,(($P8       /$E8       )*100))</f>
        <v>49.786985645933015</v>
      </c>
      <c r="U8" s="18">
        <f>IF(($E8       =0),0,(($Q8       /$E8       )*100))</f>
        <v>13.398705645933015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521418000</v>
      </c>
      <c r="C9" s="43">
        <f t="shared" si="2"/>
        <v>-11171000</v>
      </c>
      <c r="D9" s="43">
        <f t="shared" si="2"/>
        <v>0</v>
      </c>
      <c r="E9" s="43">
        <f t="shared" si="2"/>
        <v>510247000</v>
      </c>
      <c r="F9" s="44">
        <f t="shared" si="2"/>
        <v>510247000</v>
      </c>
      <c r="G9" s="45">
        <f t="shared" si="2"/>
        <v>510247000</v>
      </c>
      <c r="H9" s="44">
        <f t="shared" si="2"/>
        <v>61755000</v>
      </c>
      <c r="I9" s="45">
        <f t="shared" si="2"/>
        <v>0</v>
      </c>
      <c r="J9" s="44">
        <f t="shared" si="2"/>
        <v>114275000</v>
      </c>
      <c r="K9" s="45">
        <f t="shared" si="2"/>
        <v>47713602</v>
      </c>
      <c r="L9" s="44">
        <f t="shared" si="2"/>
        <v>73525000</v>
      </c>
      <c r="M9" s="45">
        <f t="shared" si="2"/>
        <v>21611827</v>
      </c>
      <c r="N9" s="44">
        <f t="shared" si="2"/>
        <v>0</v>
      </c>
      <c r="O9" s="45">
        <f t="shared" si="2"/>
        <v>0</v>
      </c>
      <c r="P9" s="44">
        <f t="shared" si="2"/>
        <v>249555000</v>
      </c>
      <c r="Q9" s="45">
        <f t="shared" si="2"/>
        <v>69325429</v>
      </c>
      <c r="R9" s="20">
        <f>IF(($J9       =0),0,((($L9       -$J9       )/$J9       )*100))</f>
        <v>-35.659593086851892</v>
      </c>
      <c r="S9" s="21">
        <f>IF(($K9       =0),0,((($M9       -$K9       )/$K9       )*100))</f>
        <v>-54.705102750364567</v>
      </c>
      <c r="T9" s="20">
        <f>IF(($E9       =0),0,(($P9       /$E9       )*100))</f>
        <v>48.908665803032648</v>
      </c>
      <c r="U9" s="22">
        <f>IF(($E9       =0),0,(($Q9       /$E9       )*100))</f>
        <v>13.586641175744296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104228000</v>
      </c>
      <c r="C10" s="46">
        <v>-6971000</v>
      </c>
      <c r="D10" s="46"/>
      <c r="E10" s="46">
        <f t="shared" ref="E10:E41" si="4">$B10      +$C10      +$D10</f>
        <v>97257000</v>
      </c>
      <c r="F10" s="47">
        <v>97257000</v>
      </c>
      <c r="G10" s="48">
        <v>97257000</v>
      </c>
      <c r="H10" s="47">
        <v>25274000</v>
      </c>
      <c r="I10" s="48"/>
      <c r="J10" s="47">
        <v>28584000</v>
      </c>
      <c r="K10" s="48">
        <v>39034337</v>
      </c>
      <c r="L10" s="47">
        <v>14253000</v>
      </c>
      <c r="M10" s="48">
        <v>5454298</v>
      </c>
      <c r="N10" s="47"/>
      <c r="O10" s="48"/>
      <c r="P10" s="47">
        <f t="shared" ref="P10:P41" si="5">$H10      +$J10      +$L10      +$N10</f>
        <v>68111000</v>
      </c>
      <c r="Q10" s="48">
        <f t="shared" ref="Q10:Q41" si="6">$I10      +$K10      +$M10      +$O10</f>
        <v>44488635</v>
      </c>
      <c r="R10" s="24">
        <f t="shared" ref="R10:R41" si="7">IF(($J10      =0),0,((($L10      -$J10      )/$J10      )*100))</f>
        <v>-50.136439966414784</v>
      </c>
      <c r="S10" s="25">
        <f t="shared" ref="S10:S41" si="8">IF(($K10      =0),0,((($M10      -$K10      )/$K10      )*100))</f>
        <v>-86.026922911486878</v>
      </c>
      <c r="T10" s="24">
        <f t="shared" ref="T10:T41" si="9">IF(($E10      =0),0,(($P10      /$E10      )*100))</f>
        <v>70.031977132751365</v>
      </c>
      <c r="U10" s="26">
        <f t="shared" ref="U10:U41" si="10">IF(($E10      =0),0,(($Q10      /$E10      )*100))</f>
        <v>45.743375798143063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6460000</v>
      </c>
      <c r="C13" s="46">
        <v>3000000</v>
      </c>
      <c r="D13" s="46"/>
      <c r="E13" s="46">
        <f t="shared" si="4"/>
        <v>9460000</v>
      </c>
      <c r="F13" s="47">
        <v>9460000</v>
      </c>
      <c r="G13" s="48">
        <v>9460000</v>
      </c>
      <c r="H13" s="47"/>
      <c r="I13" s="48"/>
      <c r="J13" s="47">
        <v>5855000</v>
      </c>
      <c r="K13" s="48">
        <v>1765907</v>
      </c>
      <c r="L13" s="47">
        <v>731000</v>
      </c>
      <c r="M13" s="48">
        <v>1220603</v>
      </c>
      <c r="N13" s="47"/>
      <c r="O13" s="48"/>
      <c r="P13" s="47">
        <f t="shared" si="5"/>
        <v>6586000</v>
      </c>
      <c r="Q13" s="48">
        <f t="shared" si="6"/>
        <v>2986510</v>
      </c>
      <c r="R13" s="24">
        <f t="shared" si="7"/>
        <v>-87.514944491887277</v>
      </c>
      <c r="S13" s="25">
        <f t="shared" si="8"/>
        <v>-30.879542354155681</v>
      </c>
      <c r="T13" s="24">
        <f t="shared" si="9"/>
        <v>69.619450317124731</v>
      </c>
      <c r="U13" s="26">
        <f t="shared" si="10"/>
        <v>31.56987315010571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15800000</v>
      </c>
      <c r="D20" s="46"/>
      <c r="E20" s="46">
        <f t="shared" si="4"/>
        <v>15800000</v>
      </c>
      <c r="F20" s="47">
        <v>15800000</v>
      </c>
      <c r="G20" s="48">
        <v>15800000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305793000</v>
      </c>
      <c r="C22" s="46">
        <v>-23000000</v>
      </c>
      <c r="D22" s="46"/>
      <c r="E22" s="46">
        <f t="shared" si="4"/>
        <v>282793000</v>
      </c>
      <c r="F22" s="47">
        <v>282793000</v>
      </c>
      <c r="G22" s="48">
        <v>282793000</v>
      </c>
      <c r="H22" s="47">
        <v>26630000</v>
      </c>
      <c r="I22" s="48"/>
      <c r="J22" s="47">
        <v>55333000</v>
      </c>
      <c r="K22" s="48">
        <v>-18248104</v>
      </c>
      <c r="L22" s="47">
        <v>42078000</v>
      </c>
      <c r="M22" s="48">
        <v>10883385</v>
      </c>
      <c r="N22" s="47"/>
      <c r="O22" s="48"/>
      <c r="P22" s="47">
        <f t="shared" si="5"/>
        <v>124041000</v>
      </c>
      <c r="Q22" s="48">
        <f t="shared" si="6"/>
        <v>-7364719</v>
      </c>
      <c r="R22" s="24">
        <f t="shared" si="7"/>
        <v>-23.954963584117976</v>
      </c>
      <c r="S22" s="25">
        <f t="shared" si="8"/>
        <v>-159.64118244832451</v>
      </c>
      <c r="T22" s="24">
        <f t="shared" si="9"/>
        <v>43.862825458904567</v>
      </c>
      <c r="U22" s="26">
        <f t="shared" si="10"/>
        <v>-2.6042791016750768</v>
      </c>
      <c r="V22" s="47"/>
      <c r="W22" s="48"/>
    </row>
    <row r="23" spans="1:23" x14ac:dyDescent="0.2">
      <c r="A23" s="23" t="s">
        <v>49</v>
      </c>
      <c r="B23" s="46">
        <v>104937000</v>
      </c>
      <c r="C23" s="46"/>
      <c r="D23" s="46"/>
      <c r="E23" s="46">
        <f t="shared" si="4"/>
        <v>104937000</v>
      </c>
      <c r="F23" s="47">
        <v>104937000</v>
      </c>
      <c r="G23" s="48">
        <v>104937000</v>
      </c>
      <c r="H23" s="47">
        <v>9851000</v>
      </c>
      <c r="I23" s="48"/>
      <c r="J23" s="47">
        <v>24503000</v>
      </c>
      <c r="K23" s="48">
        <v>25161462</v>
      </c>
      <c r="L23" s="47">
        <v>16463000</v>
      </c>
      <c r="M23" s="48">
        <v>4053541</v>
      </c>
      <c r="N23" s="47"/>
      <c r="O23" s="48"/>
      <c r="P23" s="47">
        <f t="shared" si="5"/>
        <v>50817000</v>
      </c>
      <c r="Q23" s="48">
        <f t="shared" si="6"/>
        <v>29215003</v>
      </c>
      <c r="R23" s="24">
        <f t="shared" si="7"/>
        <v>-32.812308696894263</v>
      </c>
      <c r="S23" s="25">
        <f t="shared" si="8"/>
        <v>-83.889882869286367</v>
      </c>
      <c r="T23" s="24">
        <f t="shared" si="9"/>
        <v>48.426198576288634</v>
      </c>
      <c r="U23" s="26">
        <f t="shared" si="10"/>
        <v>27.840516690966961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13154000</v>
      </c>
      <c r="C27" s="43">
        <f t="shared" si="11"/>
        <v>-901000</v>
      </c>
      <c r="D27" s="43">
        <f t="shared" si="11"/>
        <v>0</v>
      </c>
      <c r="E27" s="43">
        <f t="shared" si="11"/>
        <v>12253000</v>
      </c>
      <c r="F27" s="44">
        <f t="shared" si="11"/>
        <v>12253000</v>
      </c>
      <c r="G27" s="45">
        <f t="shared" si="11"/>
        <v>12253000</v>
      </c>
      <c r="H27" s="44">
        <f t="shared" si="11"/>
        <v>4270000</v>
      </c>
      <c r="I27" s="45">
        <f t="shared" si="11"/>
        <v>0</v>
      </c>
      <c r="J27" s="44">
        <f t="shared" si="11"/>
        <v>4830000</v>
      </c>
      <c r="K27" s="45">
        <f t="shared" si="11"/>
        <v>283001</v>
      </c>
      <c r="L27" s="44">
        <f t="shared" si="11"/>
        <v>1482000</v>
      </c>
      <c r="M27" s="45">
        <f t="shared" si="11"/>
        <v>399807</v>
      </c>
      <c r="N27" s="44">
        <f t="shared" si="11"/>
        <v>0</v>
      </c>
      <c r="O27" s="45">
        <f t="shared" si="11"/>
        <v>0</v>
      </c>
      <c r="P27" s="44">
        <f t="shared" si="11"/>
        <v>10582000</v>
      </c>
      <c r="Q27" s="45">
        <f t="shared" si="11"/>
        <v>682808</v>
      </c>
      <c r="R27" s="20">
        <f t="shared" si="7"/>
        <v>-69.316770186335404</v>
      </c>
      <c r="S27" s="21">
        <f t="shared" si="8"/>
        <v>41.274059102264651</v>
      </c>
      <c r="T27" s="20">
        <f t="shared" si="9"/>
        <v>86.362523463641566</v>
      </c>
      <c r="U27" s="22">
        <f t="shared" si="10"/>
        <v>5.5725781441279691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>
        <v>142592</v>
      </c>
      <c r="L30" s="47">
        <v>1024000</v>
      </c>
      <c r="M30" s="48">
        <v>392807</v>
      </c>
      <c r="N30" s="47"/>
      <c r="O30" s="48"/>
      <c r="P30" s="47">
        <f t="shared" si="5"/>
        <v>1024000</v>
      </c>
      <c r="Q30" s="48">
        <f t="shared" si="6"/>
        <v>535399</v>
      </c>
      <c r="R30" s="24">
        <f t="shared" si="7"/>
        <v>0</v>
      </c>
      <c r="S30" s="25">
        <f t="shared" si="8"/>
        <v>175.47618379712745</v>
      </c>
      <c r="T30" s="24">
        <f t="shared" si="9"/>
        <v>51.2</v>
      </c>
      <c r="U30" s="26">
        <f t="shared" si="10"/>
        <v>26.769949999999998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3004000</v>
      </c>
      <c r="C32" s="46">
        <v>-901000</v>
      </c>
      <c r="D32" s="46"/>
      <c r="E32" s="46">
        <f t="shared" si="4"/>
        <v>2103000</v>
      </c>
      <c r="F32" s="47">
        <v>2103000</v>
      </c>
      <c r="G32" s="48">
        <v>2103000</v>
      </c>
      <c r="H32" s="47">
        <v>221000</v>
      </c>
      <c r="I32" s="48"/>
      <c r="J32" s="47"/>
      <c r="K32" s="48">
        <v>140409</v>
      </c>
      <c r="L32" s="47">
        <v>458000</v>
      </c>
      <c r="M32" s="48">
        <v>7000</v>
      </c>
      <c r="N32" s="47"/>
      <c r="O32" s="48"/>
      <c r="P32" s="47">
        <f t="shared" si="5"/>
        <v>679000</v>
      </c>
      <c r="Q32" s="48">
        <f t="shared" si="6"/>
        <v>147409</v>
      </c>
      <c r="R32" s="24">
        <f t="shared" si="7"/>
        <v>0</v>
      </c>
      <c r="S32" s="25">
        <f t="shared" si="8"/>
        <v>-95.01456459343774</v>
      </c>
      <c r="T32" s="24">
        <f t="shared" si="9"/>
        <v>32.287208749405607</v>
      </c>
      <c r="U32" s="26">
        <f t="shared" si="10"/>
        <v>7.0094626723728002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8150000</v>
      </c>
      <c r="C36" s="46"/>
      <c r="D36" s="46"/>
      <c r="E36" s="46">
        <f t="shared" si="4"/>
        <v>8150000</v>
      </c>
      <c r="F36" s="47">
        <v>8150000</v>
      </c>
      <c r="G36" s="48">
        <v>8150000</v>
      </c>
      <c r="H36" s="47">
        <v>4049000</v>
      </c>
      <c r="I36" s="48"/>
      <c r="J36" s="47">
        <v>4830000</v>
      </c>
      <c r="K36" s="48"/>
      <c r="L36" s="47"/>
      <c r="M36" s="48"/>
      <c r="N36" s="47"/>
      <c r="O36" s="48"/>
      <c r="P36" s="47">
        <f t="shared" si="5"/>
        <v>8879000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108.94478527607363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9147000</v>
      </c>
      <c r="C42" s="52">
        <f t="shared" si="13"/>
        <v>302000</v>
      </c>
      <c r="D42" s="52">
        <f t="shared" si="13"/>
        <v>0</v>
      </c>
      <c r="E42" s="52">
        <f t="shared" si="13"/>
        <v>9449000</v>
      </c>
      <c r="F42" s="53">
        <f t="shared" si="13"/>
        <v>9449000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9147000</v>
      </c>
      <c r="C43" s="43">
        <f t="shared" si="19"/>
        <v>302000</v>
      </c>
      <c r="D43" s="43">
        <f t="shared" si="19"/>
        <v>0</v>
      </c>
      <c r="E43" s="43">
        <f t="shared" si="19"/>
        <v>9449000</v>
      </c>
      <c r="F43" s="44">
        <f t="shared" si="19"/>
        <v>9449000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9147000</v>
      </c>
      <c r="C45" s="46">
        <v>302000</v>
      </c>
      <c r="D45" s="46"/>
      <c r="E45" s="46">
        <f t="shared" si="21"/>
        <v>9449000</v>
      </c>
      <c r="F45" s="47">
        <v>9449000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543719000</v>
      </c>
      <c r="C59" s="43">
        <f t="shared" si="26"/>
        <v>-11770000</v>
      </c>
      <c r="D59" s="43">
        <f t="shared" si="26"/>
        <v>0</v>
      </c>
      <c r="E59" s="43">
        <f t="shared" si="26"/>
        <v>531949000</v>
      </c>
      <c r="F59" s="44">
        <f t="shared" si="26"/>
        <v>531949000</v>
      </c>
      <c r="G59" s="45">
        <f t="shared" si="26"/>
        <v>522500000</v>
      </c>
      <c r="H59" s="44">
        <f t="shared" si="26"/>
        <v>66025000</v>
      </c>
      <c r="I59" s="45">
        <f t="shared" si="26"/>
        <v>0</v>
      </c>
      <c r="J59" s="44">
        <f t="shared" si="26"/>
        <v>119105000</v>
      </c>
      <c r="K59" s="45">
        <f t="shared" si="26"/>
        <v>47996603</v>
      </c>
      <c r="L59" s="44">
        <f t="shared" si="26"/>
        <v>75007000</v>
      </c>
      <c r="M59" s="45">
        <f t="shared" si="26"/>
        <v>22011634</v>
      </c>
      <c r="N59" s="44">
        <f t="shared" si="26"/>
        <v>0</v>
      </c>
      <c r="O59" s="45">
        <f t="shared" si="26"/>
        <v>0</v>
      </c>
      <c r="P59" s="44">
        <f t="shared" si="26"/>
        <v>260137000</v>
      </c>
      <c r="Q59" s="45">
        <f t="shared" si="26"/>
        <v>70008237</v>
      </c>
      <c r="R59" s="20">
        <f t="shared" si="14"/>
        <v>-37.024474203433947</v>
      </c>
      <c r="S59" s="21">
        <f t="shared" si="15"/>
        <v>-54.139183558469753</v>
      </c>
      <c r="T59" s="20">
        <f t="shared" si="16"/>
        <v>48.902620363982265</v>
      </c>
      <c r="U59" s="22">
        <f t="shared" si="17"/>
        <v>13.160704691615175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543719000</v>
      </c>
      <c r="C63" s="55">
        <f t="shared" si="30"/>
        <v>-11770000</v>
      </c>
      <c r="D63" s="55">
        <f t="shared" si="30"/>
        <v>0</v>
      </c>
      <c r="E63" s="55">
        <f t="shared" si="30"/>
        <v>531949000</v>
      </c>
      <c r="F63" s="56">
        <f t="shared" si="30"/>
        <v>531949000</v>
      </c>
      <c r="G63" s="57">
        <f t="shared" si="30"/>
        <v>522500000</v>
      </c>
      <c r="H63" s="56">
        <f t="shared" si="30"/>
        <v>66025000</v>
      </c>
      <c r="I63" s="57">
        <f t="shared" si="30"/>
        <v>0</v>
      </c>
      <c r="J63" s="56">
        <f t="shared" si="30"/>
        <v>119105000</v>
      </c>
      <c r="K63" s="57">
        <f t="shared" si="30"/>
        <v>47996603</v>
      </c>
      <c r="L63" s="56">
        <f t="shared" si="30"/>
        <v>75007000</v>
      </c>
      <c r="M63" s="58">
        <f t="shared" si="30"/>
        <v>22011634</v>
      </c>
      <c r="N63" s="56">
        <f t="shared" si="30"/>
        <v>0</v>
      </c>
      <c r="O63" s="57">
        <f t="shared" si="30"/>
        <v>0</v>
      </c>
      <c r="P63" s="56">
        <f t="shared" si="30"/>
        <v>260137000</v>
      </c>
      <c r="Q63" s="57">
        <f t="shared" si="30"/>
        <v>70008237</v>
      </c>
      <c r="R63" s="38">
        <f t="shared" si="14"/>
        <v>-37.024474203433947</v>
      </c>
      <c r="S63" s="39">
        <f t="shared" si="15"/>
        <v>-54.139183558469753</v>
      </c>
      <c r="T63" s="38">
        <f t="shared" si="16"/>
        <v>48.902620363982265</v>
      </c>
      <c r="U63" s="39">
        <f t="shared" si="17"/>
        <v>13.160704691615175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259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155494000</v>
      </c>
      <c r="C8" s="40">
        <f t="shared" si="0"/>
        <v>9495000</v>
      </c>
      <c r="D8" s="40">
        <f t="shared" si="0"/>
        <v>0</v>
      </c>
      <c r="E8" s="40">
        <f t="shared" si="0"/>
        <v>164989000</v>
      </c>
      <c r="F8" s="41">
        <f t="shared" si="0"/>
        <v>165802000</v>
      </c>
      <c r="G8" s="42">
        <f t="shared" si="0"/>
        <v>165802000</v>
      </c>
      <c r="H8" s="41">
        <f t="shared" si="0"/>
        <v>24615000</v>
      </c>
      <c r="I8" s="42">
        <f t="shared" si="0"/>
        <v>-378000</v>
      </c>
      <c r="J8" s="41">
        <f t="shared" si="0"/>
        <v>38361000</v>
      </c>
      <c r="K8" s="42">
        <f t="shared" si="0"/>
        <v>-679000</v>
      </c>
      <c r="L8" s="41">
        <f t="shared" si="0"/>
        <v>27862000</v>
      </c>
      <c r="M8" s="42">
        <f t="shared" si="0"/>
        <v>-454000</v>
      </c>
      <c r="N8" s="41">
        <f t="shared" si="0"/>
        <v>0</v>
      </c>
      <c r="O8" s="42">
        <f t="shared" si="0"/>
        <v>0</v>
      </c>
      <c r="P8" s="41">
        <f t="shared" si="0"/>
        <v>90838000</v>
      </c>
      <c r="Q8" s="42">
        <f t="shared" si="0"/>
        <v>-1511000</v>
      </c>
      <c r="R8" s="16">
        <f>IF(($J8       =0),0,((($L8       -$J8       )/$J8       )*100))</f>
        <v>-27.368942415474052</v>
      </c>
      <c r="S8" s="17">
        <f>IF(($K8       =0),0,((($M8       -$K8       )/$K8       )*100))</f>
        <v>-33.136966126656844</v>
      </c>
      <c r="T8" s="16">
        <f>IF(($E8       =0),0,(($P8       /$E8       )*100))</f>
        <v>55.057003800253348</v>
      </c>
      <c r="U8" s="18">
        <f>IF(($E8       =0),0,(($Q8       /$E8       )*100))</f>
        <v>-0.91581863033293132</v>
      </c>
      <c r="V8" s="41">
        <f t="shared" ref="V8:W8" si="1">+V9+V27</f>
        <v>40073000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144483000</v>
      </c>
      <c r="C9" s="43">
        <f t="shared" si="2"/>
        <v>-6192000</v>
      </c>
      <c r="D9" s="43">
        <f t="shared" si="2"/>
        <v>0</v>
      </c>
      <c r="E9" s="43">
        <f t="shared" si="2"/>
        <v>138291000</v>
      </c>
      <c r="F9" s="44">
        <f t="shared" si="2"/>
        <v>138291000</v>
      </c>
      <c r="G9" s="45">
        <f t="shared" si="2"/>
        <v>138291000</v>
      </c>
      <c r="H9" s="44">
        <f t="shared" si="2"/>
        <v>21581000</v>
      </c>
      <c r="I9" s="45">
        <f t="shared" si="2"/>
        <v>0</v>
      </c>
      <c r="J9" s="44">
        <f t="shared" si="2"/>
        <v>33973000</v>
      </c>
      <c r="K9" s="45">
        <f t="shared" si="2"/>
        <v>0</v>
      </c>
      <c r="L9" s="44">
        <f t="shared" si="2"/>
        <v>27757000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83311000</v>
      </c>
      <c r="Q9" s="45">
        <f t="shared" si="2"/>
        <v>0</v>
      </c>
      <c r="R9" s="20">
        <f>IF(($J9       =0),0,((($L9       -$J9       )/$J9       )*100))</f>
        <v>-18.296882818708976</v>
      </c>
      <c r="S9" s="21">
        <f>IF(($K9       =0),0,((($M9       -$K9       )/$K9       )*100))</f>
        <v>0</v>
      </c>
      <c r="T9" s="20">
        <f>IF(($E9       =0),0,(($P9       /$E9       )*100))</f>
        <v>60.243255164833577</v>
      </c>
      <c r="U9" s="22">
        <f>IF(($E9       =0),0,(($Q9       /$E9       )*100))</f>
        <v>0</v>
      </c>
      <c r="V9" s="44">
        <f t="shared" ref="V9:W9" si="3">SUM(V10:V26)</f>
        <v>40073000</v>
      </c>
      <c r="W9" s="45">
        <f t="shared" si="3"/>
        <v>0</v>
      </c>
    </row>
    <row r="10" spans="1:23" x14ac:dyDescent="0.2">
      <c r="A10" s="23" t="s">
        <v>36</v>
      </c>
      <c r="B10" s="46">
        <v>62683000</v>
      </c>
      <c r="C10" s="46">
        <v>-4192000</v>
      </c>
      <c r="D10" s="46"/>
      <c r="E10" s="46">
        <f t="shared" ref="E10:E41" si="4">$B10      +$C10      +$D10</f>
        <v>58491000</v>
      </c>
      <c r="F10" s="47">
        <v>58491000</v>
      </c>
      <c r="G10" s="48">
        <v>58491000</v>
      </c>
      <c r="H10" s="47">
        <v>11518000</v>
      </c>
      <c r="I10" s="48"/>
      <c r="J10" s="47">
        <v>23961000</v>
      </c>
      <c r="K10" s="48"/>
      <c r="L10" s="47">
        <v>15354000</v>
      </c>
      <c r="M10" s="48"/>
      <c r="N10" s="47"/>
      <c r="O10" s="48"/>
      <c r="P10" s="47">
        <f t="shared" ref="P10:P41" si="5">$H10      +$J10      +$L10      +$N10</f>
        <v>50833000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-35.920871416051078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86.907387461318834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1800000</v>
      </c>
      <c r="C13" s="46">
        <v>5000000</v>
      </c>
      <c r="D13" s="46"/>
      <c r="E13" s="46">
        <f t="shared" si="4"/>
        <v>6800000</v>
      </c>
      <c r="F13" s="47">
        <v>6800000</v>
      </c>
      <c r="G13" s="48">
        <v>6800000</v>
      </c>
      <c r="H13" s="47">
        <v>63000</v>
      </c>
      <c r="I13" s="48"/>
      <c r="J13" s="47">
        <v>1195000</v>
      </c>
      <c r="K13" s="48"/>
      <c r="L13" s="47"/>
      <c r="M13" s="48"/>
      <c r="N13" s="47"/>
      <c r="O13" s="48"/>
      <c r="P13" s="47">
        <f t="shared" si="5"/>
        <v>1258000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18.5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50000000</v>
      </c>
      <c r="C22" s="46">
        <v>-7000000</v>
      </c>
      <c r="D22" s="46"/>
      <c r="E22" s="46">
        <f t="shared" si="4"/>
        <v>43000000</v>
      </c>
      <c r="F22" s="47">
        <v>43000000</v>
      </c>
      <c r="G22" s="48">
        <v>43000000</v>
      </c>
      <c r="H22" s="47"/>
      <c r="I22" s="48"/>
      <c r="J22" s="47">
        <v>1996000</v>
      </c>
      <c r="K22" s="48"/>
      <c r="L22" s="47">
        <v>5728000</v>
      </c>
      <c r="M22" s="48"/>
      <c r="N22" s="47"/>
      <c r="O22" s="48"/>
      <c r="P22" s="47">
        <f t="shared" si="5"/>
        <v>7724000</v>
      </c>
      <c r="Q22" s="48">
        <f t="shared" si="6"/>
        <v>0</v>
      </c>
      <c r="R22" s="24">
        <f t="shared" si="7"/>
        <v>186.97394789579158</v>
      </c>
      <c r="S22" s="25">
        <f t="shared" si="8"/>
        <v>0</v>
      </c>
      <c r="T22" s="24">
        <f t="shared" si="9"/>
        <v>17.962790697674418</v>
      </c>
      <c r="U22" s="26">
        <f t="shared" si="10"/>
        <v>0</v>
      </c>
      <c r="V22" s="47">
        <v>40073000</v>
      </c>
      <c r="W22" s="48"/>
    </row>
    <row r="23" spans="1:23" x14ac:dyDescent="0.2">
      <c r="A23" s="23" t="s">
        <v>49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10000000</v>
      </c>
      <c r="I23" s="48"/>
      <c r="J23" s="47">
        <v>6821000</v>
      </c>
      <c r="K23" s="48"/>
      <c r="L23" s="47">
        <v>6675000</v>
      </c>
      <c r="M23" s="48"/>
      <c r="N23" s="47"/>
      <c r="O23" s="48"/>
      <c r="P23" s="47">
        <f t="shared" si="5"/>
        <v>23496000</v>
      </c>
      <c r="Q23" s="48">
        <f t="shared" si="6"/>
        <v>0</v>
      </c>
      <c r="R23" s="24">
        <f t="shared" si="7"/>
        <v>-2.1404486145726436</v>
      </c>
      <c r="S23" s="25">
        <f t="shared" si="8"/>
        <v>0</v>
      </c>
      <c r="T23" s="24">
        <f t="shared" si="9"/>
        <v>78.320000000000007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11011000</v>
      </c>
      <c r="C27" s="43">
        <f t="shared" si="11"/>
        <v>15687000</v>
      </c>
      <c r="D27" s="43">
        <f t="shared" si="11"/>
        <v>0</v>
      </c>
      <c r="E27" s="43">
        <f t="shared" si="11"/>
        <v>26698000</v>
      </c>
      <c r="F27" s="44">
        <f t="shared" si="11"/>
        <v>27511000</v>
      </c>
      <c r="G27" s="45">
        <f t="shared" si="11"/>
        <v>27511000</v>
      </c>
      <c r="H27" s="44">
        <f t="shared" si="11"/>
        <v>3034000</v>
      </c>
      <c r="I27" s="45">
        <f t="shared" si="11"/>
        <v>-378000</v>
      </c>
      <c r="J27" s="44">
        <f t="shared" si="11"/>
        <v>4388000</v>
      </c>
      <c r="K27" s="45">
        <f t="shared" si="11"/>
        <v>-679000</v>
      </c>
      <c r="L27" s="44">
        <f t="shared" si="11"/>
        <v>105000</v>
      </c>
      <c r="M27" s="45">
        <f t="shared" si="11"/>
        <v>-454000</v>
      </c>
      <c r="N27" s="44">
        <f t="shared" si="11"/>
        <v>0</v>
      </c>
      <c r="O27" s="45">
        <f t="shared" si="11"/>
        <v>0</v>
      </c>
      <c r="P27" s="44">
        <f t="shared" si="11"/>
        <v>7527000</v>
      </c>
      <c r="Q27" s="45">
        <f t="shared" si="11"/>
        <v>-1511000</v>
      </c>
      <c r="R27" s="20">
        <f t="shared" si="7"/>
        <v>-97.607110300820423</v>
      </c>
      <c r="S27" s="21">
        <f t="shared" si="8"/>
        <v>-33.136966126656844</v>
      </c>
      <c r="T27" s="20">
        <f t="shared" si="9"/>
        <v>28.193123080380555</v>
      </c>
      <c r="U27" s="22">
        <f t="shared" si="10"/>
        <v>-5.6595999700352086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17000</v>
      </c>
      <c r="I30" s="48"/>
      <c r="J30" s="47">
        <v>77000</v>
      </c>
      <c r="K30" s="48"/>
      <c r="L30" s="47">
        <v>105000</v>
      </c>
      <c r="M30" s="48"/>
      <c r="N30" s="47"/>
      <c r="O30" s="48"/>
      <c r="P30" s="47">
        <f t="shared" si="5"/>
        <v>199000</v>
      </c>
      <c r="Q30" s="48">
        <f t="shared" si="6"/>
        <v>0</v>
      </c>
      <c r="R30" s="24">
        <f t="shared" si="7"/>
        <v>36.363636363636367</v>
      </c>
      <c r="S30" s="25">
        <f t="shared" si="8"/>
        <v>0</v>
      </c>
      <c r="T30" s="24">
        <f t="shared" si="9"/>
        <v>6.6333333333333329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1511000</v>
      </c>
      <c r="C32" s="46">
        <v>-813000</v>
      </c>
      <c r="D32" s="46"/>
      <c r="E32" s="46">
        <f t="shared" si="4"/>
        <v>698000</v>
      </c>
      <c r="F32" s="47">
        <v>1511000</v>
      </c>
      <c r="G32" s="48">
        <v>1511000</v>
      </c>
      <c r="H32" s="47"/>
      <c r="I32" s="48">
        <v>-378000</v>
      </c>
      <c r="J32" s="47"/>
      <c r="K32" s="48">
        <v>-679000</v>
      </c>
      <c r="L32" s="47"/>
      <c r="M32" s="48">
        <v>-454000</v>
      </c>
      <c r="N32" s="47"/>
      <c r="O32" s="48"/>
      <c r="P32" s="47">
        <f t="shared" si="5"/>
        <v>0</v>
      </c>
      <c r="Q32" s="48">
        <f t="shared" si="6"/>
        <v>-1511000</v>
      </c>
      <c r="R32" s="24">
        <f t="shared" si="7"/>
        <v>0</v>
      </c>
      <c r="S32" s="25">
        <f t="shared" si="8"/>
        <v>-33.136966126656844</v>
      </c>
      <c r="T32" s="24">
        <f t="shared" si="9"/>
        <v>0</v>
      </c>
      <c r="U32" s="26">
        <f t="shared" si="10"/>
        <v>-216.47564469914039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>
        <v>2000000</v>
      </c>
      <c r="D35" s="46"/>
      <c r="E35" s="46">
        <f t="shared" si="4"/>
        <v>7000000</v>
      </c>
      <c r="F35" s="47">
        <v>7000000</v>
      </c>
      <c r="G35" s="48">
        <v>7000000</v>
      </c>
      <c r="H35" s="47">
        <v>1672000</v>
      </c>
      <c r="I35" s="48"/>
      <c r="J35" s="47">
        <v>2666000</v>
      </c>
      <c r="K35" s="48"/>
      <c r="L35" s="47"/>
      <c r="M35" s="48"/>
      <c r="N35" s="47"/>
      <c r="O35" s="48"/>
      <c r="P35" s="47">
        <f t="shared" si="5"/>
        <v>4338000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61.971428571428568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1500000</v>
      </c>
      <c r="C36" s="46">
        <v>14500000</v>
      </c>
      <c r="D36" s="46"/>
      <c r="E36" s="46">
        <f t="shared" si="4"/>
        <v>16000000</v>
      </c>
      <c r="F36" s="47">
        <v>16000000</v>
      </c>
      <c r="G36" s="48">
        <v>16000000</v>
      </c>
      <c r="H36" s="47">
        <v>1345000</v>
      </c>
      <c r="I36" s="48"/>
      <c r="J36" s="47">
        <v>1645000</v>
      </c>
      <c r="K36" s="48"/>
      <c r="L36" s="47"/>
      <c r="M36" s="48"/>
      <c r="N36" s="47"/>
      <c r="O36" s="48"/>
      <c r="P36" s="47">
        <f t="shared" si="5"/>
        <v>2990000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18.6875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23231000</v>
      </c>
      <c r="C42" s="52">
        <f t="shared" si="13"/>
        <v>-4807000</v>
      </c>
      <c r="D42" s="52">
        <f t="shared" si="13"/>
        <v>0</v>
      </c>
      <c r="E42" s="52">
        <f t="shared" si="13"/>
        <v>18424000</v>
      </c>
      <c r="F42" s="53">
        <f t="shared" si="13"/>
        <v>18424000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23231000</v>
      </c>
      <c r="C43" s="43">
        <f t="shared" si="19"/>
        <v>-4807000</v>
      </c>
      <c r="D43" s="43">
        <f t="shared" si="19"/>
        <v>0</v>
      </c>
      <c r="E43" s="43">
        <f t="shared" si="19"/>
        <v>18424000</v>
      </c>
      <c r="F43" s="44">
        <f t="shared" si="19"/>
        <v>18424000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23231000</v>
      </c>
      <c r="C45" s="46">
        <v>-4807000</v>
      </c>
      <c r="D45" s="46"/>
      <c r="E45" s="46">
        <f t="shared" si="21"/>
        <v>18424000</v>
      </c>
      <c r="F45" s="47">
        <v>18424000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178725000</v>
      </c>
      <c r="C59" s="43">
        <f t="shared" si="26"/>
        <v>4688000</v>
      </c>
      <c r="D59" s="43">
        <f t="shared" si="26"/>
        <v>0</v>
      </c>
      <c r="E59" s="43">
        <f t="shared" si="26"/>
        <v>183413000</v>
      </c>
      <c r="F59" s="44">
        <f t="shared" si="26"/>
        <v>184226000</v>
      </c>
      <c r="G59" s="45">
        <f t="shared" si="26"/>
        <v>165802000</v>
      </c>
      <c r="H59" s="44">
        <f t="shared" si="26"/>
        <v>24615000</v>
      </c>
      <c r="I59" s="45">
        <f t="shared" si="26"/>
        <v>-378000</v>
      </c>
      <c r="J59" s="44">
        <f t="shared" si="26"/>
        <v>38361000</v>
      </c>
      <c r="K59" s="45">
        <f t="shared" si="26"/>
        <v>-679000</v>
      </c>
      <c r="L59" s="44">
        <f t="shared" si="26"/>
        <v>27862000</v>
      </c>
      <c r="M59" s="45">
        <f t="shared" si="26"/>
        <v>-454000</v>
      </c>
      <c r="N59" s="44">
        <f t="shared" si="26"/>
        <v>0</v>
      </c>
      <c r="O59" s="45">
        <f t="shared" si="26"/>
        <v>0</v>
      </c>
      <c r="P59" s="44">
        <f t="shared" si="26"/>
        <v>90838000</v>
      </c>
      <c r="Q59" s="45">
        <f t="shared" si="26"/>
        <v>-1511000</v>
      </c>
      <c r="R59" s="20">
        <f t="shared" si="14"/>
        <v>-27.368942415474052</v>
      </c>
      <c r="S59" s="21">
        <f t="shared" si="15"/>
        <v>-33.136966126656844</v>
      </c>
      <c r="T59" s="20">
        <f t="shared" si="16"/>
        <v>49.526478493890835</v>
      </c>
      <c r="U59" s="22">
        <f t="shared" si="17"/>
        <v>-0.8238238292814577</v>
      </c>
      <c r="V59" s="44">
        <f t="shared" ref="V59:W59" si="27">+V8+V42</f>
        <v>40073000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178725000</v>
      </c>
      <c r="C63" s="55">
        <f t="shared" si="30"/>
        <v>4688000</v>
      </c>
      <c r="D63" s="55">
        <f t="shared" si="30"/>
        <v>0</v>
      </c>
      <c r="E63" s="55">
        <f t="shared" si="30"/>
        <v>183413000</v>
      </c>
      <c r="F63" s="56">
        <f t="shared" si="30"/>
        <v>184226000</v>
      </c>
      <c r="G63" s="57">
        <f t="shared" si="30"/>
        <v>165802000</v>
      </c>
      <c r="H63" s="56">
        <f t="shared" si="30"/>
        <v>24615000</v>
      </c>
      <c r="I63" s="57">
        <f t="shared" si="30"/>
        <v>-378000</v>
      </c>
      <c r="J63" s="56">
        <f t="shared" si="30"/>
        <v>38361000</v>
      </c>
      <c r="K63" s="57">
        <f t="shared" si="30"/>
        <v>-679000</v>
      </c>
      <c r="L63" s="56">
        <f t="shared" si="30"/>
        <v>27862000</v>
      </c>
      <c r="M63" s="58">
        <f t="shared" si="30"/>
        <v>-454000</v>
      </c>
      <c r="N63" s="56">
        <f t="shared" si="30"/>
        <v>0</v>
      </c>
      <c r="O63" s="57">
        <f t="shared" si="30"/>
        <v>0</v>
      </c>
      <c r="P63" s="56">
        <f t="shared" si="30"/>
        <v>90838000</v>
      </c>
      <c r="Q63" s="57">
        <f t="shared" si="30"/>
        <v>-1511000</v>
      </c>
      <c r="R63" s="38">
        <f t="shared" si="14"/>
        <v>-27.368942415474052</v>
      </c>
      <c r="S63" s="39">
        <f t="shared" si="15"/>
        <v>-33.136966126656844</v>
      </c>
      <c r="T63" s="38">
        <f t="shared" si="16"/>
        <v>49.526478493890835</v>
      </c>
      <c r="U63" s="39">
        <f t="shared" si="17"/>
        <v>-0.8238238292814577</v>
      </c>
      <c r="V63" s="56">
        <f>+V59+V60</f>
        <v>40073000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111826000</v>
      </c>
      <c r="C8" s="40">
        <f t="shared" si="0"/>
        <v>20209000</v>
      </c>
      <c r="D8" s="40">
        <f t="shared" si="0"/>
        <v>0</v>
      </c>
      <c r="E8" s="40">
        <f t="shared" si="0"/>
        <v>132035000</v>
      </c>
      <c r="F8" s="41">
        <f t="shared" si="0"/>
        <v>132035000</v>
      </c>
      <c r="G8" s="42">
        <f t="shared" si="0"/>
        <v>132035000</v>
      </c>
      <c r="H8" s="41">
        <f t="shared" si="0"/>
        <v>32763000</v>
      </c>
      <c r="I8" s="42">
        <f t="shared" si="0"/>
        <v>0</v>
      </c>
      <c r="J8" s="41">
        <f t="shared" si="0"/>
        <v>30674000</v>
      </c>
      <c r="K8" s="42">
        <f t="shared" si="0"/>
        <v>40016226</v>
      </c>
      <c r="L8" s="41">
        <f t="shared" si="0"/>
        <v>15267000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78704000</v>
      </c>
      <c r="Q8" s="42">
        <f t="shared" si="0"/>
        <v>40016226</v>
      </c>
      <c r="R8" s="16">
        <f>IF(($J8       =0),0,((($L8       -$J8       )/$J8       )*100))</f>
        <v>-50.228206298493838</v>
      </c>
      <c r="S8" s="17">
        <f>IF(($K8       =0),0,((($M8       -$K8       )/$K8       )*100))</f>
        <v>-100</v>
      </c>
      <c r="T8" s="16">
        <f>IF(($E8       =0),0,(($P8       /$E8       )*100))</f>
        <v>59.608437156814475</v>
      </c>
      <c r="U8" s="18">
        <f>IF(($E8       =0),0,(($Q8       /$E8       )*100))</f>
        <v>30.307286704282955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98464000</v>
      </c>
      <c r="C9" s="43">
        <f t="shared" si="2"/>
        <v>20335000</v>
      </c>
      <c r="D9" s="43">
        <f t="shared" si="2"/>
        <v>0</v>
      </c>
      <c r="E9" s="43">
        <f t="shared" si="2"/>
        <v>118799000</v>
      </c>
      <c r="F9" s="44">
        <f t="shared" si="2"/>
        <v>118799000</v>
      </c>
      <c r="G9" s="45">
        <f t="shared" si="2"/>
        <v>118799000</v>
      </c>
      <c r="H9" s="44">
        <f t="shared" si="2"/>
        <v>32424000</v>
      </c>
      <c r="I9" s="45">
        <f t="shared" si="2"/>
        <v>0</v>
      </c>
      <c r="J9" s="44">
        <f t="shared" si="2"/>
        <v>21968000</v>
      </c>
      <c r="K9" s="45">
        <f t="shared" si="2"/>
        <v>40016226</v>
      </c>
      <c r="L9" s="44">
        <f t="shared" si="2"/>
        <v>15198000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69590000</v>
      </c>
      <c r="Q9" s="45">
        <f t="shared" si="2"/>
        <v>40016226</v>
      </c>
      <c r="R9" s="20">
        <f>IF(($J9       =0),0,((($L9       -$J9       )/$J9       )*100))</f>
        <v>-30.817552804078659</v>
      </c>
      <c r="S9" s="21">
        <f>IF(($K9       =0),0,((($M9       -$K9       )/$K9       )*100))</f>
        <v>-100</v>
      </c>
      <c r="T9" s="20">
        <f>IF(($E9       =0),0,(($P9       /$E9       )*100))</f>
        <v>58.577934157694934</v>
      </c>
      <c r="U9" s="22">
        <f>IF(($E9       =0),0,(($Q9       /$E9       )*100))</f>
        <v>33.683975454338842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93665000</v>
      </c>
      <c r="C10" s="46">
        <v>-6265000</v>
      </c>
      <c r="D10" s="46"/>
      <c r="E10" s="46">
        <f t="shared" ref="E10:E41" si="4">$B10      +$C10      +$D10</f>
        <v>87400000</v>
      </c>
      <c r="F10" s="47">
        <v>87400000</v>
      </c>
      <c r="G10" s="48">
        <v>87400000</v>
      </c>
      <c r="H10" s="47">
        <v>30857000</v>
      </c>
      <c r="I10" s="48"/>
      <c r="J10" s="47">
        <v>19990000</v>
      </c>
      <c r="K10" s="48">
        <v>37220715</v>
      </c>
      <c r="L10" s="47">
        <v>14690000</v>
      </c>
      <c r="M10" s="48"/>
      <c r="N10" s="47"/>
      <c r="O10" s="48"/>
      <c r="P10" s="47">
        <f t="shared" ref="P10:P41" si="5">$H10      +$J10      +$L10      +$N10</f>
        <v>65537000</v>
      </c>
      <c r="Q10" s="48">
        <f t="shared" ref="Q10:Q41" si="6">$I10      +$K10      +$M10      +$O10</f>
        <v>37220715</v>
      </c>
      <c r="R10" s="24">
        <f t="shared" ref="R10:R41" si="7">IF(($J10      =0),0,((($L10      -$J10      )/$J10      )*100))</f>
        <v>-26.513256628314156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74.985125858123567</v>
      </c>
      <c r="U10" s="26">
        <f t="shared" ref="U10:U41" si="10">IF(($E10      =0),0,(($Q10      /$E10      )*100))</f>
        <v>42.586630434782606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4799000</v>
      </c>
      <c r="C13" s="46">
        <v>4000000</v>
      </c>
      <c r="D13" s="46"/>
      <c r="E13" s="46">
        <f t="shared" si="4"/>
        <v>8799000</v>
      </c>
      <c r="F13" s="47">
        <v>8799000</v>
      </c>
      <c r="G13" s="48">
        <v>8799000</v>
      </c>
      <c r="H13" s="47">
        <v>1567000</v>
      </c>
      <c r="I13" s="48"/>
      <c r="J13" s="47">
        <v>1978000</v>
      </c>
      <c r="K13" s="48">
        <v>2795511</v>
      </c>
      <c r="L13" s="47">
        <v>508000</v>
      </c>
      <c r="M13" s="48"/>
      <c r="N13" s="47"/>
      <c r="O13" s="48"/>
      <c r="P13" s="47">
        <f t="shared" si="5"/>
        <v>4053000</v>
      </c>
      <c r="Q13" s="48">
        <f t="shared" si="6"/>
        <v>2795511</v>
      </c>
      <c r="R13" s="24">
        <f t="shared" si="7"/>
        <v>-74.317492416582411</v>
      </c>
      <c r="S13" s="25">
        <f t="shared" si="8"/>
        <v>-100</v>
      </c>
      <c r="T13" s="24">
        <f t="shared" si="9"/>
        <v>46.062052505966591</v>
      </c>
      <c r="U13" s="26">
        <f t="shared" si="10"/>
        <v>31.770780770542107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22600000</v>
      </c>
      <c r="D20" s="46"/>
      <c r="E20" s="46">
        <f t="shared" si="4"/>
        <v>22600000</v>
      </c>
      <c r="F20" s="47">
        <v>22600000</v>
      </c>
      <c r="G20" s="48">
        <v>22600000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13362000</v>
      </c>
      <c r="C27" s="43">
        <f t="shared" si="11"/>
        <v>-126000</v>
      </c>
      <c r="D27" s="43">
        <f t="shared" si="11"/>
        <v>0</v>
      </c>
      <c r="E27" s="43">
        <f t="shared" si="11"/>
        <v>13236000</v>
      </c>
      <c r="F27" s="44">
        <f t="shared" si="11"/>
        <v>13236000</v>
      </c>
      <c r="G27" s="45">
        <f t="shared" si="11"/>
        <v>13236000</v>
      </c>
      <c r="H27" s="44">
        <f t="shared" si="11"/>
        <v>339000</v>
      </c>
      <c r="I27" s="45">
        <f t="shared" si="11"/>
        <v>0</v>
      </c>
      <c r="J27" s="44">
        <f t="shared" si="11"/>
        <v>8706000</v>
      </c>
      <c r="K27" s="45">
        <f t="shared" si="11"/>
        <v>0</v>
      </c>
      <c r="L27" s="44">
        <f t="shared" si="11"/>
        <v>69000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9114000</v>
      </c>
      <c r="Q27" s="45">
        <f t="shared" si="11"/>
        <v>0</v>
      </c>
      <c r="R27" s="20">
        <f t="shared" si="7"/>
        <v>-99.207443142660239</v>
      </c>
      <c r="S27" s="21">
        <f t="shared" si="8"/>
        <v>0</v>
      </c>
      <c r="T27" s="20">
        <f t="shared" si="9"/>
        <v>68.857660924750689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339000</v>
      </c>
      <c r="I30" s="48"/>
      <c r="J30" s="47">
        <v>708000</v>
      </c>
      <c r="K30" s="48"/>
      <c r="L30" s="47">
        <v>69000</v>
      </c>
      <c r="M30" s="48"/>
      <c r="N30" s="47"/>
      <c r="O30" s="48"/>
      <c r="P30" s="47">
        <f t="shared" si="5"/>
        <v>1116000</v>
      </c>
      <c r="Q30" s="48">
        <f t="shared" si="6"/>
        <v>0</v>
      </c>
      <c r="R30" s="24">
        <f t="shared" si="7"/>
        <v>-90.254237288135599</v>
      </c>
      <c r="S30" s="25">
        <f t="shared" si="8"/>
        <v>0</v>
      </c>
      <c r="T30" s="24">
        <f t="shared" si="9"/>
        <v>36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2262000</v>
      </c>
      <c r="C32" s="46">
        <v>-126000</v>
      </c>
      <c r="D32" s="46"/>
      <c r="E32" s="46">
        <f t="shared" si="4"/>
        <v>2136000</v>
      </c>
      <c r="F32" s="47">
        <v>2136000</v>
      </c>
      <c r="G32" s="48">
        <v>2136000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8000000</v>
      </c>
      <c r="C36" s="46"/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>
        <v>7998000</v>
      </c>
      <c r="K36" s="48"/>
      <c r="L36" s="47"/>
      <c r="M36" s="48"/>
      <c r="N36" s="47"/>
      <c r="O36" s="48"/>
      <c r="P36" s="47">
        <f t="shared" si="5"/>
        <v>7998000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99.975000000000009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86436000</v>
      </c>
      <c r="C42" s="52">
        <f t="shared" si="13"/>
        <v>-9811000</v>
      </c>
      <c r="D42" s="52">
        <f t="shared" si="13"/>
        <v>0</v>
      </c>
      <c r="E42" s="52">
        <f t="shared" si="13"/>
        <v>76625000</v>
      </c>
      <c r="F42" s="53">
        <f t="shared" si="13"/>
        <v>76625000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86436000</v>
      </c>
      <c r="C43" s="43">
        <f t="shared" si="19"/>
        <v>-9811000</v>
      </c>
      <c r="D43" s="43">
        <f t="shared" si="19"/>
        <v>0</v>
      </c>
      <c r="E43" s="43">
        <f t="shared" si="19"/>
        <v>76625000</v>
      </c>
      <c r="F43" s="44">
        <f t="shared" si="19"/>
        <v>76625000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70000000</v>
      </c>
      <c r="C44" s="49">
        <v>-10000000</v>
      </c>
      <c r="D44" s="49"/>
      <c r="E44" s="49">
        <f t="shared" ref="E44:E62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16436000</v>
      </c>
      <c r="C45" s="46">
        <v>189000</v>
      </c>
      <c r="D45" s="46"/>
      <c r="E45" s="46">
        <f t="shared" si="21"/>
        <v>16625000</v>
      </c>
      <c r="F45" s="47">
        <v>16625000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198262000</v>
      </c>
      <c r="C59" s="43">
        <f t="shared" si="26"/>
        <v>10398000</v>
      </c>
      <c r="D59" s="43">
        <f t="shared" si="26"/>
        <v>0</v>
      </c>
      <c r="E59" s="43">
        <f t="shared" si="26"/>
        <v>208660000</v>
      </c>
      <c r="F59" s="44">
        <f t="shared" si="26"/>
        <v>208660000</v>
      </c>
      <c r="G59" s="45">
        <f t="shared" si="26"/>
        <v>132035000</v>
      </c>
      <c r="H59" s="44">
        <f t="shared" si="26"/>
        <v>32763000</v>
      </c>
      <c r="I59" s="45">
        <f t="shared" si="26"/>
        <v>0</v>
      </c>
      <c r="J59" s="44">
        <f t="shared" si="26"/>
        <v>30674000</v>
      </c>
      <c r="K59" s="45">
        <f t="shared" si="26"/>
        <v>40016226</v>
      </c>
      <c r="L59" s="44">
        <f t="shared" si="26"/>
        <v>15267000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78704000</v>
      </c>
      <c r="Q59" s="45">
        <f t="shared" si="26"/>
        <v>40016226</v>
      </c>
      <c r="R59" s="20">
        <f t="shared" si="14"/>
        <v>-50.228206298493838</v>
      </c>
      <c r="S59" s="21">
        <f t="shared" si="15"/>
        <v>-100</v>
      </c>
      <c r="T59" s="20">
        <f t="shared" si="16"/>
        <v>37.718776957730277</v>
      </c>
      <c r="U59" s="22">
        <f t="shared" si="17"/>
        <v>19.177717818460653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198262000</v>
      </c>
      <c r="C63" s="55">
        <f t="shared" si="30"/>
        <v>10398000</v>
      </c>
      <c r="D63" s="55">
        <f t="shared" si="30"/>
        <v>0</v>
      </c>
      <c r="E63" s="55">
        <f t="shared" si="30"/>
        <v>208660000</v>
      </c>
      <c r="F63" s="56">
        <f t="shared" si="30"/>
        <v>208660000</v>
      </c>
      <c r="G63" s="57">
        <f t="shared" si="30"/>
        <v>132035000</v>
      </c>
      <c r="H63" s="56">
        <f t="shared" si="30"/>
        <v>32763000</v>
      </c>
      <c r="I63" s="57">
        <f t="shared" si="30"/>
        <v>0</v>
      </c>
      <c r="J63" s="56">
        <f t="shared" si="30"/>
        <v>30674000</v>
      </c>
      <c r="K63" s="57">
        <f t="shared" si="30"/>
        <v>40016226</v>
      </c>
      <c r="L63" s="56">
        <f t="shared" si="30"/>
        <v>15267000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78704000</v>
      </c>
      <c r="Q63" s="57">
        <f t="shared" si="30"/>
        <v>40016226</v>
      </c>
      <c r="R63" s="38">
        <f t="shared" si="14"/>
        <v>-50.228206298493838</v>
      </c>
      <c r="S63" s="39">
        <f t="shared" si="15"/>
        <v>-100</v>
      </c>
      <c r="T63" s="38">
        <f t="shared" si="16"/>
        <v>37.718776957730277</v>
      </c>
      <c r="U63" s="39">
        <f t="shared" si="17"/>
        <v>19.177717818460653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51751000</v>
      </c>
      <c r="C8" s="40">
        <f t="shared" si="0"/>
        <v>-1557000</v>
      </c>
      <c r="D8" s="40">
        <f t="shared" si="0"/>
        <v>0</v>
      </c>
      <c r="E8" s="40">
        <f t="shared" si="0"/>
        <v>50194000</v>
      </c>
      <c r="F8" s="41">
        <f t="shared" si="0"/>
        <v>50194000</v>
      </c>
      <c r="G8" s="42">
        <f t="shared" si="0"/>
        <v>50194000</v>
      </c>
      <c r="H8" s="41">
        <f t="shared" si="0"/>
        <v>8681000</v>
      </c>
      <c r="I8" s="42">
        <f t="shared" si="0"/>
        <v>0</v>
      </c>
      <c r="J8" s="41">
        <f t="shared" si="0"/>
        <v>16134000</v>
      </c>
      <c r="K8" s="42">
        <f t="shared" si="0"/>
        <v>0</v>
      </c>
      <c r="L8" s="41">
        <f t="shared" si="0"/>
        <v>11584000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36399000</v>
      </c>
      <c r="Q8" s="42">
        <f t="shared" si="0"/>
        <v>0</v>
      </c>
      <c r="R8" s="16">
        <f>IF(($J8       =0),0,((($L8       -$J8       )/$J8       )*100))</f>
        <v>-28.20131399528945</v>
      </c>
      <c r="S8" s="17">
        <f>IF(($K8       =0),0,((($M8       -$K8       )/$K8       )*100))</f>
        <v>0</v>
      </c>
      <c r="T8" s="16">
        <f>IF(($E8       =0),0,(($P8       /$E8       )*100))</f>
        <v>72.516635454436781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45902000</v>
      </c>
      <c r="C9" s="43">
        <f t="shared" si="2"/>
        <v>-1367000</v>
      </c>
      <c r="D9" s="43">
        <f t="shared" si="2"/>
        <v>0</v>
      </c>
      <c r="E9" s="43">
        <f t="shared" si="2"/>
        <v>44535000</v>
      </c>
      <c r="F9" s="44">
        <f t="shared" si="2"/>
        <v>44535000</v>
      </c>
      <c r="G9" s="45">
        <f t="shared" si="2"/>
        <v>44535000</v>
      </c>
      <c r="H9" s="44">
        <f t="shared" si="2"/>
        <v>7669000</v>
      </c>
      <c r="I9" s="45">
        <f t="shared" si="2"/>
        <v>0</v>
      </c>
      <c r="J9" s="44">
        <f t="shared" si="2"/>
        <v>15085000</v>
      </c>
      <c r="K9" s="45">
        <f t="shared" si="2"/>
        <v>0</v>
      </c>
      <c r="L9" s="44">
        <f t="shared" si="2"/>
        <v>10320000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33074000</v>
      </c>
      <c r="Q9" s="45">
        <f t="shared" si="2"/>
        <v>0</v>
      </c>
      <c r="R9" s="20">
        <f>IF(($J9       =0),0,((($L9       -$J9       )/$J9       )*100))</f>
        <v>-31.587669870732515</v>
      </c>
      <c r="S9" s="21">
        <f>IF(($K9       =0),0,((($M9       -$K9       )/$K9       )*100))</f>
        <v>0</v>
      </c>
      <c r="T9" s="20">
        <f>IF(($E9       =0),0,(($P9       /$E9       )*100))</f>
        <v>74.265184686201863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30902000</v>
      </c>
      <c r="C10" s="46">
        <v>-2067000</v>
      </c>
      <c r="D10" s="46"/>
      <c r="E10" s="46">
        <f t="shared" ref="E10:E41" si="4">$B10      +$C10      +$D10</f>
        <v>28835000</v>
      </c>
      <c r="F10" s="47">
        <v>28835000</v>
      </c>
      <c r="G10" s="48">
        <v>28835000</v>
      </c>
      <c r="H10" s="47">
        <v>2669000</v>
      </c>
      <c r="I10" s="48"/>
      <c r="J10" s="47">
        <v>10085000</v>
      </c>
      <c r="K10" s="48"/>
      <c r="L10" s="47">
        <v>5320000</v>
      </c>
      <c r="M10" s="48"/>
      <c r="N10" s="47"/>
      <c r="O10" s="48"/>
      <c r="P10" s="47">
        <f t="shared" ref="P10:P41" si="5">$H10      +$J10      +$L10      +$N10</f>
        <v>18074000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-47.248388696083296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62.680769897693779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700000</v>
      </c>
      <c r="D20" s="46"/>
      <c r="E20" s="46">
        <f t="shared" si="4"/>
        <v>700000</v>
      </c>
      <c r="F20" s="47">
        <v>700000</v>
      </c>
      <c r="G20" s="48">
        <v>700000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5000000</v>
      </c>
      <c r="I23" s="48"/>
      <c r="J23" s="47">
        <v>5000000</v>
      </c>
      <c r="K23" s="48"/>
      <c r="L23" s="47">
        <v>5000000</v>
      </c>
      <c r="M23" s="48"/>
      <c r="N23" s="47"/>
      <c r="O23" s="48"/>
      <c r="P23" s="47">
        <f t="shared" si="5"/>
        <v>15000000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5849000</v>
      </c>
      <c r="C27" s="43">
        <f t="shared" si="11"/>
        <v>-190000</v>
      </c>
      <c r="D27" s="43">
        <f t="shared" si="11"/>
        <v>0</v>
      </c>
      <c r="E27" s="43">
        <f t="shared" si="11"/>
        <v>5659000</v>
      </c>
      <c r="F27" s="44">
        <f t="shared" si="11"/>
        <v>5659000</v>
      </c>
      <c r="G27" s="45">
        <f t="shared" si="11"/>
        <v>5659000</v>
      </c>
      <c r="H27" s="44">
        <f t="shared" si="11"/>
        <v>1012000</v>
      </c>
      <c r="I27" s="45">
        <f t="shared" si="11"/>
        <v>0</v>
      </c>
      <c r="J27" s="44">
        <f t="shared" si="11"/>
        <v>1049000</v>
      </c>
      <c r="K27" s="45">
        <f t="shared" si="11"/>
        <v>0</v>
      </c>
      <c r="L27" s="44">
        <f t="shared" si="11"/>
        <v>1264000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3325000</v>
      </c>
      <c r="Q27" s="45">
        <f t="shared" si="11"/>
        <v>0</v>
      </c>
      <c r="R27" s="20">
        <f t="shared" si="7"/>
        <v>20.495710200190658</v>
      </c>
      <c r="S27" s="21">
        <f t="shared" si="8"/>
        <v>0</v>
      </c>
      <c r="T27" s="20">
        <f t="shared" si="9"/>
        <v>58.755963951228132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786000</v>
      </c>
      <c r="I30" s="48"/>
      <c r="J30" s="47">
        <v>293000</v>
      </c>
      <c r="K30" s="48"/>
      <c r="L30" s="47">
        <v>149000</v>
      </c>
      <c r="M30" s="48"/>
      <c r="N30" s="47"/>
      <c r="O30" s="48"/>
      <c r="P30" s="47">
        <f t="shared" si="5"/>
        <v>1228000</v>
      </c>
      <c r="Q30" s="48">
        <f t="shared" si="6"/>
        <v>0</v>
      </c>
      <c r="R30" s="24">
        <f t="shared" si="7"/>
        <v>-49.146757679180887</v>
      </c>
      <c r="S30" s="25">
        <f t="shared" si="8"/>
        <v>0</v>
      </c>
      <c r="T30" s="24">
        <f t="shared" si="9"/>
        <v>50.122448979591837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3399000</v>
      </c>
      <c r="C32" s="46">
        <v>-190000</v>
      </c>
      <c r="D32" s="46"/>
      <c r="E32" s="46">
        <f t="shared" si="4"/>
        <v>3209000</v>
      </c>
      <c r="F32" s="47">
        <v>3209000</v>
      </c>
      <c r="G32" s="48">
        <v>3209000</v>
      </c>
      <c r="H32" s="47">
        <v>226000</v>
      </c>
      <c r="I32" s="48"/>
      <c r="J32" s="47">
        <v>756000</v>
      </c>
      <c r="K32" s="48"/>
      <c r="L32" s="47">
        <v>1115000</v>
      </c>
      <c r="M32" s="48"/>
      <c r="N32" s="47"/>
      <c r="O32" s="48"/>
      <c r="P32" s="47">
        <f t="shared" si="5"/>
        <v>2097000</v>
      </c>
      <c r="Q32" s="48">
        <f t="shared" si="6"/>
        <v>0</v>
      </c>
      <c r="R32" s="24">
        <f t="shared" si="7"/>
        <v>47.486772486772487</v>
      </c>
      <c r="S32" s="25">
        <f t="shared" si="8"/>
        <v>0</v>
      </c>
      <c r="T32" s="24">
        <f t="shared" si="9"/>
        <v>65.347460267996254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815000</v>
      </c>
      <c r="C42" s="52">
        <f t="shared" si="13"/>
        <v>115000</v>
      </c>
      <c r="D42" s="52">
        <f t="shared" si="13"/>
        <v>0</v>
      </c>
      <c r="E42" s="52">
        <f t="shared" si="13"/>
        <v>930000</v>
      </c>
      <c r="F42" s="53">
        <f t="shared" si="13"/>
        <v>930000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815000</v>
      </c>
      <c r="C43" s="43">
        <f t="shared" si="19"/>
        <v>115000</v>
      </c>
      <c r="D43" s="43">
        <f t="shared" si="19"/>
        <v>0</v>
      </c>
      <c r="E43" s="43">
        <f t="shared" si="19"/>
        <v>930000</v>
      </c>
      <c r="F43" s="44">
        <f t="shared" si="19"/>
        <v>930000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815000</v>
      </c>
      <c r="C45" s="46">
        <v>115000</v>
      </c>
      <c r="D45" s="46"/>
      <c r="E45" s="46">
        <f t="shared" si="21"/>
        <v>930000</v>
      </c>
      <c r="F45" s="47">
        <v>930000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52566000</v>
      </c>
      <c r="C59" s="43">
        <f t="shared" si="26"/>
        <v>-1442000</v>
      </c>
      <c r="D59" s="43">
        <f t="shared" si="26"/>
        <v>0</v>
      </c>
      <c r="E59" s="43">
        <f t="shared" si="26"/>
        <v>51124000</v>
      </c>
      <c r="F59" s="44">
        <f t="shared" si="26"/>
        <v>51124000</v>
      </c>
      <c r="G59" s="45">
        <f t="shared" si="26"/>
        <v>50194000</v>
      </c>
      <c r="H59" s="44">
        <f t="shared" si="26"/>
        <v>8681000</v>
      </c>
      <c r="I59" s="45">
        <f t="shared" si="26"/>
        <v>0</v>
      </c>
      <c r="J59" s="44">
        <f t="shared" si="26"/>
        <v>16134000</v>
      </c>
      <c r="K59" s="45">
        <f t="shared" si="26"/>
        <v>0</v>
      </c>
      <c r="L59" s="44">
        <f t="shared" si="26"/>
        <v>11584000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36399000</v>
      </c>
      <c r="Q59" s="45">
        <f t="shared" si="26"/>
        <v>0</v>
      </c>
      <c r="R59" s="20">
        <f t="shared" si="14"/>
        <v>-28.20131399528945</v>
      </c>
      <c r="S59" s="21">
        <f t="shared" si="15"/>
        <v>0</v>
      </c>
      <c r="T59" s="20">
        <f t="shared" si="16"/>
        <v>71.197480635318058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52566000</v>
      </c>
      <c r="C63" s="55">
        <f t="shared" si="30"/>
        <v>-1442000</v>
      </c>
      <c r="D63" s="55">
        <f t="shared" si="30"/>
        <v>0</v>
      </c>
      <c r="E63" s="55">
        <f t="shared" si="30"/>
        <v>51124000</v>
      </c>
      <c r="F63" s="56">
        <f t="shared" si="30"/>
        <v>51124000</v>
      </c>
      <c r="G63" s="57">
        <f t="shared" si="30"/>
        <v>50194000</v>
      </c>
      <c r="H63" s="56">
        <f t="shared" si="30"/>
        <v>8681000</v>
      </c>
      <c r="I63" s="57">
        <f t="shared" si="30"/>
        <v>0</v>
      </c>
      <c r="J63" s="56">
        <f t="shared" si="30"/>
        <v>16134000</v>
      </c>
      <c r="K63" s="57">
        <f t="shared" si="30"/>
        <v>0</v>
      </c>
      <c r="L63" s="56">
        <f t="shared" si="30"/>
        <v>11584000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36399000</v>
      </c>
      <c r="Q63" s="57">
        <f t="shared" si="30"/>
        <v>0</v>
      </c>
      <c r="R63" s="38">
        <f t="shared" si="14"/>
        <v>-28.20131399528945</v>
      </c>
      <c r="S63" s="39">
        <f t="shared" si="15"/>
        <v>0</v>
      </c>
      <c r="T63" s="38">
        <f t="shared" si="16"/>
        <v>71.197480635318058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53446000</v>
      </c>
      <c r="C8" s="40">
        <f t="shared" si="0"/>
        <v>8737000</v>
      </c>
      <c r="D8" s="40">
        <f t="shared" si="0"/>
        <v>0</v>
      </c>
      <c r="E8" s="40">
        <f t="shared" si="0"/>
        <v>62183000</v>
      </c>
      <c r="F8" s="41">
        <f t="shared" si="0"/>
        <v>62183000</v>
      </c>
      <c r="G8" s="42">
        <f t="shared" si="0"/>
        <v>62183000</v>
      </c>
      <c r="H8" s="41">
        <f t="shared" si="0"/>
        <v>9406000</v>
      </c>
      <c r="I8" s="42">
        <f t="shared" si="0"/>
        <v>0</v>
      </c>
      <c r="J8" s="41">
        <f t="shared" si="0"/>
        <v>15735000</v>
      </c>
      <c r="K8" s="42">
        <f t="shared" si="0"/>
        <v>0</v>
      </c>
      <c r="L8" s="41">
        <f t="shared" si="0"/>
        <v>8063000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33204000</v>
      </c>
      <c r="Q8" s="42">
        <f t="shared" si="0"/>
        <v>0</v>
      </c>
      <c r="R8" s="16">
        <f>IF(($J8       =0),0,((($L8       -$J8       )/$J8       )*100))</f>
        <v>-48.75754687003495</v>
      </c>
      <c r="S8" s="17">
        <f>IF(($K8       =0),0,((($M8       -$K8       )/$K8       )*100))</f>
        <v>0</v>
      </c>
      <c r="T8" s="16">
        <f>IF(($E8       =0),0,(($P8       /$E8       )*100))</f>
        <v>53.39723075438625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42328000</v>
      </c>
      <c r="C9" s="43">
        <f t="shared" si="2"/>
        <v>8737000</v>
      </c>
      <c r="D9" s="43">
        <f t="shared" si="2"/>
        <v>0</v>
      </c>
      <c r="E9" s="43">
        <f t="shared" si="2"/>
        <v>51065000</v>
      </c>
      <c r="F9" s="44">
        <f t="shared" si="2"/>
        <v>51065000</v>
      </c>
      <c r="G9" s="45">
        <f t="shared" si="2"/>
        <v>51065000</v>
      </c>
      <c r="H9" s="44">
        <f t="shared" si="2"/>
        <v>6698000</v>
      </c>
      <c r="I9" s="45">
        <f t="shared" si="2"/>
        <v>0</v>
      </c>
      <c r="J9" s="44">
        <f t="shared" si="2"/>
        <v>11694000</v>
      </c>
      <c r="K9" s="45">
        <f t="shared" si="2"/>
        <v>0</v>
      </c>
      <c r="L9" s="44">
        <f t="shared" si="2"/>
        <v>7615000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26007000</v>
      </c>
      <c r="Q9" s="45">
        <f t="shared" si="2"/>
        <v>0</v>
      </c>
      <c r="R9" s="20">
        <f>IF(($J9       =0),0,((($L9       -$J9       )/$J9       )*100))</f>
        <v>-34.881135625106893</v>
      </c>
      <c r="S9" s="21">
        <f>IF(($K9       =0),0,((($M9       -$K9       )/$K9       )*100))</f>
        <v>0</v>
      </c>
      <c r="T9" s="20">
        <f>IF(($E9       =0),0,(($P9       /$E9       )*100))</f>
        <v>50.929207872319594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33828000</v>
      </c>
      <c r="C10" s="46">
        <v>-2263000</v>
      </c>
      <c r="D10" s="46"/>
      <c r="E10" s="46">
        <f t="shared" ref="E10:E41" si="4">$B10      +$C10      +$D10</f>
        <v>31565000</v>
      </c>
      <c r="F10" s="47">
        <v>31565000</v>
      </c>
      <c r="G10" s="48">
        <v>31565000</v>
      </c>
      <c r="H10" s="47">
        <v>4350000</v>
      </c>
      <c r="I10" s="48"/>
      <c r="J10" s="47">
        <v>10164000</v>
      </c>
      <c r="K10" s="48"/>
      <c r="L10" s="47">
        <v>6343000</v>
      </c>
      <c r="M10" s="48"/>
      <c r="N10" s="47"/>
      <c r="O10" s="48"/>
      <c r="P10" s="47">
        <f t="shared" ref="P10:P41" si="5">$H10      +$J10      +$L10      +$N10</f>
        <v>20857000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-37.593467138921682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66.076350388088073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>
        <v>8500000</v>
      </c>
      <c r="H13" s="47">
        <v>2348000</v>
      </c>
      <c r="I13" s="48"/>
      <c r="J13" s="47">
        <v>1530000</v>
      </c>
      <c r="K13" s="48"/>
      <c r="L13" s="47">
        <v>1272000</v>
      </c>
      <c r="M13" s="48"/>
      <c r="N13" s="47"/>
      <c r="O13" s="48"/>
      <c r="P13" s="47">
        <f t="shared" si="5"/>
        <v>5150000</v>
      </c>
      <c r="Q13" s="48">
        <f t="shared" si="6"/>
        <v>0</v>
      </c>
      <c r="R13" s="24">
        <f t="shared" si="7"/>
        <v>-16.862745098039216</v>
      </c>
      <c r="S13" s="25">
        <f t="shared" si="8"/>
        <v>0</v>
      </c>
      <c r="T13" s="24">
        <f t="shared" si="9"/>
        <v>60.588235294117645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11000000</v>
      </c>
      <c r="D20" s="46"/>
      <c r="E20" s="46">
        <f t="shared" si="4"/>
        <v>11000000</v>
      </c>
      <c r="F20" s="47">
        <v>11000000</v>
      </c>
      <c r="G20" s="48">
        <v>11000000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11118000</v>
      </c>
      <c r="C27" s="43">
        <f t="shared" si="11"/>
        <v>0</v>
      </c>
      <c r="D27" s="43">
        <f t="shared" si="11"/>
        <v>0</v>
      </c>
      <c r="E27" s="43">
        <f t="shared" si="11"/>
        <v>11118000</v>
      </c>
      <c r="F27" s="44">
        <f t="shared" si="11"/>
        <v>11118000</v>
      </c>
      <c r="G27" s="45">
        <f t="shared" si="11"/>
        <v>11118000</v>
      </c>
      <c r="H27" s="44">
        <f t="shared" si="11"/>
        <v>2708000</v>
      </c>
      <c r="I27" s="45">
        <f t="shared" si="11"/>
        <v>0</v>
      </c>
      <c r="J27" s="44">
        <f t="shared" si="11"/>
        <v>4041000</v>
      </c>
      <c r="K27" s="45">
        <f t="shared" si="11"/>
        <v>0</v>
      </c>
      <c r="L27" s="44">
        <f t="shared" si="11"/>
        <v>448000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7197000</v>
      </c>
      <c r="Q27" s="45">
        <f t="shared" si="11"/>
        <v>0</v>
      </c>
      <c r="R27" s="20">
        <f t="shared" si="7"/>
        <v>-88.913635238802286</v>
      </c>
      <c r="S27" s="21">
        <f t="shared" si="8"/>
        <v>0</v>
      </c>
      <c r="T27" s="20">
        <f t="shared" si="9"/>
        <v>64.732865623313543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457000</v>
      </c>
      <c r="I30" s="48"/>
      <c r="J30" s="47">
        <v>2355000</v>
      </c>
      <c r="K30" s="48"/>
      <c r="L30" s="47"/>
      <c r="M30" s="48"/>
      <c r="N30" s="47"/>
      <c r="O30" s="48"/>
      <c r="P30" s="47">
        <f t="shared" si="5"/>
        <v>2812000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98.666666666666671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1643000</v>
      </c>
      <c r="C32" s="46"/>
      <c r="D32" s="46"/>
      <c r="E32" s="46">
        <f t="shared" si="4"/>
        <v>1643000</v>
      </c>
      <c r="F32" s="47">
        <v>1643000</v>
      </c>
      <c r="G32" s="48">
        <v>1643000</v>
      </c>
      <c r="H32" s="47"/>
      <c r="I32" s="48"/>
      <c r="J32" s="47"/>
      <c r="K32" s="48"/>
      <c r="L32" s="47">
        <v>448000</v>
      </c>
      <c r="M32" s="48"/>
      <c r="N32" s="47"/>
      <c r="O32" s="48"/>
      <c r="P32" s="47">
        <f t="shared" si="5"/>
        <v>448000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27.267194157029824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6625000</v>
      </c>
      <c r="C36" s="46"/>
      <c r="D36" s="46"/>
      <c r="E36" s="46">
        <f t="shared" si="4"/>
        <v>6625000</v>
      </c>
      <c r="F36" s="47">
        <v>6625000</v>
      </c>
      <c r="G36" s="48">
        <v>6625000</v>
      </c>
      <c r="H36" s="47">
        <v>2251000</v>
      </c>
      <c r="I36" s="48"/>
      <c r="J36" s="47">
        <v>1686000</v>
      </c>
      <c r="K36" s="48"/>
      <c r="L36" s="47"/>
      <c r="M36" s="48"/>
      <c r="N36" s="47"/>
      <c r="O36" s="48"/>
      <c r="P36" s="47">
        <f t="shared" si="5"/>
        <v>3937000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59.426415094339625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225477000</v>
      </c>
      <c r="C42" s="52">
        <f t="shared" si="13"/>
        <v>9840000</v>
      </c>
      <c r="D42" s="52">
        <f t="shared" si="13"/>
        <v>0</v>
      </c>
      <c r="E42" s="52">
        <f t="shared" si="13"/>
        <v>235317000</v>
      </c>
      <c r="F42" s="53">
        <f t="shared" si="13"/>
        <v>235317000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225477000</v>
      </c>
      <c r="C43" s="43">
        <f t="shared" si="19"/>
        <v>9840000</v>
      </c>
      <c r="D43" s="43">
        <f t="shared" si="19"/>
        <v>0</v>
      </c>
      <c r="E43" s="43">
        <f t="shared" si="19"/>
        <v>235317000</v>
      </c>
      <c r="F43" s="44">
        <f t="shared" si="19"/>
        <v>235317000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175000000</v>
      </c>
      <c r="C44" s="49">
        <v>-90000000</v>
      </c>
      <c r="D44" s="49"/>
      <c r="E44" s="49">
        <f t="shared" ref="E44:E62" si="21">$B44      +$C44      +$D44</f>
        <v>85000000</v>
      </c>
      <c r="F44" s="50">
        <v>85000000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477000</v>
      </c>
      <c r="C45" s="46">
        <v>-160000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50000000</v>
      </c>
      <c r="C52" s="46">
        <v>100000000</v>
      </c>
      <c r="D52" s="46"/>
      <c r="E52" s="46">
        <f t="shared" si="21"/>
        <v>150000000</v>
      </c>
      <c r="F52" s="47">
        <v>150000000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278923000</v>
      </c>
      <c r="C59" s="43">
        <f t="shared" si="26"/>
        <v>18577000</v>
      </c>
      <c r="D59" s="43">
        <f t="shared" si="26"/>
        <v>0</v>
      </c>
      <c r="E59" s="43">
        <f t="shared" si="26"/>
        <v>297500000</v>
      </c>
      <c r="F59" s="44">
        <f t="shared" si="26"/>
        <v>297500000</v>
      </c>
      <c r="G59" s="45">
        <f t="shared" si="26"/>
        <v>62183000</v>
      </c>
      <c r="H59" s="44">
        <f t="shared" si="26"/>
        <v>9406000</v>
      </c>
      <c r="I59" s="45">
        <f t="shared" si="26"/>
        <v>0</v>
      </c>
      <c r="J59" s="44">
        <f t="shared" si="26"/>
        <v>15735000</v>
      </c>
      <c r="K59" s="45">
        <f t="shared" si="26"/>
        <v>0</v>
      </c>
      <c r="L59" s="44">
        <f t="shared" si="26"/>
        <v>8063000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33204000</v>
      </c>
      <c r="Q59" s="45">
        <f t="shared" si="26"/>
        <v>0</v>
      </c>
      <c r="R59" s="20">
        <f t="shared" si="14"/>
        <v>-48.75754687003495</v>
      </c>
      <c r="S59" s="21">
        <f t="shared" si="15"/>
        <v>0</v>
      </c>
      <c r="T59" s="20">
        <f t="shared" si="16"/>
        <v>11.161008403361345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278923000</v>
      </c>
      <c r="C63" s="55">
        <f t="shared" si="30"/>
        <v>18577000</v>
      </c>
      <c r="D63" s="55">
        <f t="shared" si="30"/>
        <v>0</v>
      </c>
      <c r="E63" s="55">
        <f t="shared" si="30"/>
        <v>297500000</v>
      </c>
      <c r="F63" s="56">
        <f t="shared" si="30"/>
        <v>297500000</v>
      </c>
      <c r="G63" s="57">
        <f t="shared" si="30"/>
        <v>62183000</v>
      </c>
      <c r="H63" s="56">
        <f t="shared" si="30"/>
        <v>9406000</v>
      </c>
      <c r="I63" s="57">
        <f t="shared" si="30"/>
        <v>0</v>
      </c>
      <c r="J63" s="56">
        <f t="shared" si="30"/>
        <v>15735000</v>
      </c>
      <c r="K63" s="57">
        <f t="shared" si="30"/>
        <v>0</v>
      </c>
      <c r="L63" s="56">
        <f t="shared" si="30"/>
        <v>8063000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33204000</v>
      </c>
      <c r="Q63" s="57">
        <f t="shared" si="30"/>
        <v>0</v>
      </c>
      <c r="R63" s="38">
        <f t="shared" si="14"/>
        <v>-48.75754687003495</v>
      </c>
      <c r="S63" s="39">
        <f t="shared" si="15"/>
        <v>0</v>
      </c>
      <c r="T63" s="38">
        <f t="shared" si="16"/>
        <v>11.161008403361345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46461000</v>
      </c>
      <c r="C8" s="40">
        <f t="shared" si="0"/>
        <v>-9952000</v>
      </c>
      <c r="D8" s="40">
        <f t="shared" si="0"/>
        <v>0</v>
      </c>
      <c r="E8" s="40">
        <f t="shared" si="0"/>
        <v>36509000</v>
      </c>
      <c r="F8" s="41">
        <f t="shared" si="0"/>
        <v>36509000</v>
      </c>
      <c r="G8" s="42">
        <f t="shared" si="0"/>
        <v>36509000</v>
      </c>
      <c r="H8" s="41">
        <f t="shared" si="0"/>
        <v>2807000</v>
      </c>
      <c r="I8" s="42">
        <f t="shared" si="0"/>
        <v>0</v>
      </c>
      <c r="J8" s="41">
        <f t="shared" si="0"/>
        <v>8516000</v>
      </c>
      <c r="K8" s="42">
        <f t="shared" si="0"/>
        <v>0</v>
      </c>
      <c r="L8" s="41">
        <f t="shared" si="0"/>
        <v>6667000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17990000</v>
      </c>
      <c r="Q8" s="42">
        <f t="shared" si="0"/>
        <v>0</v>
      </c>
      <c r="R8" s="16">
        <f>IF(($J8       =0),0,((($L8       -$J8       )/$J8       )*100))</f>
        <v>-21.712071395021137</v>
      </c>
      <c r="S8" s="17">
        <f>IF(($K8       =0),0,((($M8       -$K8       )/$K8       )*100))</f>
        <v>0</v>
      </c>
      <c r="T8" s="16">
        <f>IF(($E8       =0),0,(($P8       /$E8       )*100))</f>
        <v>49.27552110438522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36705000</v>
      </c>
      <c r="C9" s="43">
        <f t="shared" si="2"/>
        <v>-9952000</v>
      </c>
      <c r="D9" s="43">
        <f t="shared" si="2"/>
        <v>0</v>
      </c>
      <c r="E9" s="43">
        <f t="shared" si="2"/>
        <v>26753000</v>
      </c>
      <c r="F9" s="44">
        <f t="shared" si="2"/>
        <v>26753000</v>
      </c>
      <c r="G9" s="45">
        <f t="shared" si="2"/>
        <v>26753000</v>
      </c>
      <c r="H9" s="44">
        <f t="shared" si="2"/>
        <v>2533000</v>
      </c>
      <c r="I9" s="45">
        <f t="shared" si="2"/>
        <v>0</v>
      </c>
      <c r="J9" s="44">
        <f t="shared" si="2"/>
        <v>6466000</v>
      </c>
      <c r="K9" s="45">
        <f t="shared" si="2"/>
        <v>0</v>
      </c>
      <c r="L9" s="44">
        <f t="shared" si="2"/>
        <v>4083000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13082000</v>
      </c>
      <c r="Q9" s="45">
        <f t="shared" si="2"/>
        <v>0</v>
      </c>
      <c r="R9" s="20">
        <f>IF(($J9       =0),0,((($L9       -$J9       )/$J9       )*100))</f>
        <v>-36.854314877822461</v>
      </c>
      <c r="S9" s="21">
        <f>IF(($K9       =0),0,((($M9       -$K9       )/$K9       )*100))</f>
        <v>0</v>
      </c>
      <c r="T9" s="20">
        <f>IF(($E9       =0),0,(($P9       /$E9       )*100))</f>
        <v>48.899188876013902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21705000</v>
      </c>
      <c r="C10" s="46">
        <v>-4952000</v>
      </c>
      <c r="D10" s="46"/>
      <c r="E10" s="46">
        <f t="shared" ref="E10:E41" si="4">$B10      +$C10      +$D10</f>
        <v>16753000</v>
      </c>
      <c r="F10" s="47">
        <v>16753000</v>
      </c>
      <c r="G10" s="48">
        <v>16753000</v>
      </c>
      <c r="H10" s="47">
        <v>2533000</v>
      </c>
      <c r="I10" s="48"/>
      <c r="J10" s="47">
        <v>2466000</v>
      </c>
      <c r="K10" s="48"/>
      <c r="L10" s="47">
        <v>4083000</v>
      </c>
      <c r="M10" s="48"/>
      <c r="N10" s="47"/>
      <c r="O10" s="48"/>
      <c r="P10" s="47">
        <f t="shared" ref="P10:P41" si="5">$H10      +$J10      +$L10      +$N10</f>
        <v>9082000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65.571776155717771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54.211186056228733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15000000</v>
      </c>
      <c r="C13" s="46">
        <v>-5000000</v>
      </c>
      <c r="D13" s="46"/>
      <c r="E13" s="46">
        <f t="shared" si="4"/>
        <v>10000000</v>
      </c>
      <c r="F13" s="47">
        <v>10000000</v>
      </c>
      <c r="G13" s="48">
        <v>10000000</v>
      </c>
      <c r="H13" s="47"/>
      <c r="I13" s="48"/>
      <c r="J13" s="47">
        <v>4000000</v>
      </c>
      <c r="K13" s="48"/>
      <c r="L13" s="47"/>
      <c r="M13" s="48"/>
      <c r="N13" s="47"/>
      <c r="O13" s="48"/>
      <c r="P13" s="47">
        <f t="shared" si="5"/>
        <v>4000000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9756000</v>
      </c>
      <c r="C27" s="43">
        <f t="shared" si="11"/>
        <v>0</v>
      </c>
      <c r="D27" s="43">
        <f t="shared" si="11"/>
        <v>0</v>
      </c>
      <c r="E27" s="43">
        <f t="shared" si="11"/>
        <v>9756000</v>
      </c>
      <c r="F27" s="44">
        <f t="shared" si="11"/>
        <v>9756000</v>
      </c>
      <c r="G27" s="45">
        <f t="shared" si="11"/>
        <v>9756000</v>
      </c>
      <c r="H27" s="44">
        <f t="shared" si="11"/>
        <v>274000</v>
      </c>
      <c r="I27" s="45">
        <f t="shared" si="11"/>
        <v>0</v>
      </c>
      <c r="J27" s="44">
        <f t="shared" si="11"/>
        <v>2050000</v>
      </c>
      <c r="K27" s="45">
        <f t="shared" si="11"/>
        <v>0</v>
      </c>
      <c r="L27" s="44">
        <f t="shared" si="11"/>
        <v>2584000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4908000</v>
      </c>
      <c r="Q27" s="45">
        <f t="shared" si="11"/>
        <v>0</v>
      </c>
      <c r="R27" s="20">
        <f t="shared" si="7"/>
        <v>26.04878048780488</v>
      </c>
      <c r="S27" s="21">
        <f t="shared" si="8"/>
        <v>0</v>
      </c>
      <c r="T27" s="20">
        <f t="shared" si="9"/>
        <v>50.307503075030745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1773000</v>
      </c>
      <c r="K30" s="48"/>
      <c r="L30" s="47">
        <v>436000</v>
      </c>
      <c r="M30" s="48"/>
      <c r="N30" s="47"/>
      <c r="O30" s="48"/>
      <c r="P30" s="47">
        <f t="shared" si="5"/>
        <v>2209000</v>
      </c>
      <c r="Q30" s="48">
        <f t="shared" si="6"/>
        <v>0</v>
      </c>
      <c r="R30" s="24">
        <f t="shared" si="7"/>
        <v>-75.408911449520588</v>
      </c>
      <c r="S30" s="25">
        <f t="shared" si="8"/>
        <v>0</v>
      </c>
      <c r="T30" s="24">
        <f t="shared" si="9"/>
        <v>77.508771929824562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1156000</v>
      </c>
      <c r="C32" s="46"/>
      <c r="D32" s="46"/>
      <c r="E32" s="46">
        <f t="shared" si="4"/>
        <v>1156000</v>
      </c>
      <c r="F32" s="47">
        <v>1156000</v>
      </c>
      <c r="G32" s="48">
        <v>1156000</v>
      </c>
      <c r="H32" s="47">
        <v>274000</v>
      </c>
      <c r="I32" s="48"/>
      <c r="J32" s="47">
        <v>277000</v>
      </c>
      <c r="K32" s="48"/>
      <c r="L32" s="47">
        <v>304000</v>
      </c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9.7472924187725631</v>
      </c>
      <c r="S32" s="25">
        <f t="shared" si="8"/>
        <v>0</v>
      </c>
      <c r="T32" s="24">
        <f t="shared" si="9"/>
        <v>73.961937716262966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5750000</v>
      </c>
      <c r="C36" s="46"/>
      <c r="D36" s="46"/>
      <c r="E36" s="46">
        <f t="shared" si="4"/>
        <v>5750000</v>
      </c>
      <c r="F36" s="47">
        <v>5750000</v>
      </c>
      <c r="G36" s="48">
        <v>5750000</v>
      </c>
      <c r="H36" s="47"/>
      <c r="I36" s="48"/>
      <c r="J36" s="47"/>
      <c r="K36" s="48"/>
      <c r="L36" s="47">
        <v>1844000</v>
      </c>
      <c r="M36" s="48"/>
      <c r="N36" s="47"/>
      <c r="O36" s="48"/>
      <c r="P36" s="47">
        <f t="shared" si="5"/>
        <v>1844000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32.069565217391307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60558000</v>
      </c>
      <c r="C42" s="52">
        <f t="shared" si="13"/>
        <v>29759000</v>
      </c>
      <c r="D42" s="52">
        <f t="shared" si="13"/>
        <v>0</v>
      </c>
      <c r="E42" s="52">
        <f t="shared" si="13"/>
        <v>90317000</v>
      </c>
      <c r="F42" s="53">
        <f t="shared" si="13"/>
        <v>90317000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60558000</v>
      </c>
      <c r="C43" s="43">
        <f t="shared" si="19"/>
        <v>29759000</v>
      </c>
      <c r="D43" s="43">
        <f t="shared" si="19"/>
        <v>0</v>
      </c>
      <c r="E43" s="43">
        <f t="shared" si="19"/>
        <v>90317000</v>
      </c>
      <c r="F43" s="44">
        <f t="shared" si="19"/>
        <v>90317000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60000000</v>
      </c>
      <c r="C44" s="49">
        <v>30000000</v>
      </c>
      <c r="D44" s="49"/>
      <c r="E44" s="49">
        <f t="shared" ref="E44:E62" si="21">$B44      +$C44      +$D44</f>
        <v>90000000</v>
      </c>
      <c r="F44" s="50">
        <v>90000000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558000</v>
      </c>
      <c r="C45" s="46">
        <v>-241000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107019000</v>
      </c>
      <c r="C59" s="43">
        <f t="shared" si="26"/>
        <v>19807000</v>
      </c>
      <c r="D59" s="43">
        <f t="shared" si="26"/>
        <v>0</v>
      </c>
      <c r="E59" s="43">
        <f t="shared" si="26"/>
        <v>126826000</v>
      </c>
      <c r="F59" s="44">
        <f t="shared" si="26"/>
        <v>126826000</v>
      </c>
      <c r="G59" s="45">
        <f t="shared" si="26"/>
        <v>36509000</v>
      </c>
      <c r="H59" s="44">
        <f t="shared" si="26"/>
        <v>2807000</v>
      </c>
      <c r="I59" s="45">
        <f t="shared" si="26"/>
        <v>0</v>
      </c>
      <c r="J59" s="44">
        <f t="shared" si="26"/>
        <v>8516000</v>
      </c>
      <c r="K59" s="45">
        <f t="shared" si="26"/>
        <v>0</v>
      </c>
      <c r="L59" s="44">
        <f t="shared" si="26"/>
        <v>6667000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17990000</v>
      </c>
      <c r="Q59" s="45">
        <f t="shared" si="26"/>
        <v>0</v>
      </c>
      <c r="R59" s="20">
        <f t="shared" si="14"/>
        <v>-21.712071395021137</v>
      </c>
      <c r="S59" s="21">
        <f t="shared" si="15"/>
        <v>0</v>
      </c>
      <c r="T59" s="20">
        <f t="shared" si="16"/>
        <v>14.184788608014129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107019000</v>
      </c>
      <c r="C63" s="55">
        <f t="shared" si="30"/>
        <v>19807000</v>
      </c>
      <c r="D63" s="55">
        <f t="shared" si="30"/>
        <v>0</v>
      </c>
      <c r="E63" s="55">
        <f t="shared" si="30"/>
        <v>126826000</v>
      </c>
      <c r="F63" s="56">
        <f t="shared" si="30"/>
        <v>126826000</v>
      </c>
      <c r="G63" s="57">
        <f t="shared" si="30"/>
        <v>36509000</v>
      </c>
      <c r="H63" s="56">
        <f t="shared" si="30"/>
        <v>2807000</v>
      </c>
      <c r="I63" s="57">
        <f t="shared" si="30"/>
        <v>0</v>
      </c>
      <c r="J63" s="56">
        <f t="shared" si="30"/>
        <v>8516000</v>
      </c>
      <c r="K63" s="57">
        <f t="shared" si="30"/>
        <v>0</v>
      </c>
      <c r="L63" s="56">
        <f t="shared" si="30"/>
        <v>6667000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17990000</v>
      </c>
      <c r="Q63" s="57">
        <f t="shared" si="30"/>
        <v>0</v>
      </c>
      <c r="R63" s="38">
        <f t="shared" si="14"/>
        <v>-21.712071395021137</v>
      </c>
      <c r="S63" s="39">
        <f t="shared" si="15"/>
        <v>0</v>
      </c>
      <c r="T63" s="38">
        <f t="shared" si="16"/>
        <v>14.184788608014129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140303000</v>
      </c>
      <c r="C8" s="40">
        <f t="shared" si="0"/>
        <v>20701000</v>
      </c>
      <c r="D8" s="40">
        <f t="shared" si="0"/>
        <v>0</v>
      </c>
      <c r="E8" s="40">
        <f t="shared" si="0"/>
        <v>161004000</v>
      </c>
      <c r="F8" s="41">
        <f t="shared" si="0"/>
        <v>160191000</v>
      </c>
      <c r="G8" s="42">
        <f t="shared" si="0"/>
        <v>160191000</v>
      </c>
      <c r="H8" s="41">
        <f t="shared" si="0"/>
        <v>22772000</v>
      </c>
      <c r="I8" s="42">
        <f t="shared" si="0"/>
        <v>38582608</v>
      </c>
      <c r="J8" s="41">
        <f t="shared" si="0"/>
        <v>72003000</v>
      </c>
      <c r="K8" s="42">
        <f t="shared" si="0"/>
        <v>52673672</v>
      </c>
      <c r="L8" s="41">
        <f t="shared" si="0"/>
        <v>13873000</v>
      </c>
      <c r="M8" s="42">
        <f t="shared" si="0"/>
        <v>40098462</v>
      </c>
      <c r="N8" s="41">
        <f t="shared" si="0"/>
        <v>0</v>
      </c>
      <c r="O8" s="42">
        <f t="shared" si="0"/>
        <v>0</v>
      </c>
      <c r="P8" s="41">
        <f t="shared" si="0"/>
        <v>108648000</v>
      </c>
      <c r="Q8" s="42">
        <f t="shared" si="0"/>
        <v>131354742</v>
      </c>
      <c r="R8" s="16">
        <f>IF(($J8       =0),0,((($L8       -$J8       )/$J8       )*100))</f>
        <v>-80.732747246642504</v>
      </c>
      <c r="S8" s="17">
        <f>IF(($K8       =0),0,((($M8       -$K8       )/$K8       )*100))</f>
        <v>-23.873805494327414</v>
      </c>
      <c r="T8" s="16">
        <f>IF(($E8       =0),0,(($P8       /$E8       )*100))</f>
        <v>67.481553253335321</v>
      </c>
      <c r="U8" s="18">
        <f>IF(($E8       =0),0,(($Q8       /$E8       )*100))</f>
        <v>81.584769322501302</v>
      </c>
      <c r="V8" s="41">
        <f t="shared" ref="V8:W8" si="1">+V9+V27</f>
        <v>3047000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111490000</v>
      </c>
      <c r="C9" s="43">
        <f t="shared" si="2"/>
        <v>21701000</v>
      </c>
      <c r="D9" s="43">
        <f t="shared" si="2"/>
        <v>0</v>
      </c>
      <c r="E9" s="43">
        <f t="shared" si="2"/>
        <v>133191000</v>
      </c>
      <c r="F9" s="44">
        <f t="shared" si="2"/>
        <v>133191000</v>
      </c>
      <c r="G9" s="45">
        <f t="shared" si="2"/>
        <v>133191000</v>
      </c>
      <c r="H9" s="44">
        <f t="shared" si="2"/>
        <v>16125000</v>
      </c>
      <c r="I9" s="45">
        <f t="shared" si="2"/>
        <v>18839837</v>
      </c>
      <c r="J9" s="44">
        <f t="shared" si="2"/>
        <v>65346000</v>
      </c>
      <c r="K9" s="45">
        <f t="shared" si="2"/>
        <v>51901328</v>
      </c>
      <c r="L9" s="44">
        <f t="shared" si="2"/>
        <v>8977000</v>
      </c>
      <c r="M9" s="45">
        <f t="shared" si="2"/>
        <v>30955061</v>
      </c>
      <c r="N9" s="44">
        <f t="shared" si="2"/>
        <v>0</v>
      </c>
      <c r="O9" s="45">
        <f t="shared" si="2"/>
        <v>0</v>
      </c>
      <c r="P9" s="44">
        <f t="shared" si="2"/>
        <v>90448000</v>
      </c>
      <c r="Q9" s="45">
        <f t="shared" si="2"/>
        <v>101696226</v>
      </c>
      <c r="R9" s="20">
        <f>IF(($J9       =0),0,((($L9       -$J9       )/$J9       )*100))</f>
        <v>-86.262357298074861</v>
      </c>
      <c r="S9" s="21">
        <f>IF(($K9       =0),0,((($M9       -$K9       )/$K9       )*100))</f>
        <v>-40.357863290126218</v>
      </c>
      <c r="T9" s="20">
        <f>IF(($E9       =0),0,(($P9       /$E9       )*100))</f>
        <v>67.908492315546837</v>
      </c>
      <c r="U9" s="22">
        <f>IF(($E9       =0),0,(($Q9       /$E9       )*100))</f>
        <v>76.35367705025115</v>
      </c>
      <c r="V9" s="44">
        <f t="shared" ref="V9:W9" si="3">SUM(V10:V26)</f>
        <v>3047000</v>
      </c>
      <c r="W9" s="45">
        <f t="shared" si="3"/>
        <v>0</v>
      </c>
    </row>
    <row r="10" spans="1:23" x14ac:dyDescent="0.2">
      <c r="A10" s="23" t="s">
        <v>36</v>
      </c>
      <c r="B10" s="46">
        <v>68840000</v>
      </c>
      <c r="C10" s="46">
        <v>15396000</v>
      </c>
      <c r="D10" s="46"/>
      <c r="E10" s="46">
        <f t="shared" ref="E10:E41" si="4">$B10      +$C10      +$D10</f>
        <v>84236000</v>
      </c>
      <c r="F10" s="47">
        <v>84236000</v>
      </c>
      <c r="G10" s="48">
        <v>84236000</v>
      </c>
      <c r="H10" s="47">
        <v>16125000</v>
      </c>
      <c r="I10" s="48">
        <v>18839837</v>
      </c>
      <c r="J10" s="47">
        <v>36823000</v>
      </c>
      <c r="K10" s="48">
        <v>23378700</v>
      </c>
      <c r="L10" s="47"/>
      <c r="M10" s="48">
        <v>28263539</v>
      </c>
      <c r="N10" s="47"/>
      <c r="O10" s="48"/>
      <c r="P10" s="47">
        <f t="shared" ref="P10:P41" si="5">$H10      +$J10      +$L10      +$N10</f>
        <v>52948000</v>
      </c>
      <c r="Q10" s="48">
        <f t="shared" ref="Q10:Q41" si="6">$I10      +$K10      +$M10      +$O10</f>
        <v>70482076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20.894399603057483</v>
      </c>
      <c r="T10" s="24">
        <f t="shared" ref="T10:T41" si="9">IF(($E10      =0),0,(($P10      /$E10      )*100))</f>
        <v>62.856735837409182</v>
      </c>
      <c r="U10" s="26">
        <f t="shared" ref="U10:U41" si="10">IF(($E10      =0),0,(($Q10      /$E10      )*100))</f>
        <v>83.672154423286955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42650000</v>
      </c>
      <c r="C13" s="46">
        <v>-1570000</v>
      </c>
      <c r="D13" s="46"/>
      <c r="E13" s="46">
        <f t="shared" si="4"/>
        <v>41080000</v>
      </c>
      <c r="F13" s="47">
        <v>41080000</v>
      </c>
      <c r="G13" s="48">
        <v>41080000</v>
      </c>
      <c r="H13" s="47"/>
      <c r="I13" s="48"/>
      <c r="J13" s="47">
        <v>28523000</v>
      </c>
      <c r="K13" s="48">
        <v>28522628</v>
      </c>
      <c r="L13" s="47">
        <v>8977000</v>
      </c>
      <c r="M13" s="48">
        <v>10566522</v>
      </c>
      <c r="N13" s="47"/>
      <c r="O13" s="48"/>
      <c r="P13" s="47">
        <f t="shared" si="5"/>
        <v>37500000</v>
      </c>
      <c r="Q13" s="48">
        <f t="shared" si="6"/>
        <v>39089150</v>
      </c>
      <c r="R13" s="24">
        <f t="shared" si="7"/>
        <v>-68.527153525225259</v>
      </c>
      <c r="S13" s="25">
        <f t="shared" si="8"/>
        <v>-62.95389751603534</v>
      </c>
      <c r="T13" s="24">
        <f t="shared" si="9"/>
        <v>91.285296981499513</v>
      </c>
      <c r="U13" s="26">
        <f t="shared" si="10"/>
        <v>95.153724440116846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7875000</v>
      </c>
      <c r="D20" s="46"/>
      <c r="E20" s="46">
        <f t="shared" si="4"/>
        <v>7875000</v>
      </c>
      <c r="F20" s="47">
        <v>7875000</v>
      </c>
      <c r="G20" s="48">
        <v>7875000</v>
      </c>
      <c r="H20" s="47"/>
      <c r="I20" s="48"/>
      <c r="J20" s="47"/>
      <c r="K20" s="48"/>
      <c r="L20" s="47"/>
      <c r="M20" s="48">
        <v>-7875000</v>
      </c>
      <c r="N20" s="47"/>
      <c r="O20" s="48"/>
      <c r="P20" s="47">
        <f t="shared" si="5"/>
        <v>0</v>
      </c>
      <c r="Q20" s="48">
        <f t="shared" si="6"/>
        <v>-7875000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-100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3047000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28813000</v>
      </c>
      <c r="C27" s="43">
        <f t="shared" si="11"/>
        <v>-1000000</v>
      </c>
      <c r="D27" s="43">
        <f t="shared" si="11"/>
        <v>0</v>
      </c>
      <c r="E27" s="43">
        <f t="shared" si="11"/>
        <v>27813000</v>
      </c>
      <c r="F27" s="44">
        <f t="shared" si="11"/>
        <v>27000000</v>
      </c>
      <c r="G27" s="45">
        <f t="shared" si="11"/>
        <v>27000000</v>
      </c>
      <c r="H27" s="44">
        <f t="shared" si="11"/>
        <v>6647000</v>
      </c>
      <c r="I27" s="45">
        <f t="shared" si="11"/>
        <v>19742771</v>
      </c>
      <c r="J27" s="44">
        <f t="shared" si="11"/>
        <v>6657000</v>
      </c>
      <c r="K27" s="45">
        <f t="shared" si="11"/>
        <v>772344</v>
      </c>
      <c r="L27" s="44">
        <f t="shared" si="11"/>
        <v>4896000</v>
      </c>
      <c r="M27" s="45">
        <f t="shared" si="11"/>
        <v>9143401</v>
      </c>
      <c r="N27" s="44">
        <f t="shared" si="11"/>
        <v>0</v>
      </c>
      <c r="O27" s="45">
        <f t="shared" si="11"/>
        <v>0</v>
      </c>
      <c r="P27" s="44">
        <f t="shared" si="11"/>
        <v>18200000</v>
      </c>
      <c r="Q27" s="45">
        <f t="shared" si="11"/>
        <v>29658516</v>
      </c>
      <c r="R27" s="20">
        <f t="shared" si="7"/>
        <v>-26.453357368183866</v>
      </c>
      <c r="S27" s="21">
        <f t="shared" si="8"/>
        <v>1083.8508488445561</v>
      </c>
      <c r="T27" s="20">
        <f t="shared" si="9"/>
        <v>65.437025851220653</v>
      </c>
      <c r="U27" s="22">
        <f t="shared" si="10"/>
        <v>106.63544385718909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>
        <v>163571</v>
      </c>
      <c r="J30" s="47">
        <v>838000</v>
      </c>
      <c r="K30" s="48">
        <v>772344</v>
      </c>
      <c r="L30" s="47">
        <v>87000</v>
      </c>
      <c r="M30" s="48">
        <v>143401</v>
      </c>
      <c r="N30" s="47"/>
      <c r="O30" s="48"/>
      <c r="P30" s="47">
        <f t="shared" si="5"/>
        <v>925000</v>
      </c>
      <c r="Q30" s="48">
        <f t="shared" si="6"/>
        <v>1079316</v>
      </c>
      <c r="R30" s="24">
        <f t="shared" si="7"/>
        <v>-89.618138424820998</v>
      </c>
      <c r="S30" s="25">
        <f t="shared" si="8"/>
        <v>-81.433014304506798</v>
      </c>
      <c r="T30" s="24">
        <f t="shared" si="9"/>
        <v>44.047619047619044</v>
      </c>
      <c r="U30" s="26">
        <f t="shared" si="10"/>
        <v>51.396000000000001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2713000</v>
      </c>
      <c r="C32" s="46"/>
      <c r="D32" s="46"/>
      <c r="E32" s="46">
        <f t="shared" si="4"/>
        <v>2713000</v>
      </c>
      <c r="F32" s="47">
        <v>1900000</v>
      </c>
      <c r="G32" s="48">
        <v>1900000</v>
      </c>
      <c r="H32" s="47"/>
      <c r="I32" s="48">
        <v>5579200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5579200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205.64688536675266</v>
      </c>
      <c r="V32" s="47"/>
      <c r="W32" s="48"/>
    </row>
    <row r="33" spans="1:23" x14ac:dyDescent="0.2">
      <c r="A33" s="23" t="s">
        <v>59</v>
      </c>
      <c r="B33" s="46">
        <v>24000000</v>
      </c>
      <c r="C33" s="46">
        <v>-1000000</v>
      </c>
      <c r="D33" s="46"/>
      <c r="E33" s="46">
        <f t="shared" si="4"/>
        <v>23000000</v>
      </c>
      <c r="F33" s="47">
        <v>23000000</v>
      </c>
      <c r="G33" s="48">
        <v>23000000</v>
      </c>
      <c r="H33" s="47">
        <v>6647000</v>
      </c>
      <c r="I33" s="48">
        <v>14000000</v>
      </c>
      <c r="J33" s="47">
        <v>5819000</v>
      </c>
      <c r="K33" s="48"/>
      <c r="L33" s="47">
        <v>4809000</v>
      </c>
      <c r="M33" s="48">
        <v>9000000</v>
      </c>
      <c r="N33" s="47"/>
      <c r="O33" s="48"/>
      <c r="P33" s="47">
        <f t="shared" si="5"/>
        <v>17275000</v>
      </c>
      <c r="Q33" s="48">
        <f t="shared" si="6"/>
        <v>23000000</v>
      </c>
      <c r="R33" s="24">
        <f t="shared" si="7"/>
        <v>-17.356934181130779</v>
      </c>
      <c r="S33" s="25">
        <f t="shared" si="8"/>
        <v>0</v>
      </c>
      <c r="T33" s="24">
        <f t="shared" si="9"/>
        <v>75.108695652173921</v>
      </c>
      <c r="U33" s="26">
        <f t="shared" si="10"/>
        <v>100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5634000</v>
      </c>
      <c r="C42" s="52">
        <f t="shared" si="13"/>
        <v>-317000</v>
      </c>
      <c r="D42" s="52">
        <f t="shared" si="13"/>
        <v>0</v>
      </c>
      <c r="E42" s="52">
        <f t="shared" si="13"/>
        <v>5317000</v>
      </c>
      <c r="F42" s="53">
        <f t="shared" si="13"/>
        <v>5317000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5634000</v>
      </c>
      <c r="C43" s="43">
        <f t="shared" si="19"/>
        <v>-317000</v>
      </c>
      <c r="D43" s="43">
        <f t="shared" si="19"/>
        <v>0</v>
      </c>
      <c r="E43" s="43">
        <f t="shared" si="19"/>
        <v>5317000</v>
      </c>
      <c r="F43" s="44">
        <f t="shared" si="19"/>
        <v>5317000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634000</v>
      </c>
      <c r="C45" s="46">
        <v>-317000</v>
      </c>
      <c r="D45" s="46"/>
      <c r="E45" s="46">
        <f t="shared" si="21"/>
        <v>317000</v>
      </c>
      <c r="F45" s="47">
        <v>317000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145937000</v>
      </c>
      <c r="C59" s="43">
        <f t="shared" si="26"/>
        <v>20384000</v>
      </c>
      <c r="D59" s="43">
        <f t="shared" si="26"/>
        <v>0</v>
      </c>
      <c r="E59" s="43">
        <f t="shared" si="26"/>
        <v>166321000</v>
      </c>
      <c r="F59" s="44">
        <f t="shared" si="26"/>
        <v>165508000</v>
      </c>
      <c r="G59" s="45">
        <f t="shared" si="26"/>
        <v>160191000</v>
      </c>
      <c r="H59" s="44">
        <f t="shared" si="26"/>
        <v>22772000</v>
      </c>
      <c r="I59" s="45">
        <f t="shared" si="26"/>
        <v>38582608</v>
      </c>
      <c r="J59" s="44">
        <f t="shared" si="26"/>
        <v>72003000</v>
      </c>
      <c r="K59" s="45">
        <f t="shared" si="26"/>
        <v>52673672</v>
      </c>
      <c r="L59" s="44">
        <f t="shared" si="26"/>
        <v>13873000</v>
      </c>
      <c r="M59" s="45">
        <f t="shared" si="26"/>
        <v>40098462</v>
      </c>
      <c r="N59" s="44">
        <f t="shared" si="26"/>
        <v>0</v>
      </c>
      <c r="O59" s="45">
        <f t="shared" si="26"/>
        <v>0</v>
      </c>
      <c r="P59" s="44">
        <f t="shared" si="26"/>
        <v>108648000</v>
      </c>
      <c r="Q59" s="45">
        <f t="shared" si="26"/>
        <v>131354742</v>
      </c>
      <c r="R59" s="20">
        <f t="shared" si="14"/>
        <v>-80.732747246642504</v>
      </c>
      <c r="S59" s="21">
        <f t="shared" si="15"/>
        <v>-23.873805494327414</v>
      </c>
      <c r="T59" s="20">
        <f t="shared" si="16"/>
        <v>65.324282562033659</v>
      </c>
      <c r="U59" s="22">
        <f t="shared" si="17"/>
        <v>78.976642757078181</v>
      </c>
      <c r="V59" s="44">
        <f t="shared" ref="V59:W59" si="27">+V8+V42</f>
        <v>3047000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145937000</v>
      </c>
      <c r="C63" s="55">
        <f t="shared" si="30"/>
        <v>20384000</v>
      </c>
      <c r="D63" s="55">
        <f t="shared" si="30"/>
        <v>0</v>
      </c>
      <c r="E63" s="55">
        <f t="shared" si="30"/>
        <v>166321000</v>
      </c>
      <c r="F63" s="56">
        <f t="shared" si="30"/>
        <v>165508000</v>
      </c>
      <c r="G63" s="57">
        <f t="shared" si="30"/>
        <v>160191000</v>
      </c>
      <c r="H63" s="56">
        <f t="shared" si="30"/>
        <v>22772000</v>
      </c>
      <c r="I63" s="57">
        <f t="shared" si="30"/>
        <v>38582608</v>
      </c>
      <c r="J63" s="56">
        <f t="shared" si="30"/>
        <v>72003000</v>
      </c>
      <c r="K63" s="57">
        <f t="shared" si="30"/>
        <v>52673672</v>
      </c>
      <c r="L63" s="56">
        <f t="shared" si="30"/>
        <v>13873000</v>
      </c>
      <c r="M63" s="58">
        <f t="shared" si="30"/>
        <v>40098462</v>
      </c>
      <c r="N63" s="56">
        <f t="shared" si="30"/>
        <v>0</v>
      </c>
      <c r="O63" s="57">
        <f t="shared" si="30"/>
        <v>0</v>
      </c>
      <c r="P63" s="56">
        <f t="shared" si="30"/>
        <v>108648000</v>
      </c>
      <c r="Q63" s="57">
        <f t="shared" si="30"/>
        <v>131354742</v>
      </c>
      <c r="R63" s="38">
        <f t="shared" si="14"/>
        <v>-80.732747246642504</v>
      </c>
      <c r="S63" s="39">
        <f t="shared" si="15"/>
        <v>-23.873805494327414</v>
      </c>
      <c r="T63" s="38">
        <f t="shared" si="16"/>
        <v>65.324282562033659</v>
      </c>
      <c r="U63" s="39">
        <f t="shared" si="17"/>
        <v>78.976642757078181</v>
      </c>
      <c r="V63" s="56">
        <f>+V59+V60</f>
        <v>3047000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62610000</v>
      </c>
      <c r="C8" s="40">
        <f t="shared" si="0"/>
        <v>-2197000</v>
      </c>
      <c r="D8" s="40">
        <f t="shared" si="0"/>
        <v>0</v>
      </c>
      <c r="E8" s="40">
        <f t="shared" si="0"/>
        <v>60413000</v>
      </c>
      <c r="F8" s="41">
        <f t="shared" si="0"/>
        <v>60413000</v>
      </c>
      <c r="G8" s="42">
        <f t="shared" si="0"/>
        <v>60413000</v>
      </c>
      <c r="H8" s="41">
        <f t="shared" si="0"/>
        <v>11445000</v>
      </c>
      <c r="I8" s="42">
        <f t="shared" si="0"/>
        <v>0</v>
      </c>
      <c r="J8" s="41">
        <f t="shared" si="0"/>
        <v>13216000</v>
      </c>
      <c r="K8" s="42">
        <f t="shared" si="0"/>
        <v>0</v>
      </c>
      <c r="L8" s="41">
        <f t="shared" si="0"/>
        <v>10892000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35553000</v>
      </c>
      <c r="Q8" s="42">
        <f t="shared" si="0"/>
        <v>0</v>
      </c>
      <c r="R8" s="16">
        <f>IF(($J8       =0),0,((($L8       -$J8       )/$J8       )*100))</f>
        <v>-17.584745762711865</v>
      </c>
      <c r="S8" s="17">
        <f>IF(($K8       =0),0,((($M8       -$K8       )/$K8       )*100))</f>
        <v>0</v>
      </c>
      <c r="T8" s="16">
        <f>IF(($E8       =0),0,(($P8       /$E8       )*100))</f>
        <v>58.849916408719984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59074000</v>
      </c>
      <c r="C9" s="43">
        <f t="shared" si="2"/>
        <v>-1945000</v>
      </c>
      <c r="D9" s="43">
        <f t="shared" si="2"/>
        <v>0</v>
      </c>
      <c r="E9" s="43">
        <f t="shared" si="2"/>
        <v>57129000</v>
      </c>
      <c r="F9" s="44">
        <f t="shared" si="2"/>
        <v>57129000</v>
      </c>
      <c r="G9" s="45">
        <f t="shared" si="2"/>
        <v>57129000</v>
      </c>
      <c r="H9" s="44">
        <f t="shared" si="2"/>
        <v>10354000</v>
      </c>
      <c r="I9" s="45">
        <f t="shared" si="2"/>
        <v>0</v>
      </c>
      <c r="J9" s="44">
        <f t="shared" si="2"/>
        <v>12962000</v>
      </c>
      <c r="K9" s="45">
        <f t="shared" si="2"/>
        <v>0</v>
      </c>
      <c r="L9" s="44">
        <f t="shared" si="2"/>
        <v>10556000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33872000</v>
      </c>
      <c r="Q9" s="45">
        <f t="shared" si="2"/>
        <v>0</v>
      </c>
      <c r="R9" s="20">
        <f>IF(($J9       =0),0,((($L9       -$J9       )/$J9       )*100))</f>
        <v>-18.561950316309211</v>
      </c>
      <c r="S9" s="21">
        <f>IF(($K9       =0),0,((($M9       -$K9       )/$K9       )*100))</f>
        <v>0</v>
      </c>
      <c r="T9" s="20">
        <f>IF(($E9       =0),0,(($P9       /$E9       )*100))</f>
        <v>59.290377916644786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29074000</v>
      </c>
      <c r="C10" s="46">
        <v>-1945000</v>
      </c>
      <c r="D10" s="46"/>
      <c r="E10" s="46">
        <f t="shared" ref="E10:E41" si="4">$B10      +$C10      +$D10</f>
        <v>27129000</v>
      </c>
      <c r="F10" s="47">
        <v>27129000</v>
      </c>
      <c r="G10" s="48">
        <v>27129000</v>
      </c>
      <c r="H10" s="47">
        <v>4802000</v>
      </c>
      <c r="I10" s="48"/>
      <c r="J10" s="47">
        <v>7750000</v>
      </c>
      <c r="K10" s="48"/>
      <c r="L10" s="47">
        <v>3576000</v>
      </c>
      <c r="M10" s="48"/>
      <c r="N10" s="47"/>
      <c r="O10" s="48"/>
      <c r="P10" s="47">
        <f t="shared" ref="P10:P41" si="5">$H10      +$J10      +$L10      +$N10</f>
        <v>16128000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-53.858064516129033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59.449297799402856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5552000</v>
      </c>
      <c r="I23" s="48"/>
      <c r="J23" s="47">
        <v>5212000</v>
      </c>
      <c r="K23" s="48"/>
      <c r="L23" s="47">
        <v>6980000</v>
      </c>
      <c r="M23" s="48"/>
      <c r="N23" s="47"/>
      <c r="O23" s="48"/>
      <c r="P23" s="47">
        <f t="shared" si="5"/>
        <v>17744000</v>
      </c>
      <c r="Q23" s="48">
        <f t="shared" si="6"/>
        <v>0</v>
      </c>
      <c r="R23" s="24">
        <f t="shared" si="7"/>
        <v>33.921719109746739</v>
      </c>
      <c r="S23" s="25">
        <f t="shared" si="8"/>
        <v>0</v>
      </c>
      <c r="T23" s="24">
        <f t="shared" si="9"/>
        <v>59.146666666666668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3536000</v>
      </c>
      <c r="C27" s="43">
        <f t="shared" si="11"/>
        <v>-252000</v>
      </c>
      <c r="D27" s="43">
        <f t="shared" si="11"/>
        <v>0</v>
      </c>
      <c r="E27" s="43">
        <f t="shared" si="11"/>
        <v>3284000</v>
      </c>
      <c r="F27" s="44">
        <f t="shared" si="11"/>
        <v>3284000</v>
      </c>
      <c r="G27" s="45">
        <f t="shared" si="11"/>
        <v>3284000</v>
      </c>
      <c r="H27" s="44">
        <f t="shared" si="11"/>
        <v>1091000</v>
      </c>
      <c r="I27" s="45">
        <f t="shared" si="11"/>
        <v>0</v>
      </c>
      <c r="J27" s="44">
        <f t="shared" si="11"/>
        <v>254000</v>
      </c>
      <c r="K27" s="45">
        <f t="shared" si="11"/>
        <v>0</v>
      </c>
      <c r="L27" s="44">
        <f t="shared" si="11"/>
        <v>336000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1681000</v>
      </c>
      <c r="Q27" s="45">
        <f t="shared" si="11"/>
        <v>0</v>
      </c>
      <c r="R27" s="20">
        <f t="shared" si="7"/>
        <v>32.283464566929133</v>
      </c>
      <c r="S27" s="21">
        <f t="shared" si="8"/>
        <v>0</v>
      </c>
      <c r="T27" s="20">
        <f t="shared" si="9"/>
        <v>51.187576126674784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669000</v>
      </c>
      <c r="I30" s="48"/>
      <c r="J30" s="47">
        <v>254000</v>
      </c>
      <c r="K30" s="48"/>
      <c r="L30" s="47">
        <v>336000</v>
      </c>
      <c r="M30" s="48"/>
      <c r="N30" s="47"/>
      <c r="O30" s="48"/>
      <c r="P30" s="47">
        <f t="shared" si="5"/>
        <v>1259000</v>
      </c>
      <c r="Q30" s="48">
        <f t="shared" si="6"/>
        <v>0</v>
      </c>
      <c r="R30" s="24">
        <f t="shared" si="7"/>
        <v>32.283464566929133</v>
      </c>
      <c r="S30" s="25">
        <f t="shared" si="8"/>
        <v>0</v>
      </c>
      <c r="T30" s="24">
        <f t="shared" si="9"/>
        <v>68.054054054054063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1686000</v>
      </c>
      <c r="C32" s="46">
        <v>-252000</v>
      </c>
      <c r="D32" s="46"/>
      <c r="E32" s="46">
        <f t="shared" si="4"/>
        <v>1434000</v>
      </c>
      <c r="F32" s="47">
        <v>1434000</v>
      </c>
      <c r="G32" s="48">
        <v>1434000</v>
      </c>
      <c r="H32" s="47">
        <v>422000</v>
      </c>
      <c r="I32" s="48"/>
      <c r="J32" s="47"/>
      <c r="K32" s="48"/>
      <c r="L32" s="47"/>
      <c r="M32" s="48"/>
      <c r="N32" s="47"/>
      <c r="O32" s="48"/>
      <c r="P32" s="47">
        <f t="shared" si="5"/>
        <v>422000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29.428172942817294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31452000</v>
      </c>
      <c r="C42" s="52">
        <f t="shared" si="13"/>
        <v>26064000</v>
      </c>
      <c r="D42" s="52">
        <f t="shared" si="13"/>
        <v>0</v>
      </c>
      <c r="E42" s="52">
        <f t="shared" si="13"/>
        <v>57516000</v>
      </c>
      <c r="F42" s="53">
        <f t="shared" si="13"/>
        <v>57516000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31452000</v>
      </c>
      <c r="C43" s="43">
        <f t="shared" si="19"/>
        <v>26064000</v>
      </c>
      <c r="D43" s="43">
        <f t="shared" si="19"/>
        <v>0</v>
      </c>
      <c r="E43" s="43">
        <f t="shared" si="19"/>
        <v>57516000</v>
      </c>
      <c r="F43" s="44">
        <f t="shared" si="19"/>
        <v>57516000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1452000</v>
      </c>
      <c r="C45" s="46">
        <v>64000</v>
      </c>
      <c r="D45" s="46"/>
      <c r="E45" s="46">
        <f t="shared" si="21"/>
        <v>1516000</v>
      </c>
      <c r="F45" s="47">
        <v>1516000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30000000</v>
      </c>
      <c r="C52" s="46">
        <v>26000000</v>
      </c>
      <c r="D52" s="46"/>
      <c r="E52" s="46">
        <f t="shared" si="21"/>
        <v>56000000</v>
      </c>
      <c r="F52" s="47">
        <v>56000000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94062000</v>
      </c>
      <c r="C59" s="43">
        <f t="shared" si="26"/>
        <v>23867000</v>
      </c>
      <c r="D59" s="43">
        <f t="shared" si="26"/>
        <v>0</v>
      </c>
      <c r="E59" s="43">
        <f t="shared" si="26"/>
        <v>117929000</v>
      </c>
      <c r="F59" s="44">
        <f t="shared" si="26"/>
        <v>117929000</v>
      </c>
      <c r="G59" s="45">
        <f t="shared" si="26"/>
        <v>60413000</v>
      </c>
      <c r="H59" s="44">
        <f t="shared" si="26"/>
        <v>11445000</v>
      </c>
      <c r="I59" s="45">
        <f t="shared" si="26"/>
        <v>0</v>
      </c>
      <c r="J59" s="44">
        <f t="shared" si="26"/>
        <v>13216000</v>
      </c>
      <c r="K59" s="45">
        <f t="shared" si="26"/>
        <v>0</v>
      </c>
      <c r="L59" s="44">
        <f t="shared" si="26"/>
        <v>10892000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35553000</v>
      </c>
      <c r="Q59" s="45">
        <f t="shared" si="26"/>
        <v>0</v>
      </c>
      <c r="R59" s="20">
        <f t="shared" si="14"/>
        <v>-17.584745762711865</v>
      </c>
      <c r="S59" s="21">
        <f t="shared" si="15"/>
        <v>0</v>
      </c>
      <c r="T59" s="20">
        <f t="shared" si="16"/>
        <v>30.147800795393838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94062000</v>
      </c>
      <c r="C63" s="55">
        <f t="shared" si="30"/>
        <v>23867000</v>
      </c>
      <c r="D63" s="55">
        <f t="shared" si="30"/>
        <v>0</v>
      </c>
      <c r="E63" s="55">
        <f t="shared" si="30"/>
        <v>117929000</v>
      </c>
      <c r="F63" s="56">
        <f t="shared" si="30"/>
        <v>117929000</v>
      </c>
      <c r="G63" s="57">
        <f t="shared" si="30"/>
        <v>60413000</v>
      </c>
      <c r="H63" s="56">
        <f t="shared" si="30"/>
        <v>11445000</v>
      </c>
      <c r="I63" s="57">
        <f t="shared" si="30"/>
        <v>0</v>
      </c>
      <c r="J63" s="56">
        <f t="shared" si="30"/>
        <v>13216000</v>
      </c>
      <c r="K63" s="57">
        <f t="shared" si="30"/>
        <v>0</v>
      </c>
      <c r="L63" s="56">
        <f t="shared" si="30"/>
        <v>10892000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35553000</v>
      </c>
      <c r="Q63" s="57">
        <f t="shared" si="30"/>
        <v>0</v>
      </c>
      <c r="R63" s="38">
        <f t="shared" si="14"/>
        <v>-17.584745762711865</v>
      </c>
      <c r="S63" s="39">
        <f t="shared" si="15"/>
        <v>0</v>
      </c>
      <c r="T63" s="38">
        <f t="shared" si="16"/>
        <v>30.147800795393838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286378000</v>
      </c>
      <c r="C8" s="40">
        <f t="shared" si="0"/>
        <v>-22965000</v>
      </c>
      <c r="D8" s="40">
        <f t="shared" si="0"/>
        <v>0</v>
      </c>
      <c r="E8" s="40">
        <f t="shared" si="0"/>
        <v>263413000</v>
      </c>
      <c r="F8" s="41">
        <f t="shared" si="0"/>
        <v>263413000</v>
      </c>
      <c r="G8" s="42">
        <f t="shared" si="0"/>
        <v>263413000</v>
      </c>
      <c r="H8" s="41">
        <f t="shared" si="0"/>
        <v>2888000</v>
      </c>
      <c r="I8" s="42">
        <f t="shared" si="0"/>
        <v>54581588</v>
      </c>
      <c r="J8" s="41">
        <f t="shared" si="0"/>
        <v>143799000</v>
      </c>
      <c r="K8" s="42">
        <f t="shared" si="0"/>
        <v>73610684</v>
      </c>
      <c r="L8" s="41">
        <f t="shared" si="0"/>
        <v>46474000</v>
      </c>
      <c r="M8" s="42">
        <f t="shared" si="0"/>
        <v>51251074</v>
      </c>
      <c r="N8" s="41">
        <f t="shared" si="0"/>
        <v>0</v>
      </c>
      <c r="O8" s="42">
        <f t="shared" si="0"/>
        <v>0</v>
      </c>
      <c r="P8" s="41">
        <f t="shared" si="0"/>
        <v>193161000</v>
      </c>
      <c r="Q8" s="42">
        <f t="shared" si="0"/>
        <v>179443346</v>
      </c>
      <c r="R8" s="16">
        <f>IF(($J8       =0),0,((($L8       -$J8       )/$J8       )*100))</f>
        <v>-67.681277338507215</v>
      </c>
      <c r="S8" s="17">
        <f>IF(($K8       =0),0,((($M8       -$K8       )/$K8       )*100))</f>
        <v>-30.375495491931581</v>
      </c>
      <c r="T8" s="16">
        <f>IF(($E8       =0),0,(($P8       /$E8       )*100))</f>
        <v>73.330093807063434</v>
      </c>
      <c r="U8" s="18">
        <f>IF(($E8       =0),0,(($Q8       /$E8       )*100))</f>
        <v>68.122433592875069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279294000</v>
      </c>
      <c r="C9" s="43">
        <f t="shared" si="2"/>
        <v>-22673000</v>
      </c>
      <c r="D9" s="43">
        <f t="shared" si="2"/>
        <v>0</v>
      </c>
      <c r="E9" s="43">
        <f t="shared" si="2"/>
        <v>256621000</v>
      </c>
      <c r="F9" s="44">
        <f t="shared" si="2"/>
        <v>256621000</v>
      </c>
      <c r="G9" s="45">
        <f t="shared" si="2"/>
        <v>256621000</v>
      </c>
      <c r="H9" s="44">
        <f t="shared" si="2"/>
        <v>1936000</v>
      </c>
      <c r="I9" s="45">
        <f t="shared" si="2"/>
        <v>53493530</v>
      </c>
      <c r="J9" s="44">
        <f t="shared" si="2"/>
        <v>142236000</v>
      </c>
      <c r="K9" s="45">
        <f t="shared" si="2"/>
        <v>71155624</v>
      </c>
      <c r="L9" s="44">
        <f t="shared" si="2"/>
        <v>45476000</v>
      </c>
      <c r="M9" s="45">
        <f t="shared" si="2"/>
        <v>49570660</v>
      </c>
      <c r="N9" s="44">
        <f t="shared" si="2"/>
        <v>0</v>
      </c>
      <c r="O9" s="45">
        <f t="shared" si="2"/>
        <v>0</v>
      </c>
      <c r="P9" s="44">
        <f t="shared" si="2"/>
        <v>189648000</v>
      </c>
      <c r="Q9" s="45">
        <f t="shared" si="2"/>
        <v>174219814</v>
      </c>
      <c r="R9" s="20">
        <f>IF(($J9       =0),0,((($L9       -$J9       )/$J9       )*100))</f>
        <v>-68.027784808346695</v>
      </c>
      <c r="S9" s="21">
        <f>IF(($K9       =0),0,((($M9       -$K9       )/$K9       )*100))</f>
        <v>-30.334867135730548</v>
      </c>
      <c r="T9" s="20">
        <f>IF(($E9       =0),0,(($P9       /$E9       )*100))</f>
        <v>73.90197996266869</v>
      </c>
      <c r="U9" s="22">
        <f>IF(($E9       =0),0,(($Q9       /$E9       )*100))</f>
        <v>67.889928727578805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226844000</v>
      </c>
      <c r="C10" s="46">
        <v>-15172000</v>
      </c>
      <c r="D10" s="46"/>
      <c r="E10" s="46">
        <f t="shared" ref="E10:E41" si="4">$B10      +$C10      +$D10</f>
        <v>211672000</v>
      </c>
      <c r="F10" s="47">
        <v>211672000</v>
      </c>
      <c r="G10" s="48">
        <v>211672000</v>
      </c>
      <c r="H10" s="47">
        <v>827000</v>
      </c>
      <c r="I10" s="48">
        <v>52941023</v>
      </c>
      <c r="J10" s="47">
        <v>128148000</v>
      </c>
      <c r="K10" s="48">
        <v>61184866</v>
      </c>
      <c r="L10" s="47">
        <v>37926000</v>
      </c>
      <c r="M10" s="48">
        <v>37067779</v>
      </c>
      <c r="N10" s="47"/>
      <c r="O10" s="48"/>
      <c r="P10" s="47">
        <f t="shared" ref="P10:P41" si="5">$H10      +$J10      +$L10      +$N10</f>
        <v>166901000</v>
      </c>
      <c r="Q10" s="48">
        <f t="shared" ref="Q10:Q41" si="6">$I10      +$K10      +$M10      +$O10</f>
        <v>151193668</v>
      </c>
      <c r="R10" s="24">
        <f t="shared" ref="R10:R41" si="7">IF(($J10      =0),0,((($L10      -$J10      )/$J10      )*100))</f>
        <v>-70.404532259574864</v>
      </c>
      <c r="S10" s="25">
        <f t="shared" ref="S10:S41" si="8">IF(($K10      =0),0,((($M10      -$K10      )/$K10      )*100))</f>
        <v>-39.41675217528465</v>
      </c>
      <c r="T10" s="24">
        <f t="shared" ref="T10:T41" si="9">IF(($E10      =0),0,(($P10      /$E10      )*100))</f>
        <v>78.848879398314381</v>
      </c>
      <c r="U10" s="26">
        <f t="shared" ref="U10:U41" si="10">IF(($E10      =0),0,(($Q10      /$E10      )*100))</f>
        <v>71.42827960240372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2449000</v>
      </c>
      <c r="C16" s="46"/>
      <c r="D16" s="46"/>
      <c r="E16" s="46">
        <f t="shared" si="4"/>
        <v>2449000</v>
      </c>
      <c r="F16" s="47">
        <v>2449000</v>
      </c>
      <c r="G16" s="48">
        <v>2449000</v>
      </c>
      <c r="H16" s="47">
        <v>517000</v>
      </c>
      <c r="I16" s="48"/>
      <c r="J16" s="47"/>
      <c r="K16" s="48">
        <v>1121250</v>
      </c>
      <c r="L16" s="47">
        <v>245000</v>
      </c>
      <c r="M16" s="48">
        <v>575000</v>
      </c>
      <c r="N16" s="47"/>
      <c r="O16" s="48"/>
      <c r="P16" s="47">
        <f t="shared" si="5"/>
        <v>762000</v>
      </c>
      <c r="Q16" s="48">
        <f t="shared" si="6"/>
        <v>1696250</v>
      </c>
      <c r="R16" s="24">
        <f t="shared" si="7"/>
        <v>0</v>
      </c>
      <c r="S16" s="25">
        <f t="shared" si="8"/>
        <v>-48.717948717948715</v>
      </c>
      <c r="T16" s="24">
        <f t="shared" si="9"/>
        <v>31.114740710494075</v>
      </c>
      <c r="U16" s="26">
        <f t="shared" si="10"/>
        <v>69.262964475296044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50001000</v>
      </c>
      <c r="C23" s="46">
        <v>-7501000</v>
      </c>
      <c r="D23" s="46"/>
      <c r="E23" s="46">
        <f t="shared" si="4"/>
        <v>42500000</v>
      </c>
      <c r="F23" s="47">
        <v>42500000</v>
      </c>
      <c r="G23" s="48">
        <v>42500000</v>
      </c>
      <c r="H23" s="47">
        <v>592000</v>
      </c>
      <c r="I23" s="48">
        <v>552507</v>
      </c>
      <c r="J23" s="47">
        <v>14088000</v>
      </c>
      <c r="K23" s="48">
        <v>8849508</v>
      </c>
      <c r="L23" s="47">
        <v>7305000</v>
      </c>
      <c r="M23" s="48">
        <v>11927881</v>
      </c>
      <c r="N23" s="47"/>
      <c r="O23" s="48"/>
      <c r="P23" s="47">
        <f t="shared" si="5"/>
        <v>21985000</v>
      </c>
      <c r="Q23" s="48">
        <f t="shared" si="6"/>
        <v>21329896</v>
      </c>
      <c r="R23" s="24">
        <f t="shared" si="7"/>
        <v>-48.147359454855199</v>
      </c>
      <c r="S23" s="25">
        <f t="shared" si="8"/>
        <v>34.785809561390309</v>
      </c>
      <c r="T23" s="24">
        <f t="shared" si="9"/>
        <v>51.72941176470588</v>
      </c>
      <c r="U23" s="26">
        <f t="shared" si="10"/>
        <v>50.187990588235301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7084000</v>
      </c>
      <c r="C27" s="43">
        <f t="shared" si="11"/>
        <v>-292000</v>
      </c>
      <c r="D27" s="43">
        <f t="shared" si="11"/>
        <v>0</v>
      </c>
      <c r="E27" s="43">
        <f t="shared" si="11"/>
        <v>6792000</v>
      </c>
      <c r="F27" s="44">
        <f t="shared" si="11"/>
        <v>6792000</v>
      </c>
      <c r="G27" s="45">
        <f t="shared" si="11"/>
        <v>6792000</v>
      </c>
      <c r="H27" s="44">
        <f t="shared" si="11"/>
        <v>952000</v>
      </c>
      <c r="I27" s="45">
        <f t="shared" si="11"/>
        <v>1088058</v>
      </c>
      <c r="J27" s="44">
        <f t="shared" si="11"/>
        <v>1563000</v>
      </c>
      <c r="K27" s="45">
        <f t="shared" si="11"/>
        <v>2455060</v>
      </c>
      <c r="L27" s="44">
        <f t="shared" si="11"/>
        <v>998000</v>
      </c>
      <c r="M27" s="45">
        <f t="shared" si="11"/>
        <v>1680414</v>
      </c>
      <c r="N27" s="44">
        <f t="shared" si="11"/>
        <v>0</v>
      </c>
      <c r="O27" s="45">
        <f t="shared" si="11"/>
        <v>0</v>
      </c>
      <c r="P27" s="44">
        <f t="shared" si="11"/>
        <v>3513000</v>
      </c>
      <c r="Q27" s="45">
        <f t="shared" si="11"/>
        <v>5223532</v>
      </c>
      <c r="R27" s="20">
        <f t="shared" si="7"/>
        <v>-36.148432501599487</v>
      </c>
      <c r="S27" s="21">
        <f t="shared" si="8"/>
        <v>-31.553037400307936</v>
      </c>
      <c r="T27" s="20">
        <f t="shared" si="9"/>
        <v>51.722614840989401</v>
      </c>
      <c r="U27" s="22">
        <f t="shared" si="10"/>
        <v>76.907126030624255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275000</v>
      </c>
      <c r="I30" s="48">
        <v>275594</v>
      </c>
      <c r="J30" s="47"/>
      <c r="K30" s="48">
        <v>891244</v>
      </c>
      <c r="L30" s="47">
        <v>212000</v>
      </c>
      <c r="M30" s="48">
        <v>506310</v>
      </c>
      <c r="N30" s="47"/>
      <c r="O30" s="48"/>
      <c r="P30" s="47">
        <f t="shared" si="5"/>
        <v>487000</v>
      </c>
      <c r="Q30" s="48">
        <f t="shared" si="6"/>
        <v>1673148</v>
      </c>
      <c r="R30" s="24">
        <f t="shared" si="7"/>
        <v>0</v>
      </c>
      <c r="S30" s="25">
        <f t="shared" si="8"/>
        <v>-43.190641395622301</v>
      </c>
      <c r="T30" s="24">
        <f t="shared" si="9"/>
        <v>26.324324324324323</v>
      </c>
      <c r="U30" s="26">
        <f t="shared" si="10"/>
        <v>90.440432432432431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5234000</v>
      </c>
      <c r="C32" s="46">
        <v>-292000</v>
      </c>
      <c r="D32" s="46"/>
      <c r="E32" s="46">
        <f t="shared" si="4"/>
        <v>4942000</v>
      </c>
      <c r="F32" s="47">
        <v>4942000</v>
      </c>
      <c r="G32" s="48">
        <v>4942000</v>
      </c>
      <c r="H32" s="47">
        <v>677000</v>
      </c>
      <c r="I32" s="48">
        <v>812464</v>
      </c>
      <c r="J32" s="47">
        <v>1563000</v>
      </c>
      <c r="K32" s="48">
        <v>1563816</v>
      </c>
      <c r="L32" s="47">
        <v>786000</v>
      </c>
      <c r="M32" s="48">
        <v>1174104</v>
      </c>
      <c r="N32" s="47"/>
      <c r="O32" s="48"/>
      <c r="P32" s="47">
        <f t="shared" si="5"/>
        <v>3026000</v>
      </c>
      <c r="Q32" s="48">
        <f t="shared" si="6"/>
        <v>3550384</v>
      </c>
      <c r="R32" s="24">
        <f t="shared" si="7"/>
        <v>-49.712092130518229</v>
      </c>
      <c r="S32" s="25">
        <f t="shared" si="8"/>
        <v>-24.92057889163431</v>
      </c>
      <c r="T32" s="24">
        <f t="shared" si="9"/>
        <v>61.230271145285307</v>
      </c>
      <c r="U32" s="26">
        <f t="shared" si="10"/>
        <v>71.841036017806559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287378000</v>
      </c>
      <c r="C59" s="43">
        <f t="shared" si="26"/>
        <v>-22965000</v>
      </c>
      <c r="D59" s="43">
        <f t="shared" si="26"/>
        <v>0</v>
      </c>
      <c r="E59" s="43">
        <f t="shared" si="26"/>
        <v>264413000</v>
      </c>
      <c r="F59" s="44">
        <f t="shared" si="26"/>
        <v>264413000</v>
      </c>
      <c r="G59" s="45">
        <f t="shared" si="26"/>
        <v>263413000</v>
      </c>
      <c r="H59" s="44">
        <f t="shared" si="26"/>
        <v>2888000</v>
      </c>
      <c r="I59" s="45">
        <f t="shared" si="26"/>
        <v>54581588</v>
      </c>
      <c r="J59" s="44">
        <f t="shared" si="26"/>
        <v>143799000</v>
      </c>
      <c r="K59" s="45">
        <f t="shared" si="26"/>
        <v>73610684</v>
      </c>
      <c r="L59" s="44">
        <f t="shared" si="26"/>
        <v>46474000</v>
      </c>
      <c r="M59" s="45">
        <f t="shared" si="26"/>
        <v>51251074</v>
      </c>
      <c r="N59" s="44">
        <f t="shared" si="26"/>
        <v>0</v>
      </c>
      <c r="O59" s="45">
        <f t="shared" si="26"/>
        <v>0</v>
      </c>
      <c r="P59" s="44">
        <f t="shared" si="26"/>
        <v>193161000</v>
      </c>
      <c r="Q59" s="45">
        <f t="shared" si="26"/>
        <v>179443346</v>
      </c>
      <c r="R59" s="20">
        <f t="shared" si="14"/>
        <v>-67.681277338507215</v>
      </c>
      <c r="S59" s="21">
        <f t="shared" si="15"/>
        <v>-30.375495491931581</v>
      </c>
      <c r="T59" s="20">
        <f t="shared" si="16"/>
        <v>73.052762156172349</v>
      </c>
      <c r="U59" s="22">
        <f t="shared" si="17"/>
        <v>67.864797116631934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287378000</v>
      </c>
      <c r="C63" s="55">
        <f t="shared" si="30"/>
        <v>-22965000</v>
      </c>
      <c r="D63" s="55">
        <f t="shared" si="30"/>
        <v>0</v>
      </c>
      <c r="E63" s="55">
        <f t="shared" si="30"/>
        <v>264413000</v>
      </c>
      <c r="F63" s="56">
        <f t="shared" si="30"/>
        <v>264413000</v>
      </c>
      <c r="G63" s="57">
        <f t="shared" si="30"/>
        <v>263413000</v>
      </c>
      <c r="H63" s="56">
        <f t="shared" si="30"/>
        <v>2888000</v>
      </c>
      <c r="I63" s="57">
        <f t="shared" si="30"/>
        <v>54581588</v>
      </c>
      <c r="J63" s="56">
        <f t="shared" si="30"/>
        <v>143799000</v>
      </c>
      <c r="K63" s="57">
        <f t="shared" si="30"/>
        <v>73610684</v>
      </c>
      <c r="L63" s="56">
        <f t="shared" si="30"/>
        <v>46474000</v>
      </c>
      <c r="M63" s="58">
        <f t="shared" si="30"/>
        <v>51251074</v>
      </c>
      <c r="N63" s="56">
        <f t="shared" si="30"/>
        <v>0</v>
      </c>
      <c r="O63" s="57">
        <f t="shared" si="30"/>
        <v>0</v>
      </c>
      <c r="P63" s="56">
        <f t="shared" si="30"/>
        <v>193161000</v>
      </c>
      <c r="Q63" s="57">
        <f t="shared" si="30"/>
        <v>179443346</v>
      </c>
      <c r="R63" s="38">
        <f t="shared" si="14"/>
        <v>-67.681277338507215</v>
      </c>
      <c r="S63" s="39">
        <f t="shared" si="15"/>
        <v>-30.375495491931581</v>
      </c>
      <c r="T63" s="38">
        <f t="shared" si="16"/>
        <v>73.052762156172349</v>
      </c>
      <c r="U63" s="39">
        <f t="shared" si="17"/>
        <v>67.864797116631934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231923000</v>
      </c>
      <c r="C8" s="40">
        <f t="shared" si="0"/>
        <v>-2752000</v>
      </c>
      <c r="D8" s="40">
        <f t="shared" si="0"/>
        <v>0</v>
      </c>
      <c r="E8" s="40">
        <f t="shared" si="0"/>
        <v>229171000</v>
      </c>
      <c r="F8" s="41">
        <f t="shared" si="0"/>
        <v>229171000</v>
      </c>
      <c r="G8" s="42">
        <f t="shared" si="0"/>
        <v>229171000</v>
      </c>
      <c r="H8" s="41">
        <f t="shared" si="0"/>
        <v>65735000</v>
      </c>
      <c r="I8" s="42">
        <f t="shared" si="0"/>
        <v>44905611</v>
      </c>
      <c r="J8" s="41">
        <f t="shared" si="0"/>
        <v>49191000</v>
      </c>
      <c r="K8" s="42">
        <f t="shared" si="0"/>
        <v>42887462</v>
      </c>
      <c r="L8" s="41">
        <f t="shared" si="0"/>
        <v>22070000</v>
      </c>
      <c r="M8" s="42">
        <f t="shared" si="0"/>
        <v>31565995</v>
      </c>
      <c r="N8" s="41">
        <f t="shared" si="0"/>
        <v>0</v>
      </c>
      <c r="O8" s="42">
        <f t="shared" si="0"/>
        <v>0</v>
      </c>
      <c r="P8" s="41">
        <f t="shared" si="0"/>
        <v>136996000</v>
      </c>
      <c r="Q8" s="42">
        <f t="shared" si="0"/>
        <v>119359068</v>
      </c>
      <c r="R8" s="16">
        <f>IF(($J8       =0),0,((($L8       -$J8       )/$J8       )*100))</f>
        <v>-55.134069240308179</v>
      </c>
      <c r="S8" s="17">
        <f>IF(($K8       =0),0,((($M8       -$K8       )/$K8       )*100))</f>
        <v>-26.398081098853552</v>
      </c>
      <c r="T8" s="16">
        <f>IF(($E8       =0),0,(($P8       /$E8       )*100))</f>
        <v>59.778942361817158</v>
      </c>
      <c r="U8" s="18">
        <f>IF(($E8       =0),0,(($Q8       /$E8       )*100))</f>
        <v>52.082972103800216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218269000</v>
      </c>
      <c r="C9" s="43">
        <f t="shared" si="2"/>
        <v>-15436000</v>
      </c>
      <c r="D9" s="43">
        <f t="shared" si="2"/>
        <v>0</v>
      </c>
      <c r="E9" s="43">
        <f t="shared" si="2"/>
        <v>202833000</v>
      </c>
      <c r="F9" s="44">
        <f t="shared" si="2"/>
        <v>202833000</v>
      </c>
      <c r="G9" s="45">
        <f t="shared" si="2"/>
        <v>202833000</v>
      </c>
      <c r="H9" s="44">
        <f t="shared" si="2"/>
        <v>62241000</v>
      </c>
      <c r="I9" s="45">
        <f t="shared" si="2"/>
        <v>45480129</v>
      </c>
      <c r="J9" s="44">
        <f t="shared" si="2"/>
        <v>43301000</v>
      </c>
      <c r="K9" s="45">
        <f t="shared" si="2"/>
        <v>42283321</v>
      </c>
      <c r="L9" s="44">
        <f t="shared" si="2"/>
        <v>21285000</v>
      </c>
      <c r="M9" s="45">
        <f t="shared" si="2"/>
        <v>30467641</v>
      </c>
      <c r="N9" s="44">
        <f t="shared" si="2"/>
        <v>0</v>
      </c>
      <c r="O9" s="45">
        <f t="shared" si="2"/>
        <v>0</v>
      </c>
      <c r="P9" s="44">
        <f t="shared" si="2"/>
        <v>126827000</v>
      </c>
      <c r="Q9" s="45">
        <f t="shared" si="2"/>
        <v>118231091</v>
      </c>
      <c r="R9" s="20">
        <f>IF(($J9       =0),0,((($L9       -$J9       )/$J9       )*100))</f>
        <v>-50.844091360476661</v>
      </c>
      <c r="S9" s="21">
        <f>IF(($K9       =0),0,((($M9       -$K9       )/$K9       )*100))</f>
        <v>-27.944068064095536</v>
      </c>
      <c r="T9" s="20">
        <f>IF(($E9       =0),0,(($P9       /$E9       )*100))</f>
        <v>62.527793800811502</v>
      </c>
      <c r="U9" s="22">
        <f>IF(($E9       =0),0,(($Q9       /$E9       )*100))</f>
        <v>58.289869498552996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144010000</v>
      </c>
      <c r="C10" s="46">
        <v>-9632000</v>
      </c>
      <c r="D10" s="46"/>
      <c r="E10" s="46">
        <f t="shared" ref="E10:E41" si="4">$B10      +$C10      +$D10</f>
        <v>134378000</v>
      </c>
      <c r="F10" s="47">
        <v>134378000</v>
      </c>
      <c r="G10" s="48">
        <v>134378000</v>
      </c>
      <c r="H10" s="47">
        <v>45164000</v>
      </c>
      <c r="I10" s="48">
        <v>36558855</v>
      </c>
      <c r="J10" s="47">
        <v>36470000</v>
      </c>
      <c r="K10" s="48">
        <v>26437398</v>
      </c>
      <c r="L10" s="47">
        <v>11062000</v>
      </c>
      <c r="M10" s="48">
        <v>18444280</v>
      </c>
      <c r="N10" s="47"/>
      <c r="O10" s="48"/>
      <c r="P10" s="47">
        <f t="shared" ref="P10:P41" si="5">$H10      +$J10      +$L10      +$N10</f>
        <v>92696000</v>
      </c>
      <c r="Q10" s="48">
        <f t="shared" ref="Q10:Q41" si="6">$I10      +$K10      +$M10      +$O10</f>
        <v>81440533</v>
      </c>
      <c r="R10" s="24">
        <f t="shared" ref="R10:R41" si="7">IF(($J10      =0),0,((($L10      -$J10      )/$J10      )*100))</f>
        <v>-69.668220455168623</v>
      </c>
      <c r="S10" s="25">
        <f t="shared" ref="S10:S41" si="8">IF(($K10      =0),0,((($M10      -$K10      )/$K10      )*100))</f>
        <v>-30.234132723651548</v>
      </c>
      <c r="T10" s="24">
        <f t="shared" ref="T10:T41" si="9">IF(($E10      =0),0,(($P10      /$E10      )*100))</f>
        <v>68.981529714685436</v>
      </c>
      <c r="U10" s="26">
        <f t="shared" ref="U10:U41" si="10">IF(($E10      =0),0,(($Q10      /$E10      )*100))</f>
        <v>60.605555224813592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59259000</v>
      </c>
      <c r="C13" s="46">
        <v>-5804000</v>
      </c>
      <c r="D13" s="46"/>
      <c r="E13" s="46">
        <f t="shared" si="4"/>
        <v>53455000</v>
      </c>
      <c r="F13" s="47">
        <v>53455000</v>
      </c>
      <c r="G13" s="48">
        <v>53455000</v>
      </c>
      <c r="H13" s="47">
        <v>9477000</v>
      </c>
      <c r="I13" s="48">
        <v>1085600</v>
      </c>
      <c r="J13" s="47">
        <v>1931000</v>
      </c>
      <c r="K13" s="48">
        <v>8296908</v>
      </c>
      <c r="L13" s="47">
        <v>7723000</v>
      </c>
      <c r="M13" s="48">
        <v>12023361</v>
      </c>
      <c r="N13" s="47"/>
      <c r="O13" s="48"/>
      <c r="P13" s="47">
        <f t="shared" si="5"/>
        <v>19131000</v>
      </c>
      <c r="Q13" s="48">
        <f t="shared" si="6"/>
        <v>21405869</v>
      </c>
      <c r="R13" s="24">
        <f t="shared" si="7"/>
        <v>299.94821336095288</v>
      </c>
      <c r="S13" s="25">
        <f t="shared" si="8"/>
        <v>44.913755823253673</v>
      </c>
      <c r="T13" s="24">
        <f t="shared" si="9"/>
        <v>35.788981386212704</v>
      </c>
      <c r="U13" s="26">
        <f t="shared" si="10"/>
        <v>40.044652511458231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15000000</v>
      </c>
      <c r="H23" s="47">
        <v>7600000</v>
      </c>
      <c r="I23" s="48">
        <v>7835674</v>
      </c>
      <c r="J23" s="47">
        <v>4900000</v>
      </c>
      <c r="K23" s="48">
        <v>7549015</v>
      </c>
      <c r="L23" s="47">
        <v>2500000</v>
      </c>
      <c r="M23" s="48"/>
      <c r="N23" s="47"/>
      <c r="O23" s="48"/>
      <c r="P23" s="47">
        <f t="shared" si="5"/>
        <v>15000000</v>
      </c>
      <c r="Q23" s="48">
        <f t="shared" si="6"/>
        <v>15384689</v>
      </c>
      <c r="R23" s="24">
        <f t="shared" si="7"/>
        <v>-48.979591836734691</v>
      </c>
      <c r="S23" s="25">
        <f t="shared" si="8"/>
        <v>-100</v>
      </c>
      <c r="T23" s="24">
        <f t="shared" si="9"/>
        <v>100</v>
      </c>
      <c r="U23" s="26">
        <f t="shared" si="10"/>
        <v>102.56459333333335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13654000</v>
      </c>
      <c r="C27" s="43">
        <f t="shared" si="11"/>
        <v>12684000</v>
      </c>
      <c r="D27" s="43">
        <f t="shared" si="11"/>
        <v>0</v>
      </c>
      <c r="E27" s="43">
        <f t="shared" si="11"/>
        <v>26338000</v>
      </c>
      <c r="F27" s="44">
        <f t="shared" si="11"/>
        <v>26338000</v>
      </c>
      <c r="G27" s="45">
        <f t="shared" si="11"/>
        <v>26338000</v>
      </c>
      <c r="H27" s="44">
        <f t="shared" si="11"/>
        <v>3494000</v>
      </c>
      <c r="I27" s="45">
        <f t="shared" si="11"/>
        <v>-574518</v>
      </c>
      <c r="J27" s="44">
        <f t="shared" si="11"/>
        <v>5890000</v>
      </c>
      <c r="K27" s="45">
        <f t="shared" si="11"/>
        <v>604141</v>
      </c>
      <c r="L27" s="44">
        <f t="shared" si="11"/>
        <v>785000</v>
      </c>
      <c r="M27" s="45">
        <f t="shared" si="11"/>
        <v>1098354</v>
      </c>
      <c r="N27" s="44">
        <f t="shared" si="11"/>
        <v>0</v>
      </c>
      <c r="O27" s="45">
        <f t="shared" si="11"/>
        <v>0</v>
      </c>
      <c r="P27" s="44">
        <f t="shared" si="11"/>
        <v>10169000</v>
      </c>
      <c r="Q27" s="45">
        <f t="shared" si="11"/>
        <v>1127977</v>
      </c>
      <c r="R27" s="20">
        <f t="shared" si="7"/>
        <v>-86.672325976230908</v>
      </c>
      <c r="S27" s="21">
        <f t="shared" si="8"/>
        <v>81.804247683901608</v>
      </c>
      <c r="T27" s="20">
        <f t="shared" si="9"/>
        <v>38.609613486217633</v>
      </c>
      <c r="U27" s="22">
        <f t="shared" si="10"/>
        <v>4.2826980028855646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338000</v>
      </c>
      <c r="I30" s="48">
        <v>-2302013</v>
      </c>
      <c r="J30" s="47">
        <v>933000</v>
      </c>
      <c r="K30" s="48">
        <v>336362</v>
      </c>
      <c r="L30" s="47">
        <v>189000</v>
      </c>
      <c r="M30" s="48">
        <v>710073</v>
      </c>
      <c r="N30" s="47"/>
      <c r="O30" s="48"/>
      <c r="P30" s="47">
        <f t="shared" si="5"/>
        <v>1460000</v>
      </c>
      <c r="Q30" s="48">
        <f t="shared" si="6"/>
        <v>-1255578</v>
      </c>
      <c r="R30" s="24">
        <f t="shared" si="7"/>
        <v>-79.742765273311903</v>
      </c>
      <c r="S30" s="25">
        <f t="shared" si="8"/>
        <v>111.10381077529566</v>
      </c>
      <c r="T30" s="24">
        <f t="shared" si="9"/>
        <v>48.666666666666671</v>
      </c>
      <c r="U30" s="26">
        <f t="shared" si="10"/>
        <v>-41.852600000000002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5654000</v>
      </c>
      <c r="C32" s="46">
        <v>-316000</v>
      </c>
      <c r="D32" s="46"/>
      <c r="E32" s="46">
        <f t="shared" si="4"/>
        <v>5338000</v>
      </c>
      <c r="F32" s="47">
        <v>5338000</v>
      </c>
      <c r="G32" s="48">
        <v>5338000</v>
      </c>
      <c r="H32" s="47">
        <v>3156000</v>
      </c>
      <c r="I32" s="48">
        <v>15242</v>
      </c>
      <c r="J32" s="47">
        <v>801000</v>
      </c>
      <c r="K32" s="48">
        <v>267779</v>
      </c>
      <c r="L32" s="47"/>
      <c r="M32" s="48"/>
      <c r="N32" s="47"/>
      <c r="O32" s="48"/>
      <c r="P32" s="47">
        <f t="shared" si="5"/>
        <v>3957000</v>
      </c>
      <c r="Q32" s="48">
        <f t="shared" si="6"/>
        <v>283021</v>
      </c>
      <c r="R32" s="24">
        <f t="shared" si="7"/>
        <v>-100</v>
      </c>
      <c r="S32" s="25">
        <f t="shared" si="8"/>
        <v>-100</v>
      </c>
      <c r="T32" s="24">
        <f t="shared" si="9"/>
        <v>74.128887223679286</v>
      </c>
      <c r="U32" s="26">
        <f t="shared" si="10"/>
        <v>5.3020044960659423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>
        <v>1712253</v>
      </c>
      <c r="J35" s="47">
        <v>4156000</v>
      </c>
      <c r="K35" s="48"/>
      <c r="L35" s="47">
        <v>596000</v>
      </c>
      <c r="M35" s="48">
        <v>388281</v>
      </c>
      <c r="N35" s="47"/>
      <c r="O35" s="48"/>
      <c r="P35" s="47">
        <f t="shared" si="5"/>
        <v>4752000</v>
      </c>
      <c r="Q35" s="48">
        <f t="shared" si="6"/>
        <v>2100534</v>
      </c>
      <c r="R35" s="24">
        <f t="shared" si="7"/>
        <v>-85.659287776708368</v>
      </c>
      <c r="S35" s="25">
        <f t="shared" si="8"/>
        <v>0</v>
      </c>
      <c r="T35" s="24">
        <f t="shared" si="9"/>
        <v>95.04</v>
      </c>
      <c r="U35" s="26">
        <f t="shared" si="10"/>
        <v>42.010680000000001</v>
      </c>
      <c r="V35" s="47"/>
      <c r="W35" s="48"/>
    </row>
    <row r="36" spans="1:23" x14ac:dyDescent="0.2">
      <c r="A36" s="23" t="s">
        <v>62</v>
      </c>
      <c r="B36" s="46"/>
      <c r="C36" s="46">
        <v>13000000</v>
      </c>
      <c r="D36" s="46"/>
      <c r="E36" s="46">
        <f t="shared" si="4"/>
        <v>13000000</v>
      </c>
      <c r="F36" s="47">
        <v>13000000</v>
      </c>
      <c r="G36" s="48">
        <v>13000000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846000</v>
      </c>
      <c r="C42" s="52">
        <f t="shared" si="13"/>
        <v>433000</v>
      </c>
      <c r="D42" s="52">
        <f t="shared" si="13"/>
        <v>0</v>
      </c>
      <c r="E42" s="52">
        <f t="shared" si="13"/>
        <v>1279000</v>
      </c>
      <c r="F42" s="53">
        <f t="shared" si="13"/>
        <v>1279000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846000</v>
      </c>
      <c r="C43" s="43">
        <f t="shared" si="19"/>
        <v>433000</v>
      </c>
      <c r="D43" s="43">
        <f t="shared" si="19"/>
        <v>0</v>
      </c>
      <c r="E43" s="43">
        <f t="shared" si="19"/>
        <v>1279000</v>
      </c>
      <c r="F43" s="44">
        <f t="shared" si="19"/>
        <v>1279000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846000</v>
      </c>
      <c r="C45" s="46">
        <v>433000</v>
      </c>
      <c r="D45" s="46"/>
      <c r="E45" s="46">
        <f t="shared" si="21"/>
        <v>1279000</v>
      </c>
      <c r="F45" s="47">
        <v>1279000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232769000</v>
      </c>
      <c r="C59" s="43">
        <f t="shared" si="26"/>
        <v>-2319000</v>
      </c>
      <c r="D59" s="43">
        <f t="shared" si="26"/>
        <v>0</v>
      </c>
      <c r="E59" s="43">
        <f t="shared" si="26"/>
        <v>230450000</v>
      </c>
      <c r="F59" s="44">
        <f t="shared" si="26"/>
        <v>230450000</v>
      </c>
      <c r="G59" s="45">
        <f t="shared" si="26"/>
        <v>229171000</v>
      </c>
      <c r="H59" s="44">
        <f t="shared" si="26"/>
        <v>65735000</v>
      </c>
      <c r="I59" s="45">
        <f t="shared" si="26"/>
        <v>44905611</v>
      </c>
      <c r="J59" s="44">
        <f t="shared" si="26"/>
        <v>49191000</v>
      </c>
      <c r="K59" s="45">
        <f t="shared" si="26"/>
        <v>42887462</v>
      </c>
      <c r="L59" s="44">
        <f t="shared" si="26"/>
        <v>22070000</v>
      </c>
      <c r="M59" s="45">
        <f t="shared" si="26"/>
        <v>31565995</v>
      </c>
      <c r="N59" s="44">
        <f t="shared" si="26"/>
        <v>0</v>
      </c>
      <c r="O59" s="45">
        <f t="shared" si="26"/>
        <v>0</v>
      </c>
      <c r="P59" s="44">
        <f t="shared" si="26"/>
        <v>136996000</v>
      </c>
      <c r="Q59" s="45">
        <f t="shared" si="26"/>
        <v>119359068</v>
      </c>
      <c r="R59" s="20">
        <f t="shared" si="14"/>
        <v>-55.134069240308179</v>
      </c>
      <c r="S59" s="21">
        <f t="shared" si="15"/>
        <v>-26.398081098853552</v>
      </c>
      <c r="T59" s="20">
        <f t="shared" si="16"/>
        <v>59.447168583206768</v>
      </c>
      <c r="U59" s="22">
        <f t="shared" si="17"/>
        <v>51.793911043610329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232769000</v>
      </c>
      <c r="C63" s="55">
        <f t="shared" si="30"/>
        <v>-2319000</v>
      </c>
      <c r="D63" s="55">
        <f t="shared" si="30"/>
        <v>0</v>
      </c>
      <c r="E63" s="55">
        <f t="shared" si="30"/>
        <v>230450000</v>
      </c>
      <c r="F63" s="56">
        <f t="shared" si="30"/>
        <v>230450000</v>
      </c>
      <c r="G63" s="57">
        <f t="shared" si="30"/>
        <v>229171000</v>
      </c>
      <c r="H63" s="56">
        <f t="shared" si="30"/>
        <v>65735000</v>
      </c>
      <c r="I63" s="57">
        <f t="shared" si="30"/>
        <v>44905611</v>
      </c>
      <c r="J63" s="56">
        <f t="shared" si="30"/>
        <v>49191000</v>
      </c>
      <c r="K63" s="57">
        <f t="shared" si="30"/>
        <v>42887462</v>
      </c>
      <c r="L63" s="56">
        <f t="shared" si="30"/>
        <v>22070000</v>
      </c>
      <c r="M63" s="58">
        <f t="shared" si="30"/>
        <v>31565995</v>
      </c>
      <c r="N63" s="56">
        <f t="shared" si="30"/>
        <v>0</v>
      </c>
      <c r="O63" s="57">
        <f t="shared" si="30"/>
        <v>0</v>
      </c>
      <c r="P63" s="56">
        <f t="shared" si="30"/>
        <v>136996000</v>
      </c>
      <c r="Q63" s="57">
        <f t="shared" si="30"/>
        <v>119359068</v>
      </c>
      <c r="R63" s="38">
        <f t="shared" si="14"/>
        <v>-55.134069240308179</v>
      </c>
      <c r="S63" s="39">
        <f t="shared" si="15"/>
        <v>-26.398081098853552</v>
      </c>
      <c r="T63" s="38">
        <f t="shared" si="16"/>
        <v>59.447168583206768</v>
      </c>
      <c r="U63" s="39">
        <f t="shared" si="17"/>
        <v>51.793911043610329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218653000</v>
      </c>
      <c r="C8" s="40">
        <f t="shared" si="0"/>
        <v>-25240000</v>
      </c>
      <c r="D8" s="40">
        <f t="shared" si="0"/>
        <v>0</v>
      </c>
      <c r="E8" s="40">
        <f t="shared" si="0"/>
        <v>193413000</v>
      </c>
      <c r="F8" s="41">
        <f t="shared" si="0"/>
        <v>193413000</v>
      </c>
      <c r="G8" s="42">
        <f t="shared" si="0"/>
        <v>193413000</v>
      </c>
      <c r="H8" s="41">
        <f t="shared" si="0"/>
        <v>12807000</v>
      </c>
      <c r="I8" s="42">
        <f t="shared" si="0"/>
        <v>0</v>
      </c>
      <c r="J8" s="41">
        <f t="shared" si="0"/>
        <v>63167000</v>
      </c>
      <c r="K8" s="42">
        <f t="shared" si="0"/>
        <v>0</v>
      </c>
      <c r="L8" s="41">
        <f t="shared" si="0"/>
        <v>34103000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110077000</v>
      </c>
      <c r="Q8" s="42">
        <f t="shared" si="0"/>
        <v>0</v>
      </c>
      <c r="R8" s="16">
        <f>IF(($J8       =0),0,((($L8       -$J8       )/$J8       )*100))</f>
        <v>-46.011366694634859</v>
      </c>
      <c r="S8" s="17">
        <f>IF(($K8       =0),0,((($M8       -$K8       )/$K8       )*100))</f>
        <v>0</v>
      </c>
      <c r="T8" s="16">
        <f>IF(($E8       =0),0,(($P8       /$E8       )*100))</f>
        <v>56.912927259284544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208655000</v>
      </c>
      <c r="C9" s="43">
        <f t="shared" si="2"/>
        <v>-25000000</v>
      </c>
      <c r="D9" s="43">
        <f t="shared" si="2"/>
        <v>0</v>
      </c>
      <c r="E9" s="43">
        <f t="shared" si="2"/>
        <v>183655000</v>
      </c>
      <c r="F9" s="44">
        <f t="shared" si="2"/>
        <v>183655000</v>
      </c>
      <c r="G9" s="45">
        <f t="shared" si="2"/>
        <v>183655000</v>
      </c>
      <c r="H9" s="44">
        <f t="shared" si="2"/>
        <v>12432000</v>
      </c>
      <c r="I9" s="45">
        <f t="shared" si="2"/>
        <v>0</v>
      </c>
      <c r="J9" s="44">
        <f t="shared" si="2"/>
        <v>61796000</v>
      </c>
      <c r="K9" s="45">
        <f t="shared" si="2"/>
        <v>0</v>
      </c>
      <c r="L9" s="44">
        <f t="shared" si="2"/>
        <v>31967000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106195000</v>
      </c>
      <c r="Q9" s="45">
        <f t="shared" si="2"/>
        <v>0</v>
      </c>
      <c r="R9" s="20">
        <f>IF(($J9       =0),0,((($L9       -$J9       )/$J9       )*100))</f>
        <v>-48.270114570522367</v>
      </c>
      <c r="S9" s="21">
        <f>IF(($K9       =0),0,((($M9       -$K9       )/$K9       )*100))</f>
        <v>0</v>
      </c>
      <c r="T9" s="20">
        <f>IF(($E9       =0),0,(($P9       /$E9       )*100))</f>
        <v>57.823092210938988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19890000</v>
      </c>
      <c r="C13" s="46"/>
      <c r="D13" s="46"/>
      <c r="E13" s="46">
        <f t="shared" si="4"/>
        <v>19890000</v>
      </c>
      <c r="F13" s="47">
        <v>19890000</v>
      </c>
      <c r="G13" s="48">
        <v>19890000</v>
      </c>
      <c r="H13" s="47"/>
      <c r="I13" s="48"/>
      <c r="J13" s="47">
        <v>11203000</v>
      </c>
      <c r="K13" s="48"/>
      <c r="L13" s="47">
        <v>2442000</v>
      </c>
      <c r="M13" s="48"/>
      <c r="N13" s="47"/>
      <c r="O13" s="48"/>
      <c r="P13" s="47">
        <f t="shared" si="5"/>
        <v>13645000</v>
      </c>
      <c r="Q13" s="48">
        <f t="shared" si="6"/>
        <v>0</v>
      </c>
      <c r="R13" s="24">
        <f t="shared" si="7"/>
        <v>-78.2022672498438</v>
      </c>
      <c r="S13" s="25">
        <f t="shared" si="8"/>
        <v>0</v>
      </c>
      <c r="T13" s="24">
        <f t="shared" si="9"/>
        <v>68.602312719959784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100000000</v>
      </c>
      <c r="C22" s="46">
        <v>-25000000</v>
      </c>
      <c r="D22" s="46"/>
      <c r="E22" s="46">
        <f t="shared" si="4"/>
        <v>75000000</v>
      </c>
      <c r="F22" s="47">
        <v>75000000</v>
      </c>
      <c r="G22" s="48">
        <v>75000000</v>
      </c>
      <c r="H22" s="47">
        <v>10602000</v>
      </c>
      <c r="I22" s="48"/>
      <c r="J22" s="47">
        <v>18073000</v>
      </c>
      <c r="K22" s="48"/>
      <c r="L22" s="47">
        <v>2549000</v>
      </c>
      <c r="M22" s="48"/>
      <c r="N22" s="47"/>
      <c r="O22" s="48"/>
      <c r="P22" s="47">
        <f t="shared" si="5"/>
        <v>31224000</v>
      </c>
      <c r="Q22" s="48">
        <f t="shared" si="6"/>
        <v>0</v>
      </c>
      <c r="R22" s="24">
        <f t="shared" si="7"/>
        <v>-85.896088087201903</v>
      </c>
      <c r="S22" s="25">
        <f t="shared" si="8"/>
        <v>0</v>
      </c>
      <c r="T22" s="24">
        <f t="shared" si="9"/>
        <v>41.632000000000005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377000</v>
      </c>
      <c r="I23" s="48"/>
      <c r="J23" s="47">
        <v>7166000</v>
      </c>
      <c r="K23" s="48"/>
      <c r="L23" s="47">
        <v>2609000</v>
      </c>
      <c r="M23" s="48"/>
      <c r="N23" s="47"/>
      <c r="O23" s="48"/>
      <c r="P23" s="47">
        <f t="shared" si="5"/>
        <v>10152000</v>
      </c>
      <c r="Q23" s="48">
        <f t="shared" si="6"/>
        <v>0</v>
      </c>
      <c r="R23" s="24">
        <f t="shared" si="7"/>
        <v>-63.59196204298074</v>
      </c>
      <c r="S23" s="25">
        <f t="shared" si="8"/>
        <v>0</v>
      </c>
      <c r="T23" s="24">
        <f t="shared" si="9"/>
        <v>84.6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76765000</v>
      </c>
      <c r="C25" s="46"/>
      <c r="D25" s="46"/>
      <c r="E25" s="46">
        <f t="shared" si="4"/>
        <v>76765000</v>
      </c>
      <c r="F25" s="47">
        <v>76765000</v>
      </c>
      <c r="G25" s="48">
        <v>76765000</v>
      </c>
      <c r="H25" s="47">
        <v>1453000</v>
      </c>
      <c r="I25" s="48"/>
      <c r="J25" s="47">
        <v>25354000</v>
      </c>
      <c r="K25" s="48"/>
      <c r="L25" s="47">
        <v>24367000</v>
      </c>
      <c r="M25" s="48"/>
      <c r="N25" s="47"/>
      <c r="O25" s="48"/>
      <c r="P25" s="47">
        <f t="shared" si="5"/>
        <v>51174000</v>
      </c>
      <c r="Q25" s="48">
        <f t="shared" si="6"/>
        <v>0</v>
      </c>
      <c r="R25" s="24">
        <f t="shared" si="7"/>
        <v>-3.8928768636112645</v>
      </c>
      <c r="S25" s="25">
        <f t="shared" si="8"/>
        <v>0</v>
      </c>
      <c r="T25" s="24">
        <f t="shared" si="9"/>
        <v>66.663192861330032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9998000</v>
      </c>
      <c r="C27" s="43">
        <f t="shared" si="11"/>
        <v>-240000</v>
      </c>
      <c r="D27" s="43">
        <f t="shared" si="11"/>
        <v>0</v>
      </c>
      <c r="E27" s="43">
        <f t="shared" si="11"/>
        <v>9758000</v>
      </c>
      <c r="F27" s="44">
        <f t="shared" si="11"/>
        <v>9758000</v>
      </c>
      <c r="G27" s="45">
        <f t="shared" si="11"/>
        <v>9758000</v>
      </c>
      <c r="H27" s="44">
        <f t="shared" si="11"/>
        <v>375000</v>
      </c>
      <c r="I27" s="45">
        <f t="shared" si="11"/>
        <v>0</v>
      </c>
      <c r="J27" s="44">
        <f t="shared" si="11"/>
        <v>1371000</v>
      </c>
      <c r="K27" s="45">
        <f t="shared" si="11"/>
        <v>0</v>
      </c>
      <c r="L27" s="44">
        <f t="shared" si="11"/>
        <v>2136000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3882000</v>
      </c>
      <c r="Q27" s="45">
        <f t="shared" si="11"/>
        <v>0</v>
      </c>
      <c r="R27" s="20">
        <f t="shared" si="7"/>
        <v>55.798687089715536</v>
      </c>
      <c r="S27" s="21">
        <f t="shared" si="8"/>
        <v>0</v>
      </c>
      <c r="T27" s="20">
        <f t="shared" si="9"/>
        <v>39.782742365238775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50000</v>
      </c>
      <c r="I30" s="48"/>
      <c r="J30" s="47">
        <v>156000</v>
      </c>
      <c r="K30" s="48"/>
      <c r="L30" s="47">
        <v>387000</v>
      </c>
      <c r="M30" s="48"/>
      <c r="N30" s="47"/>
      <c r="O30" s="48"/>
      <c r="P30" s="47">
        <f t="shared" si="5"/>
        <v>593000</v>
      </c>
      <c r="Q30" s="48">
        <f t="shared" si="6"/>
        <v>0</v>
      </c>
      <c r="R30" s="24">
        <f t="shared" si="7"/>
        <v>148.07692307692309</v>
      </c>
      <c r="S30" s="25">
        <f t="shared" si="8"/>
        <v>0</v>
      </c>
      <c r="T30" s="24">
        <f t="shared" si="9"/>
        <v>34.882352941176471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4298000</v>
      </c>
      <c r="C32" s="46">
        <v>-240000</v>
      </c>
      <c r="D32" s="46"/>
      <c r="E32" s="46">
        <f t="shared" si="4"/>
        <v>4058000</v>
      </c>
      <c r="F32" s="47">
        <v>4058000</v>
      </c>
      <c r="G32" s="48">
        <v>4058000</v>
      </c>
      <c r="H32" s="47">
        <v>325000</v>
      </c>
      <c r="I32" s="48"/>
      <c r="J32" s="47">
        <v>1215000</v>
      </c>
      <c r="K32" s="48"/>
      <c r="L32" s="47">
        <v>1749000</v>
      </c>
      <c r="M32" s="48"/>
      <c r="N32" s="47"/>
      <c r="O32" s="48"/>
      <c r="P32" s="47">
        <f t="shared" si="5"/>
        <v>3289000</v>
      </c>
      <c r="Q32" s="48">
        <f t="shared" si="6"/>
        <v>0</v>
      </c>
      <c r="R32" s="24">
        <f t="shared" si="7"/>
        <v>43.950617283950614</v>
      </c>
      <c r="S32" s="25">
        <f t="shared" si="8"/>
        <v>0</v>
      </c>
      <c r="T32" s="24">
        <f t="shared" si="9"/>
        <v>81.049778215869878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1607000</v>
      </c>
      <c r="C42" s="52">
        <f t="shared" si="13"/>
        <v>2037000</v>
      </c>
      <c r="D42" s="52">
        <f t="shared" si="13"/>
        <v>0</v>
      </c>
      <c r="E42" s="52">
        <f t="shared" si="13"/>
        <v>3644000</v>
      </c>
      <c r="F42" s="53">
        <f t="shared" si="13"/>
        <v>3644000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1607000</v>
      </c>
      <c r="C43" s="43">
        <f t="shared" si="19"/>
        <v>2037000</v>
      </c>
      <c r="D43" s="43">
        <f t="shared" si="19"/>
        <v>0</v>
      </c>
      <c r="E43" s="43">
        <f t="shared" si="19"/>
        <v>3644000</v>
      </c>
      <c r="F43" s="44">
        <f t="shared" si="19"/>
        <v>3644000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1607000</v>
      </c>
      <c r="C45" s="46">
        <v>2037000</v>
      </c>
      <c r="D45" s="46"/>
      <c r="E45" s="46">
        <f t="shared" si="21"/>
        <v>3644000</v>
      </c>
      <c r="F45" s="47">
        <v>3644000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220260000</v>
      </c>
      <c r="C59" s="43">
        <f t="shared" si="26"/>
        <v>-23203000</v>
      </c>
      <c r="D59" s="43">
        <f t="shared" si="26"/>
        <v>0</v>
      </c>
      <c r="E59" s="43">
        <f t="shared" si="26"/>
        <v>197057000</v>
      </c>
      <c r="F59" s="44">
        <f t="shared" si="26"/>
        <v>197057000</v>
      </c>
      <c r="G59" s="45">
        <f t="shared" si="26"/>
        <v>193413000</v>
      </c>
      <c r="H59" s="44">
        <f t="shared" si="26"/>
        <v>12807000</v>
      </c>
      <c r="I59" s="45">
        <f t="shared" si="26"/>
        <v>0</v>
      </c>
      <c r="J59" s="44">
        <f t="shared" si="26"/>
        <v>63167000</v>
      </c>
      <c r="K59" s="45">
        <f t="shared" si="26"/>
        <v>0</v>
      </c>
      <c r="L59" s="44">
        <f t="shared" si="26"/>
        <v>34103000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110077000</v>
      </c>
      <c r="Q59" s="45">
        <f t="shared" si="26"/>
        <v>0</v>
      </c>
      <c r="R59" s="20">
        <f t="shared" si="14"/>
        <v>-46.011366694634859</v>
      </c>
      <c r="S59" s="21">
        <f t="shared" si="15"/>
        <v>0</v>
      </c>
      <c r="T59" s="20">
        <f t="shared" si="16"/>
        <v>55.860487067193752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220260000</v>
      </c>
      <c r="C63" s="55">
        <f t="shared" si="30"/>
        <v>-23203000</v>
      </c>
      <c r="D63" s="55">
        <f t="shared" si="30"/>
        <v>0</v>
      </c>
      <c r="E63" s="55">
        <f t="shared" si="30"/>
        <v>197057000</v>
      </c>
      <c r="F63" s="56">
        <f t="shared" si="30"/>
        <v>197057000</v>
      </c>
      <c r="G63" s="57">
        <f t="shared" si="30"/>
        <v>193413000</v>
      </c>
      <c r="H63" s="56">
        <f t="shared" si="30"/>
        <v>12807000</v>
      </c>
      <c r="I63" s="57">
        <f t="shared" si="30"/>
        <v>0</v>
      </c>
      <c r="J63" s="56">
        <f t="shared" si="30"/>
        <v>63167000</v>
      </c>
      <c r="K63" s="57">
        <f t="shared" si="30"/>
        <v>0</v>
      </c>
      <c r="L63" s="56">
        <f t="shared" si="30"/>
        <v>34103000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110077000</v>
      </c>
      <c r="Q63" s="57">
        <f t="shared" si="30"/>
        <v>0</v>
      </c>
      <c r="R63" s="38">
        <f t="shared" si="14"/>
        <v>-46.011366694634859</v>
      </c>
      <c r="S63" s="39">
        <f t="shared" si="15"/>
        <v>0</v>
      </c>
      <c r="T63" s="38">
        <f t="shared" si="16"/>
        <v>55.860487067193752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58717000</v>
      </c>
      <c r="C8" s="40">
        <f t="shared" si="0"/>
        <v>15926000</v>
      </c>
      <c r="D8" s="40">
        <f t="shared" si="0"/>
        <v>0</v>
      </c>
      <c r="E8" s="40">
        <f t="shared" si="0"/>
        <v>74643000</v>
      </c>
      <c r="F8" s="41">
        <f t="shared" si="0"/>
        <v>74643000</v>
      </c>
      <c r="G8" s="42">
        <f t="shared" si="0"/>
        <v>74643000</v>
      </c>
      <c r="H8" s="41">
        <f t="shared" si="0"/>
        <v>6531000</v>
      </c>
      <c r="I8" s="42">
        <f t="shared" si="0"/>
        <v>5383047</v>
      </c>
      <c r="J8" s="41">
        <f t="shared" si="0"/>
        <v>25500000</v>
      </c>
      <c r="K8" s="42">
        <f t="shared" si="0"/>
        <v>16321943</v>
      </c>
      <c r="L8" s="41">
        <f t="shared" si="0"/>
        <v>9971000</v>
      </c>
      <c r="M8" s="42">
        <f t="shared" si="0"/>
        <v>10234921</v>
      </c>
      <c r="N8" s="41">
        <f t="shared" si="0"/>
        <v>0</v>
      </c>
      <c r="O8" s="42">
        <f t="shared" si="0"/>
        <v>0</v>
      </c>
      <c r="P8" s="41">
        <f t="shared" si="0"/>
        <v>42002000</v>
      </c>
      <c r="Q8" s="42">
        <f t="shared" si="0"/>
        <v>31939911</v>
      </c>
      <c r="R8" s="16">
        <f>IF(($J8       =0),0,((($L8       -$J8       )/$J8       )*100))</f>
        <v>-60.898039215686275</v>
      </c>
      <c r="S8" s="17">
        <f>IF(($K8       =0),0,((($M8       -$K8       )/$K8       )*100))</f>
        <v>-37.293488894061205</v>
      </c>
      <c r="T8" s="16">
        <f>IF(($E8       =0),0,(($P8       /$E8       )*100))</f>
        <v>56.270514314805141</v>
      </c>
      <c r="U8" s="18">
        <f>IF(($E8       =0),0,(($Q8       /$E8       )*100))</f>
        <v>42.790229492383745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50836000</v>
      </c>
      <c r="C9" s="43">
        <f t="shared" si="2"/>
        <v>1095000</v>
      </c>
      <c r="D9" s="43">
        <f t="shared" si="2"/>
        <v>0</v>
      </c>
      <c r="E9" s="43">
        <f t="shared" si="2"/>
        <v>51931000</v>
      </c>
      <c r="F9" s="44">
        <f t="shared" si="2"/>
        <v>51931000</v>
      </c>
      <c r="G9" s="45">
        <f t="shared" si="2"/>
        <v>51931000</v>
      </c>
      <c r="H9" s="44">
        <f t="shared" si="2"/>
        <v>5782000</v>
      </c>
      <c r="I9" s="45">
        <f t="shared" si="2"/>
        <v>4144950</v>
      </c>
      <c r="J9" s="44">
        <f t="shared" si="2"/>
        <v>20407000</v>
      </c>
      <c r="K9" s="45">
        <f t="shared" si="2"/>
        <v>15475527</v>
      </c>
      <c r="L9" s="44">
        <f t="shared" si="2"/>
        <v>8852000</v>
      </c>
      <c r="M9" s="45">
        <f t="shared" si="2"/>
        <v>8224469</v>
      </c>
      <c r="N9" s="44">
        <f t="shared" si="2"/>
        <v>0</v>
      </c>
      <c r="O9" s="45">
        <f t="shared" si="2"/>
        <v>0</v>
      </c>
      <c r="P9" s="44">
        <f t="shared" si="2"/>
        <v>35041000</v>
      </c>
      <c r="Q9" s="45">
        <f t="shared" si="2"/>
        <v>27844946</v>
      </c>
      <c r="R9" s="20">
        <f>IF(($J9       =0),0,((($L9       -$J9       )/$J9       )*100))</f>
        <v>-56.622727495467238</v>
      </c>
      <c r="S9" s="21">
        <f>IF(($K9       =0),0,((($M9       -$K9       )/$K9       )*100))</f>
        <v>-46.854998863689744</v>
      </c>
      <c r="T9" s="20">
        <f>IF(($E9       =0),0,(($P9       /$E9       )*100))</f>
        <v>67.476074021297492</v>
      </c>
      <c r="U9" s="22">
        <f>IF(($E9       =0),0,(($Q9       /$E9       )*100))</f>
        <v>53.619121526641123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21001000</v>
      </c>
      <c r="C10" s="46">
        <v>-1405000</v>
      </c>
      <c r="D10" s="46"/>
      <c r="E10" s="46">
        <f t="shared" ref="E10:E41" si="4">$B10      +$C10      +$D10</f>
        <v>19596000</v>
      </c>
      <c r="F10" s="47">
        <v>19596000</v>
      </c>
      <c r="G10" s="48">
        <v>19596000</v>
      </c>
      <c r="H10" s="47">
        <v>568000</v>
      </c>
      <c r="I10" s="48"/>
      <c r="J10" s="47">
        <v>9423000</v>
      </c>
      <c r="K10" s="48">
        <v>6343411</v>
      </c>
      <c r="L10" s="47">
        <v>4109000</v>
      </c>
      <c r="M10" s="48">
        <v>2339039</v>
      </c>
      <c r="N10" s="47"/>
      <c r="O10" s="48"/>
      <c r="P10" s="47">
        <f t="shared" ref="P10:P41" si="5">$H10      +$J10      +$L10      +$N10</f>
        <v>14100000</v>
      </c>
      <c r="Q10" s="48">
        <f t="shared" ref="Q10:Q41" si="6">$I10      +$K10      +$M10      +$O10</f>
        <v>8682450</v>
      </c>
      <c r="R10" s="24">
        <f t="shared" ref="R10:R41" si="7">IF(($J10      =0),0,((($L10      -$J10      )/$J10      )*100))</f>
        <v>-56.393929746365281</v>
      </c>
      <c r="S10" s="25">
        <f t="shared" ref="S10:S41" si="8">IF(($K10      =0),0,((($M10      -$K10      )/$K10      )*100))</f>
        <v>-63.126478798236477</v>
      </c>
      <c r="T10" s="24">
        <f t="shared" ref="T10:T41" si="9">IF(($E10      =0),0,(($P10      /$E10      )*100))</f>
        <v>71.953459889773413</v>
      </c>
      <c r="U10" s="26">
        <f t="shared" ref="U10:U41" si="10">IF(($E10      =0),0,(($Q10      /$E10      )*100))</f>
        <v>44.307256582976116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835000</v>
      </c>
      <c r="C13" s="46">
        <v>2500000</v>
      </c>
      <c r="D13" s="46"/>
      <c r="E13" s="46">
        <f t="shared" si="4"/>
        <v>3335000</v>
      </c>
      <c r="F13" s="47">
        <v>3335000</v>
      </c>
      <c r="G13" s="48">
        <v>3335000</v>
      </c>
      <c r="H13" s="47">
        <v>450000</v>
      </c>
      <c r="I13" s="48"/>
      <c r="J13" s="47">
        <v>223000</v>
      </c>
      <c r="K13" s="48">
        <v>86250</v>
      </c>
      <c r="L13" s="47">
        <v>162000</v>
      </c>
      <c r="M13" s="48">
        <v>728487</v>
      </c>
      <c r="N13" s="47"/>
      <c r="O13" s="48"/>
      <c r="P13" s="47">
        <f t="shared" si="5"/>
        <v>835000</v>
      </c>
      <c r="Q13" s="48">
        <f t="shared" si="6"/>
        <v>814737</v>
      </c>
      <c r="R13" s="24">
        <f t="shared" si="7"/>
        <v>-27.3542600896861</v>
      </c>
      <c r="S13" s="25">
        <f t="shared" si="8"/>
        <v>744.62260869565216</v>
      </c>
      <c r="T13" s="24">
        <f t="shared" si="9"/>
        <v>25.037481259370313</v>
      </c>
      <c r="U13" s="26">
        <f t="shared" si="10"/>
        <v>24.429895052473764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29000000</v>
      </c>
      <c r="C23" s="46"/>
      <c r="D23" s="46"/>
      <c r="E23" s="46">
        <f t="shared" si="4"/>
        <v>29000000</v>
      </c>
      <c r="F23" s="47">
        <v>29000000</v>
      </c>
      <c r="G23" s="48">
        <v>29000000</v>
      </c>
      <c r="H23" s="47">
        <v>4764000</v>
      </c>
      <c r="I23" s="48">
        <v>4144950</v>
      </c>
      <c r="J23" s="47">
        <v>10761000</v>
      </c>
      <c r="K23" s="48">
        <v>9045866</v>
      </c>
      <c r="L23" s="47">
        <v>4581000</v>
      </c>
      <c r="M23" s="48">
        <v>5156943</v>
      </c>
      <c r="N23" s="47"/>
      <c r="O23" s="48"/>
      <c r="P23" s="47">
        <f t="shared" si="5"/>
        <v>20106000</v>
      </c>
      <c r="Q23" s="48">
        <f t="shared" si="6"/>
        <v>18347759</v>
      </c>
      <c r="R23" s="24">
        <f t="shared" si="7"/>
        <v>-57.429606913855594</v>
      </c>
      <c r="S23" s="25">
        <f t="shared" si="8"/>
        <v>-42.991163035136715</v>
      </c>
      <c r="T23" s="24">
        <f t="shared" si="9"/>
        <v>69.331034482758625</v>
      </c>
      <c r="U23" s="26">
        <f t="shared" si="10"/>
        <v>63.268134482758619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7881000</v>
      </c>
      <c r="C27" s="43">
        <f t="shared" si="11"/>
        <v>14831000</v>
      </c>
      <c r="D27" s="43">
        <f t="shared" si="11"/>
        <v>0</v>
      </c>
      <c r="E27" s="43">
        <f t="shared" si="11"/>
        <v>22712000</v>
      </c>
      <c r="F27" s="44">
        <f t="shared" si="11"/>
        <v>22712000</v>
      </c>
      <c r="G27" s="45">
        <f t="shared" si="11"/>
        <v>22712000</v>
      </c>
      <c r="H27" s="44">
        <f t="shared" si="11"/>
        <v>749000</v>
      </c>
      <c r="I27" s="45">
        <f t="shared" si="11"/>
        <v>1238097</v>
      </c>
      <c r="J27" s="44">
        <f t="shared" si="11"/>
        <v>5093000</v>
      </c>
      <c r="K27" s="45">
        <f t="shared" si="11"/>
        <v>846416</v>
      </c>
      <c r="L27" s="44">
        <f t="shared" si="11"/>
        <v>1119000</v>
      </c>
      <c r="M27" s="45">
        <f t="shared" si="11"/>
        <v>2010452</v>
      </c>
      <c r="N27" s="44">
        <f t="shared" si="11"/>
        <v>0</v>
      </c>
      <c r="O27" s="45">
        <f t="shared" si="11"/>
        <v>0</v>
      </c>
      <c r="P27" s="44">
        <f t="shared" si="11"/>
        <v>6961000</v>
      </c>
      <c r="Q27" s="45">
        <f t="shared" si="11"/>
        <v>4094965</v>
      </c>
      <c r="R27" s="20">
        <f t="shared" si="7"/>
        <v>-78.028666797565279</v>
      </c>
      <c r="S27" s="21">
        <f t="shared" si="8"/>
        <v>137.52528307593431</v>
      </c>
      <c r="T27" s="20">
        <f t="shared" si="9"/>
        <v>30.648996125396266</v>
      </c>
      <c r="U27" s="22">
        <f t="shared" si="10"/>
        <v>18.02996213455442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150000</v>
      </c>
      <c r="I30" s="48">
        <v>651729</v>
      </c>
      <c r="J30" s="47">
        <v>1185000</v>
      </c>
      <c r="K30" s="48"/>
      <c r="L30" s="47">
        <v>566000</v>
      </c>
      <c r="M30" s="48">
        <v>898405</v>
      </c>
      <c r="N30" s="47"/>
      <c r="O30" s="48"/>
      <c r="P30" s="47">
        <f t="shared" si="5"/>
        <v>1901000</v>
      </c>
      <c r="Q30" s="48">
        <f t="shared" si="6"/>
        <v>1550134</v>
      </c>
      <c r="R30" s="24">
        <f t="shared" si="7"/>
        <v>-52.236286919831223</v>
      </c>
      <c r="S30" s="25">
        <f t="shared" si="8"/>
        <v>0</v>
      </c>
      <c r="T30" s="24">
        <f t="shared" si="9"/>
        <v>65.551724137931032</v>
      </c>
      <c r="U30" s="26">
        <f t="shared" si="10"/>
        <v>53.452896551724137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3031000</v>
      </c>
      <c r="C32" s="46">
        <v>-169000</v>
      </c>
      <c r="D32" s="46"/>
      <c r="E32" s="46">
        <f t="shared" si="4"/>
        <v>2862000</v>
      </c>
      <c r="F32" s="47">
        <v>2862000</v>
      </c>
      <c r="G32" s="48">
        <v>2862000</v>
      </c>
      <c r="H32" s="47">
        <v>599000</v>
      </c>
      <c r="I32" s="48">
        <v>586368</v>
      </c>
      <c r="J32" s="47">
        <v>1061000</v>
      </c>
      <c r="K32" s="48">
        <v>846416</v>
      </c>
      <c r="L32" s="47">
        <v>553000</v>
      </c>
      <c r="M32" s="48">
        <v>1112047</v>
      </c>
      <c r="N32" s="47"/>
      <c r="O32" s="48"/>
      <c r="P32" s="47">
        <f t="shared" si="5"/>
        <v>2213000</v>
      </c>
      <c r="Q32" s="48">
        <f t="shared" si="6"/>
        <v>2544831</v>
      </c>
      <c r="R32" s="24">
        <f t="shared" si="7"/>
        <v>-47.879359095193216</v>
      </c>
      <c r="S32" s="25">
        <f t="shared" si="8"/>
        <v>31.383031511691652</v>
      </c>
      <c r="T32" s="24">
        <f t="shared" si="9"/>
        <v>77.323549965059399</v>
      </c>
      <c r="U32" s="26">
        <f t="shared" si="10"/>
        <v>88.917924528301882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1950000</v>
      </c>
      <c r="C36" s="46">
        <v>15000000</v>
      </c>
      <c r="D36" s="46"/>
      <c r="E36" s="46">
        <f t="shared" si="4"/>
        <v>16950000</v>
      </c>
      <c r="F36" s="47">
        <v>16950000</v>
      </c>
      <c r="G36" s="48">
        <v>16950000</v>
      </c>
      <c r="H36" s="47"/>
      <c r="I36" s="48"/>
      <c r="J36" s="47">
        <v>2847000</v>
      </c>
      <c r="K36" s="48"/>
      <c r="L36" s="47"/>
      <c r="M36" s="48"/>
      <c r="N36" s="47"/>
      <c r="O36" s="48"/>
      <c r="P36" s="47">
        <f t="shared" si="5"/>
        <v>2847000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16.79646017699115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837000</v>
      </c>
      <c r="C42" s="52">
        <f t="shared" si="13"/>
        <v>-339000</v>
      </c>
      <c r="D42" s="52">
        <f t="shared" si="13"/>
        <v>0</v>
      </c>
      <c r="E42" s="52">
        <f t="shared" si="13"/>
        <v>498000</v>
      </c>
      <c r="F42" s="53">
        <f t="shared" si="13"/>
        <v>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837000</v>
      </c>
      <c r="C43" s="43">
        <f t="shared" si="19"/>
        <v>-339000</v>
      </c>
      <c r="D43" s="43">
        <f t="shared" si="19"/>
        <v>0</v>
      </c>
      <c r="E43" s="43">
        <f t="shared" si="19"/>
        <v>498000</v>
      </c>
      <c r="F43" s="44">
        <f t="shared" si="19"/>
        <v>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837000</v>
      </c>
      <c r="C45" s="46">
        <v>-339000</v>
      </c>
      <c r="D45" s="46"/>
      <c r="E45" s="46">
        <f t="shared" si="21"/>
        <v>498000</v>
      </c>
      <c r="F45" s="47">
        <v>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59554000</v>
      </c>
      <c r="C59" s="43">
        <f t="shared" si="26"/>
        <v>15587000</v>
      </c>
      <c r="D59" s="43">
        <f t="shared" si="26"/>
        <v>0</v>
      </c>
      <c r="E59" s="43">
        <f t="shared" si="26"/>
        <v>75141000</v>
      </c>
      <c r="F59" s="44">
        <f t="shared" si="26"/>
        <v>75141000</v>
      </c>
      <c r="G59" s="45">
        <f t="shared" si="26"/>
        <v>74643000</v>
      </c>
      <c r="H59" s="44">
        <f t="shared" si="26"/>
        <v>6531000</v>
      </c>
      <c r="I59" s="45">
        <f t="shared" si="26"/>
        <v>5383047</v>
      </c>
      <c r="J59" s="44">
        <f t="shared" si="26"/>
        <v>25500000</v>
      </c>
      <c r="K59" s="45">
        <f t="shared" si="26"/>
        <v>16321943</v>
      </c>
      <c r="L59" s="44">
        <f t="shared" si="26"/>
        <v>9971000</v>
      </c>
      <c r="M59" s="45">
        <f t="shared" si="26"/>
        <v>10234921</v>
      </c>
      <c r="N59" s="44">
        <f t="shared" si="26"/>
        <v>0</v>
      </c>
      <c r="O59" s="45">
        <f t="shared" si="26"/>
        <v>0</v>
      </c>
      <c r="P59" s="44">
        <f t="shared" si="26"/>
        <v>42002000</v>
      </c>
      <c r="Q59" s="45">
        <f t="shared" si="26"/>
        <v>31939911</v>
      </c>
      <c r="R59" s="20">
        <f t="shared" si="14"/>
        <v>-60.898039215686275</v>
      </c>
      <c r="S59" s="21">
        <f t="shared" si="15"/>
        <v>-37.293488894061205</v>
      </c>
      <c r="T59" s="20">
        <f t="shared" si="16"/>
        <v>55.897579217737324</v>
      </c>
      <c r="U59" s="22">
        <f t="shared" si="17"/>
        <v>42.506635525212602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59554000</v>
      </c>
      <c r="C63" s="55">
        <f t="shared" si="30"/>
        <v>15587000</v>
      </c>
      <c r="D63" s="55">
        <f t="shared" si="30"/>
        <v>0</v>
      </c>
      <c r="E63" s="55">
        <f t="shared" si="30"/>
        <v>75141000</v>
      </c>
      <c r="F63" s="56">
        <f t="shared" si="30"/>
        <v>75141000</v>
      </c>
      <c r="G63" s="57">
        <f t="shared" si="30"/>
        <v>74643000</v>
      </c>
      <c r="H63" s="56">
        <f t="shared" si="30"/>
        <v>6531000</v>
      </c>
      <c r="I63" s="57">
        <f t="shared" si="30"/>
        <v>5383047</v>
      </c>
      <c r="J63" s="56">
        <f t="shared" si="30"/>
        <v>25500000</v>
      </c>
      <c r="K63" s="57">
        <f t="shared" si="30"/>
        <v>16321943</v>
      </c>
      <c r="L63" s="56">
        <f t="shared" si="30"/>
        <v>9971000</v>
      </c>
      <c r="M63" s="58">
        <f t="shared" si="30"/>
        <v>10234921</v>
      </c>
      <c r="N63" s="56">
        <f t="shared" si="30"/>
        <v>0</v>
      </c>
      <c r="O63" s="57">
        <f t="shared" si="30"/>
        <v>0</v>
      </c>
      <c r="P63" s="56">
        <f t="shared" si="30"/>
        <v>42002000</v>
      </c>
      <c r="Q63" s="57">
        <f t="shared" si="30"/>
        <v>31939911</v>
      </c>
      <c r="R63" s="38">
        <f t="shared" si="14"/>
        <v>-60.898039215686275</v>
      </c>
      <c r="S63" s="39">
        <f t="shared" si="15"/>
        <v>-37.293488894061205</v>
      </c>
      <c r="T63" s="38">
        <f t="shared" si="16"/>
        <v>55.897579217737324</v>
      </c>
      <c r="U63" s="39">
        <f t="shared" si="17"/>
        <v>42.506635525212602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269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274471000</v>
      </c>
      <c r="C8" s="40">
        <f t="shared" si="0"/>
        <v>4989000</v>
      </c>
      <c r="D8" s="40">
        <f t="shared" si="0"/>
        <v>0</v>
      </c>
      <c r="E8" s="40">
        <f t="shared" si="0"/>
        <v>279460000</v>
      </c>
      <c r="F8" s="41">
        <f t="shared" si="0"/>
        <v>279460000</v>
      </c>
      <c r="G8" s="42">
        <f t="shared" si="0"/>
        <v>279460000</v>
      </c>
      <c r="H8" s="41">
        <f t="shared" si="0"/>
        <v>73554000</v>
      </c>
      <c r="I8" s="42">
        <f t="shared" si="0"/>
        <v>0</v>
      </c>
      <c r="J8" s="41">
        <f t="shared" si="0"/>
        <v>89610000</v>
      </c>
      <c r="K8" s="42">
        <f t="shared" si="0"/>
        <v>0</v>
      </c>
      <c r="L8" s="41">
        <f t="shared" si="0"/>
        <v>52878000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216042000</v>
      </c>
      <c r="Q8" s="42">
        <f t="shared" si="0"/>
        <v>0</v>
      </c>
      <c r="R8" s="16">
        <f>IF(($J8       =0),0,((($L8       -$J8       )/$J8       )*100))</f>
        <v>-40.990960830264477</v>
      </c>
      <c r="S8" s="17">
        <f>IF(($K8       =0),0,((($M8       -$K8       )/$K8       )*100))</f>
        <v>0</v>
      </c>
      <c r="T8" s="16">
        <f>IF(($E8       =0),0,(($P8       /$E8       )*100))</f>
        <v>77.30694911615258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261385000</v>
      </c>
      <c r="C9" s="43">
        <f t="shared" si="2"/>
        <v>4989000</v>
      </c>
      <c r="D9" s="43">
        <f t="shared" si="2"/>
        <v>0</v>
      </c>
      <c r="E9" s="43">
        <f t="shared" si="2"/>
        <v>266374000</v>
      </c>
      <c r="F9" s="44">
        <f t="shared" si="2"/>
        <v>266374000</v>
      </c>
      <c r="G9" s="45">
        <f t="shared" si="2"/>
        <v>266374000</v>
      </c>
      <c r="H9" s="44">
        <f t="shared" si="2"/>
        <v>70847000</v>
      </c>
      <c r="I9" s="45">
        <f t="shared" si="2"/>
        <v>0</v>
      </c>
      <c r="J9" s="44">
        <f t="shared" si="2"/>
        <v>83785000</v>
      </c>
      <c r="K9" s="45">
        <f t="shared" si="2"/>
        <v>0</v>
      </c>
      <c r="L9" s="44">
        <f t="shared" si="2"/>
        <v>51012000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205644000</v>
      </c>
      <c r="Q9" s="45">
        <f t="shared" si="2"/>
        <v>0</v>
      </c>
      <c r="R9" s="20">
        <f>IF(($J9       =0),0,((($L9       -$J9       )/$J9       )*100))</f>
        <v>-39.115593483320403</v>
      </c>
      <c r="S9" s="21">
        <f>IF(($K9       =0),0,((($M9       -$K9       )/$K9       )*100))</f>
        <v>0</v>
      </c>
      <c r="T9" s="20">
        <f>IF(($E9       =0),0,(($P9       /$E9       )*100))</f>
        <v>77.201228348112053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148185000</v>
      </c>
      <c r="C10" s="46">
        <v>4989000</v>
      </c>
      <c r="D10" s="46"/>
      <c r="E10" s="46">
        <f t="shared" ref="E10:E41" si="4">$B10      +$C10      +$D10</f>
        <v>153174000</v>
      </c>
      <c r="F10" s="47">
        <v>153174000</v>
      </c>
      <c r="G10" s="48">
        <v>153174000</v>
      </c>
      <c r="H10" s="47">
        <v>55709000</v>
      </c>
      <c r="I10" s="48"/>
      <c r="J10" s="47">
        <v>49507000</v>
      </c>
      <c r="K10" s="48"/>
      <c r="L10" s="47">
        <v>20123000</v>
      </c>
      <c r="M10" s="48"/>
      <c r="N10" s="47"/>
      <c r="O10" s="48"/>
      <c r="P10" s="47">
        <f t="shared" ref="P10:P41" si="5">$H10      +$J10      +$L10      +$N10</f>
        <v>125339000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-59.353222776577056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81.827855902437747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25200000</v>
      </c>
      <c r="C13" s="46"/>
      <c r="D13" s="46"/>
      <c r="E13" s="46">
        <f t="shared" si="4"/>
        <v>25200000</v>
      </c>
      <c r="F13" s="47">
        <v>25200000</v>
      </c>
      <c r="G13" s="48">
        <v>25200000</v>
      </c>
      <c r="H13" s="47">
        <v>8017000</v>
      </c>
      <c r="I13" s="48"/>
      <c r="J13" s="47">
        <v>3046000</v>
      </c>
      <c r="K13" s="48"/>
      <c r="L13" s="47">
        <v>9981000</v>
      </c>
      <c r="M13" s="48"/>
      <c r="N13" s="47"/>
      <c r="O13" s="48"/>
      <c r="P13" s="47">
        <f t="shared" si="5"/>
        <v>21044000</v>
      </c>
      <c r="Q13" s="48">
        <f t="shared" si="6"/>
        <v>0</v>
      </c>
      <c r="R13" s="24">
        <f t="shared" si="7"/>
        <v>227.67564018384766</v>
      </c>
      <c r="S13" s="25">
        <f t="shared" si="8"/>
        <v>0</v>
      </c>
      <c r="T13" s="24">
        <f t="shared" si="9"/>
        <v>83.507936507936506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88000000</v>
      </c>
      <c r="C23" s="46"/>
      <c r="D23" s="46"/>
      <c r="E23" s="46">
        <f t="shared" si="4"/>
        <v>88000000</v>
      </c>
      <c r="F23" s="47">
        <v>88000000</v>
      </c>
      <c r="G23" s="48">
        <v>88000000</v>
      </c>
      <c r="H23" s="47">
        <v>7121000</v>
      </c>
      <c r="I23" s="48"/>
      <c r="J23" s="47">
        <v>31232000</v>
      </c>
      <c r="K23" s="48"/>
      <c r="L23" s="47">
        <v>20908000</v>
      </c>
      <c r="M23" s="48"/>
      <c r="N23" s="47"/>
      <c r="O23" s="48"/>
      <c r="P23" s="47">
        <f t="shared" si="5"/>
        <v>59261000</v>
      </c>
      <c r="Q23" s="48">
        <f t="shared" si="6"/>
        <v>0</v>
      </c>
      <c r="R23" s="24">
        <f t="shared" si="7"/>
        <v>-33.055840163934427</v>
      </c>
      <c r="S23" s="25">
        <f t="shared" si="8"/>
        <v>0</v>
      </c>
      <c r="T23" s="24">
        <f t="shared" si="9"/>
        <v>67.342045454545456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13086000</v>
      </c>
      <c r="C27" s="43">
        <f t="shared" si="11"/>
        <v>0</v>
      </c>
      <c r="D27" s="43">
        <f t="shared" si="11"/>
        <v>0</v>
      </c>
      <c r="E27" s="43">
        <f t="shared" si="11"/>
        <v>13086000</v>
      </c>
      <c r="F27" s="44">
        <f t="shared" si="11"/>
        <v>13086000</v>
      </c>
      <c r="G27" s="45">
        <f t="shared" si="11"/>
        <v>13086000</v>
      </c>
      <c r="H27" s="44">
        <f t="shared" si="11"/>
        <v>2707000</v>
      </c>
      <c r="I27" s="45">
        <f t="shared" si="11"/>
        <v>0</v>
      </c>
      <c r="J27" s="44">
        <f t="shared" si="11"/>
        <v>5825000</v>
      </c>
      <c r="K27" s="45">
        <f t="shared" si="11"/>
        <v>0</v>
      </c>
      <c r="L27" s="44">
        <f t="shared" si="11"/>
        <v>1866000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10398000</v>
      </c>
      <c r="Q27" s="45">
        <f t="shared" si="11"/>
        <v>0</v>
      </c>
      <c r="R27" s="20">
        <f t="shared" si="7"/>
        <v>-67.965665236051493</v>
      </c>
      <c r="S27" s="21">
        <f t="shared" si="8"/>
        <v>0</v>
      </c>
      <c r="T27" s="20">
        <f t="shared" si="9"/>
        <v>79.458963778083444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74000</v>
      </c>
      <c r="I30" s="48"/>
      <c r="J30" s="47">
        <v>955000</v>
      </c>
      <c r="K30" s="48"/>
      <c r="L30" s="47">
        <v>470000</v>
      </c>
      <c r="M30" s="48"/>
      <c r="N30" s="47"/>
      <c r="O30" s="48"/>
      <c r="P30" s="47">
        <f t="shared" si="5"/>
        <v>1499000</v>
      </c>
      <c r="Q30" s="48">
        <f t="shared" si="6"/>
        <v>0</v>
      </c>
      <c r="R30" s="24">
        <f t="shared" si="7"/>
        <v>-50.785340314136128</v>
      </c>
      <c r="S30" s="25">
        <f t="shared" si="8"/>
        <v>0</v>
      </c>
      <c r="T30" s="24">
        <f t="shared" si="9"/>
        <v>84.68926553672317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5166000</v>
      </c>
      <c r="C32" s="46"/>
      <c r="D32" s="46"/>
      <c r="E32" s="46">
        <f t="shared" si="4"/>
        <v>5166000</v>
      </c>
      <c r="F32" s="47">
        <v>5166000</v>
      </c>
      <c r="G32" s="48">
        <v>5166000</v>
      </c>
      <c r="H32" s="47">
        <v>1887000</v>
      </c>
      <c r="I32" s="48"/>
      <c r="J32" s="47">
        <v>1729000</v>
      </c>
      <c r="K32" s="48"/>
      <c r="L32" s="47">
        <v>1396000</v>
      </c>
      <c r="M32" s="48"/>
      <c r="N32" s="47"/>
      <c r="O32" s="48"/>
      <c r="P32" s="47">
        <f t="shared" si="5"/>
        <v>5012000</v>
      </c>
      <c r="Q32" s="48">
        <f t="shared" si="6"/>
        <v>0</v>
      </c>
      <c r="R32" s="24">
        <f t="shared" si="7"/>
        <v>-19.259687680740313</v>
      </c>
      <c r="S32" s="25">
        <f t="shared" si="8"/>
        <v>0</v>
      </c>
      <c r="T32" s="24">
        <f t="shared" si="9"/>
        <v>97.018970189701889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3141000</v>
      </c>
      <c r="K35" s="48"/>
      <c r="L35" s="47"/>
      <c r="M35" s="48"/>
      <c r="N35" s="47"/>
      <c r="O35" s="48"/>
      <c r="P35" s="47">
        <f t="shared" si="5"/>
        <v>3141000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62.82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1150000</v>
      </c>
      <c r="C36" s="46"/>
      <c r="D36" s="46"/>
      <c r="E36" s="46">
        <f t="shared" si="4"/>
        <v>1150000</v>
      </c>
      <c r="F36" s="47">
        <v>1150000</v>
      </c>
      <c r="G36" s="48">
        <v>1150000</v>
      </c>
      <c r="H36" s="47">
        <v>746000</v>
      </c>
      <c r="I36" s="48"/>
      <c r="J36" s="47"/>
      <c r="K36" s="48"/>
      <c r="L36" s="47"/>
      <c r="M36" s="48"/>
      <c r="N36" s="47"/>
      <c r="O36" s="48"/>
      <c r="P36" s="47">
        <f t="shared" si="5"/>
        <v>746000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64.869565217391298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577971000</v>
      </c>
      <c r="C42" s="52">
        <f t="shared" si="13"/>
        <v>-59325000</v>
      </c>
      <c r="D42" s="52">
        <f t="shared" si="13"/>
        <v>0</v>
      </c>
      <c r="E42" s="52">
        <f t="shared" si="13"/>
        <v>518646000</v>
      </c>
      <c r="F42" s="53">
        <f t="shared" si="13"/>
        <v>518646000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577971000</v>
      </c>
      <c r="C43" s="43">
        <f t="shared" si="19"/>
        <v>-59325000</v>
      </c>
      <c r="D43" s="43">
        <f t="shared" si="19"/>
        <v>0</v>
      </c>
      <c r="E43" s="43">
        <f t="shared" si="19"/>
        <v>518646000</v>
      </c>
      <c r="F43" s="44">
        <f t="shared" si="19"/>
        <v>518646000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500000000</v>
      </c>
      <c r="C44" s="49">
        <v>-56000000</v>
      </c>
      <c r="D44" s="49"/>
      <c r="E44" s="49">
        <f t="shared" ref="E44:E62" si="21">$B44      +$C44      +$D44</f>
        <v>444000000</v>
      </c>
      <c r="F44" s="50">
        <v>444000000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77971000</v>
      </c>
      <c r="C45" s="46">
        <v>-3325000</v>
      </c>
      <c r="D45" s="46"/>
      <c r="E45" s="46">
        <f t="shared" si="21"/>
        <v>74646000</v>
      </c>
      <c r="F45" s="47">
        <v>74646000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852442000</v>
      </c>
      <c r="C59" s="43">
        <f t="shared" si="26"/>
        <v>-54336000</v>
      </c>
      <c r="D59" s="43">
        <f t="shared" si="26"/>
        <v>0</v>
      </c>
      <c r="E59" s="43">
        <f t="shared" si="26"/>
        <v>798106000</v>
      </c>
      <c r="F59" s="44">
        <f t="shared" si="26"/>
        <v>798106000</v>
      </c>
      <c r="G59" s="45">
        <f t="shared" si="26"/>
        <v>279460000</v>
      </c>
      <c r="H59" s="44">
        <f t="shared" si="26"/>
        <v>73554000</v>
      </c>
      <c r="I59" s="45">
        <f t="shared" si="26"/>
        <v>0</v>
      </c>
      <c r="J59" s="44">
        <f t="shared" si="26"/>
        <v>89610000</v>
      </c>
      <c r="K59" s="45">
        <f t="shared" si="26"/>
        <v>0</v>
      </c>
      <c r="L59" s="44">
        <f t="shared" si="26"/>
        <v>52878000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216042000</v>
      </c>
      <c r="Q59" s="45">
        <f t="shared" si="26"/>
        <v>0</v>
      </c>
      <c r="R59" s="20">
        <f t="shared" si="14"/>
        <v>-40.990960830264477</v>
      </c>
      <c r="S59" s="21">
        <f t="shared" si="15"/>
        <v>0</v>
      </c>
      <c r="T59" s="20">
        <f t="shared" si="16"/>
        <v>27.069336654529597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852442000</v>
      </c>
      <c r="C63" s="55">
        <f t="shared" si="30"/>
        <v>-54336000</v>
      </c>
      <c r="D63" s="55">
        <f t="shared" si="30"/>
        <v>0</v>
      </c>
      <c r="E63" s="55">
        <f t="shared" si="30"/>
        <v>798106000</v>
      </c>
      <c r="F63" s="56">
        <f t="shared" si="30"/>
        <v>798106000</v>
      </c>
      <c r="G63" s="57">
        <f t="shared" si="30"/>
        <v>279460000</v>
      </c>
      <c r="H63" s="56">
        <f t="shared" si="30"/>
        <v>73554000</v>
      </c>
      <c r="I63" s="57">
        <f t="shared" si="30"/>
        <v>0</v>
      </c>
      <c r="J63" s="56">
        <f t="shared" si="30"/>
        <v>89610000</v>
      </c>
      <c r="K63" s="57">
        <f t="shared" si="30"/>
        <v>0</v>
      </c>
      <c r="L63" s="56">
        <f t="shared" si="30"/>
        <v>52878000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216042000</v>
      </c>
      <c r="Q63" s="57">
        <f t="shared" si="30"/>
        <v>0</v>
      </c>
      <c r="R63" s="38">
        <f t="shared" si="14"/>
        <v>-40.990960830264477</v>
      </c>
      <c r="S63" s="39">
        <f t="shared" si="15"/>
        <v>0</v>
      </c>
      <c r="T63" s="38">
        <f t="shared" si="16"/>
        <v>27.069336654529597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164048000</v>
      </c>
      <c r="C8" s="40">
        <f t="shared" si="0"/>
        <v>-10622000</v>
      </c>
      <c r="D8" s="40">
        <f t="shared" si="0"/>
        <v>0</v>
      </c>
      <c r="E8" s="40">
        <f t="shared" si="0"/>
        <v>153426000</v>
      </c>
      <c r="F8" s="41">
        <f t="shared" si="0"/>
        <v>153426000</v>
      </c>
      <c r="G8" s="42">
        <f t="shared" si="0"/>
        <v>153426000</v>
      </c>
      <c r="H8" s="41">
        <f t="shared" si="0"/>
        <v>18609000</v>
      </c>
      <c r="I8" s="42">
        <f t="shared" si="0"/>
        <v>0</v>
      </c>
      <c r="J8" s="41">
        <f t="shared" si="0"/>
        <v>61021000</v>
      </c>
      <c r="K8" s="42">
        <f t="shared" si="0"/>
        <v>0</v>
      </c>
      <c r="L8" s="41">
        <f t="shared" si="0"/>
        <v>37287000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116917000</v>
      </c>
      <c r="Q8" s="42">
        <f t="shared" si="0"/>
        <v>0</v>
      </c>
      <c r="R8" s="16">
        <f>IF(($J8       =0),0,((($L8       -$J8       )/$J8       )*100))</f>
        <v>-38.894806705888136</v>
      </c>
      <c r="S8" s="17">
        <f>IF(($K8       =0),0,((($M8       -$K8       )/$K8       )*100))</f>
        <v>0</v>
      </c>
      <c r="T8" s="16">
        <f>IF(($E8       =0),0,(($P8       /$E8       )*100))</f>
        <v>76.204163570711614</v>
      </c>
      <c r="U8" s="18">
        <f>IF(($E8       =0),0,(($Q8       /$E8       )*100))</f>
        <v>0</v>
      </c>
      <c r="V8" s="41">
        <f t="shared" ref="V8:W8" si="1">+V9+V27</f>
        <v>6130000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157099000</v>
      </c>
      <c r="C9" s="43">
        <f t="shared" si="2"/>
        <v>-10047000</v>
      </c>
      <c r="D9" s="43">
        <f t="shared" si="2"/>
        <v>0</v>
      </c>
      <c r="E9" s="43">
        <f t="shared" si="2"/>
        <v>147052000</v>
      </c>
      <c r="F9" s="44">
        <f t="shared" si="2"/>
        <v>147052000</v>
      </c>
      <c r="G9" s="45">
        <f t="shared" si="2"/>
        <v>147052000</v>
      </c>
      <c r="H9" s="44">
        <f t="shared" si="2"/>
        <v>18147000</v>
      </c>
      <c r="I9" s="45">
        <f t="shared" si="2"/>
        <v>0</v>
      </c>
      <c r="J9" s="44">
        <f t="shared" si="2"/>
        <v>58824000</v>
      </c>
      <c r="K9" s="45">
        <f t="shared" si="2"/>
        <v>0</v>
      </c>
      <c r="L9" s="44">
        <f t="shared" si="2"/>
        <v>36169000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113140000</v>
      </c>
      <c r="Q9" s="45">
        <f t="shared" si="2"/>
        <v>0</v>
      </c>
      <c r="R9" s="20">
        <f>IF(($J9       =0),0,((($L9       -$J9       )/$J9       )*100))</f>
        <v>-38.513191894464846</v>
      </c>
      <c r="S9" s="21">
        <f>IF(($K9       =0),0,((($M9       -$K9       )/$K9       )*100))</f>
        <v>0</v>
      </c>
      <c r="T9" s="20">
        <f>IF(($E9       =0),0,(($P9       /$E9       )*100))</f>
        <v>76.938769958926088</v>
      </c>
      <c r="U9" s="22">
        <f>IF(($E9       =0),0,(($Q9       /$E9       )*100))</f>
        <v>0</v>
      </c>
      <c r="V9" s="44">
        <f t="shared" ref="V9:W9" si="3">SUM(V10:V26)</f>
        <v>6130000</v>
      </c>
      <c r="W9" s="45">
        <f t="shared" si="3"/>
        <v>0</v>
      </c>
    </row>
    <row r="10" spans="1:23" x14ac:dyDescent="0.2">
      <c r="A10" s="23" t="s">
        <v>36</v>
      </c>
      <c r="B10" s="46">
        <v>150219000</v>
      </c>
      <c r="C10" s="46">
        <v>-10047000</v>
      </c>
      <c r="D10" s="46"/>
      <c r="E10" s="46">
        <f t="shared" ref="E10:E41" si="4">$B10      +$C10      +$D10</f>
        <v>140172000</v>
      </c>
      <c r="F10" s="47">
        <v>140172000</v>
      </c>
      <c r="G10" s="48">
        <v>140172000</v>
      </c>
      <c r="H10" s="47">
        <v>18147000</v>
      </c>
      <c r="I10" s="48"/>
      <c r="J10" s="47">
        <v>58824000</v>
      </c>
      <c r="K10" s="48"/>
      <c r="L10" s="47">
        <v>33662000</v>
      </c>
      <c r="M10" s="48"/>
      <c r="N10" s="47"/>
      <c r="O10" s="48"/>
      <c r="P10" s="47">
        <f t="shared" ref="P10:P41" si="5">$H10      +$J10      +$L10      +$N10</f>
        <v>110633000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-42.775057799537599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78.926604457380932</v>
      </c>
      <c r="U10" s="26">
        <f t="shared" ref="U10:U41" si="10">IF(($E10      =0),0,(($Q10      /$E10      )*100))</f>
        <v>0</v>
      </c>
      <c r="V10" s="47">
        <v>6130000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6880000</v>
      </c>
      <c r="C13" s="46"/>
      <c r="D13" s="46"/>
      <c r="E13" s="46">
        <f t="shared" si="4"/>
        <v>6880000</v>
      </c>
      <c r="F13" s="47">
        <v>6880000</v>
      </c>
      <c r="G13" s="48">
        <v>6880000</v>
      </c>
      <c r="H13" s="47"/>
      <c r="I13" s="48"/>
      <c r="J13" s="47"/>
      <c r="K13" s="48"/>
      <c r="L13" s="47">
        <v>2507000</v>
      </c>
      <c r="M13" s="48"/>
      <c r="N13" s="47"/>
      <c r="O13" s="48"/>
      <c r="P13" s="47">
        <f t="shared" si="5"/>
        <v>2507000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36.438953488372093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6949000</v>
      </c>
      <c r="C27" s="43">
        <f t="shared" si="11"/>
        <v>-575000</v>
      </c>
      <c r="D27" s="43">
        <f t="shared" si="11"/>
        <v>0</v>
      </c>
      <c r="E27" s="43">
        <f t="shared" si="11"/>
        <v>6374000</v>
      </c>
      <c r="F27" s="44">
        <f t="shared" si="11"/>
        <v>6374000</v>
      </c>
      <c r="G27" s="45">
        <f t="shared" si="11"/>
        <v>6374000</v>
      </c>
      <c r="H27" s="44">
        <f t="shared" si="11"/>
        <v>462000</v>
      </c>
      <c r="I27" s="45">
        <f t="shared" si="11"/>
        <v>0</v>
      </c>
      <c r="J27" s="44">
        <f t="shared" si="11"/>
        <v>2197000</v>
      </c>
      <c r="K27" s="45">
        <f t="shared" si="11"/>
        <v>0</v>
      </c>
      <c r="L27" s="44">
        <f t="shared" si="11"/>
        <v>1118000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3777000</v>
      </c>
      <c r="Q27" s="45">
        <f t="shared" si="11"/>
        <v>0</v>
      </c>
      <c r="R27" s="20">
        <f t="shared" si="7"/>
        <v>-49.112426035502956</v>
      </c>
      <c r="S27" s="21">
        <f t="shared" si="8"/>
        <v>0</v>
      </c>
      <c r="T27" s="20">
        <f t="shared" si="9"/>
        <v>59.256353937872611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91000</v>
      </c>
      <c r="I30" s="48"/>
      <c r="J30" s="47">
        <v>1038000</v>
      </c>
      <c r="K30" s="48"/>
      <c r="L30" s="47">
        <v>120000</v>
      </c>
      <c r="M30" s="48"/>
      <c r="N30" s="47"/>
      <c r="O30" s="48"/>
      <c r="P30" s="47">
        <f t="shared" si="5"/>
        <v>1249000</v>
      </c>
      <c r="Q30" s="48">
        <f t="shared" si="6"/>
        <v>0</v>
      </c>
      <c r="R30" s="24">
        <f t="shared" si="7"/>
        <v>-88.439306358381501</v>
      </c>
      <c r="S30" s="25">
        <f t="shared" si="8"/>
        <v>0</v>
      </c>
      <c r="T30" s="24">
        <f t="shared" si="9"/>
        <v>50.979591836734691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4399000</v>
      </c>
      <c r="C32" s="46">
        <v>-575000</v>
      </c>
      <c r="D32" s="46"/>
      <c r="E32" s="46">
        <f t="shared" si="4"/>
        <v>3824000</v>
      </c>
      <c r="F32" s="47">
        <v>3824000</v>
      </c>
      <c r="G32" s="48">
        <v>3824000</v>
      </c>
      <c r="H32" s="47">
        <v>339000</v>
      </c>
      <c r="I32" s="48"/>
      <c r="J32" s="47">
        <v>1092000</v>
      </c>
      <c r="K32" s="48"/>
      <c r="L32" s="47">
        <v>998000</v>
      </c>
      <c r="M32" s="48"/>
      <c r="N32" s="47"/>
      <c r="O32" s="48"/>
      <c r="P32" s="47">
        <f t="shared" si="5"/>
        <v>2429000</v>
      </c>
      <c r="Q32" s="48">
        <f t="shared" si="6"/>
        <v>0</v>
      </c>
      <c r="R32" s="24">
        <f t="shared" si="7"/>
        <v>-8.6080586080586077</v>
      </c>
      <c r="S32" s="25">
        <f t="shared" si="8"/>
        <v>0</v>
      </c>
      <c r="T32" s="24">
        <f t="shared" si="9"/>
        <v>63.519874476987447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100000</v>
      </c>
      <c r="C36" s="46"/>
      <c r="D36" s="46"/>
      <c r="E36" s="46">
        <f t="shared" si="4"/>
        <v>100000</v>
      </c>
      <c r="F36" s="47">
        <v>100000</v>
      </c>
      <c r="G36" s="48">
        <v>100000</v>
      </c>
      <c r="H36" s="47">
        <v>32000</v>
      </c>
      <c r="I36" s="48"/>
      <c r="J36" s="47">
        <v>67000</v>
      </c>
      <c r="K36" s="48"/>
      <c r="L36" s="47"/>
      <c r="M36" s="48"/>
      <c r="N36" s="47"/>
      <c r="O36" s="48"/>
      <c r="P36" s="47">
        <f t="shared" si="5"/>
        <v>99000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16204000</v>
      </c>
      <c r="C42" s="52">
        <f t="shared" si="13"/>
        <v>10133000</v>
      </c>
      <c r="D42" s="52">
        <f t="shared" si="13"/>
        <v>0</v>
      </c>
      <c r="E42" s="52">
        <f t="shared" si="13"/>
        <v>26337000</v>
      </c>
      <c r="F42" s="53">
        <f t="shared" si="13"/>
        <v>26337000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16204000</v>
      </c>
      <c r="C43" s="43">
        <f t="shared" si="19"/>
        <v>10133000</v>
      </c>
      <c r="D43" s="43">
        <f t="shared" si="19"/>
        <v>0</v>
      </c>
      <c r="E43" s="43">
        <f t="shared" si="19"/>
        <v>26337000</v>
      </c>
      <c r="F43" s="44">
        <f t="shared" si="19"/>
        <v>26337000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11204000</v>
      </c>
      <c r="C45" s="46">
        <v>10133000</v>
      </c>
      <c r="D45" s="46"/>
      <c r="E45" s="46">
        <f t="shared" si="21"/>
        <v>21337000</v>
      </c>
      <c r="F45" s="47">
        <v>21337000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180252000</v>
      </c>
      <c r="C59" s="43">
        <f t="shared" si="26"/>
        <v>-489000</v>
      </c>
      <c r="D59" s="43">
        <f t="shared" si="26"/>
        <v>0</v>
      </c>
      <c r="E59" s="43">
        <f t="shared" si="26"/>
        <v>179763000</v>
      </c>
      <c r="F59" s="44">
        <f t="shared" si="26"/>
        <v>179763000</v>
      </c>
      <c r="G59" s="45">
        <f t="shared" si="26"/>
        <v>153426000</v>
      </c>
      <c r="H59" s="44">
        <f t="shared" si="26"/>
        <v>18609000</v>
      </c>
      <c r="I59" s="45">
        <f t="shared" si="26"/>
        <v>0</v>
      </c>
      <c r="J59" s="44">
        <f t="shared" si="26"/>
        <v>61021000</v>
      </c>
      <c r="K59" s="45">
        <f t="shared" si="26"/>
        <v>0</v>
      </c>
      <c r="L59" s="44">
        <f t="shared" si="26"/>
        <v>37287000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116917000</v>
      </c>
      <c r="Q59" s="45">
        <f t="shared" si="26"/>
        <v>0</v>
      </c>
      <c r="R59" s="20">
        <f t="shared" si="14"/>
        <v>-38.894806705888136</v>
      </c>
      <c r="S59" s="21">
        <f t="shared" si="15"/>
        <v>0</v>
      </c>
      <c r="T59" s="20">
        <f t="shared" si="16"/>
        <v>65.039524262501175</v>
      </c>
      <c r="U59" s="22">
        <f t="shared" si="17"/>
        <v>0</v>
      </c>
      <c r="V59" s="44">
        <f t="shared" ref="V59:W59" si="27">+V8+V42</f>
        <v>6130000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180252000</v>
      </c>
      <c r="C63" s="55">
        <f t="shared" si="30"/>
        <v>-489000</v>
      </c>
      <c r="D63" s="55">
        <f t="shared" si="30"/>
        <v>0</v>
      </c>
      <c r="E63" s="55">
        <f t="shared" si="30"/>
        <v>179763000</v>
      </c>
      <c r="F63" s="56">
        <f t="shared" si="30"/>
        <v>179763000</v>
      </c>
      <c r="G63" s="57">
        <f t="shared" si="30"/>
        <v>153426000</v>
      </c>
      <c r="H63" s="56">
        <f t="shared" si="30"/>
        <v>18609000</v>
      </c>
      <c r="I63" s="57">
        <f t="shared" si="30"/>
        <v>0</v>
      </c>
      <c r="J63" s="56">
        <f t="shared" si="30"/>
        <v>61021000</v>
      </c>
      <c r="K63" s="57">
        <f t="shared" si="30"/>
        <v>0</v>
      </c>
      <c r="L63" s="56">
        <f t="shared" si="30"/>
        <v>37287000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116917000</v>
      </c>
      <c r="Q63" s="57">
        <f t="shared" si="30"/>
        <v>0</v>
      </c>
      <c r="R63" s="38">
        <f t="shared" si="14"/>
        <v>-38.894806705888136</v>
      </c>
      <c r="S63" s="39">
        <f t="shared" si="15"/>
        <v>0</v>
      </c>
      <c r="T63" s="38">
        <f t="shared" si="16"/>
        <v>65.039524262501175</v>
      </c>
      <c r="U63" s="39">
        <f t="shared" si="17"/>
        <v>0</v>
      </c>
      <c r="V63" s="56">
        <f>+V59+V60</f>
        <v>6130000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150972000</v>
      </c>
      <c r="C8" s="40">
        <f t="shared" si="0"/>
        <v>-482000</v>
      </c>
      <c r="D8" s="40">
        <f t="shared" si="0"/>
        <v>0</v>
      </c>
      <c r="E8" s="40">
        <f t="shared" si="0"/>
        <v>150490000</v>
      </c>
      <c r="F8" s="41">
        <f t="shared" si="0"/>
        <v>150490000</v>
      </c>
      <c r="G8" s="42">
        <f t="shared" si="0"/>
        <v>150490000</v>
      </c>
      <c r="H8" s="41">
        <f t="shared" si="0"/>
        <v>6035000</v>
      </c>
      <c r="I8" s="42">
        <f t="shared" si="0"/>
        <v>6034741</v>
      </c>
      <c r="J8" s="41">
        <f t="shared" si="0"/>
        <v>26392000</v>
      </c>
      <c r="K8" s="42">
        <f t="shared" si="0"/>
        <v>41990295</v>
      </c>
      <c r="L8" s="41">
        <f t="shared" si="0"/>
        <v>47506000</v>
      </c>
      <c r="M8" s="42">
        <f t="shared" si="0"/>
        <v>43150622</v>
      </c>
      <c r="N8" s="41">
        <f t="shared" si="0"/>
        <v>0</v>
      </c>
      <c r="O8" s="42">
        <f t="shared" si="0"/>
        <v>0</v>
      </c>
      <c r="P8" s="41">
        <f t="shared" si="0"/>
        <v>79933000</v>
      </c>
      <c r="Q8" s="42">
        <f t="shared" si="0"/>
        <v>91175658</v>
      </c>
      <c r="R8" s="16">
        <f>IF(($J8       =0),0,((($L8       -$J8       )/$J8       )*100))</f>
        <v>80.001515610791145</v>
      </c>
      <c r="S8" s="17">
        <f>IF(($K8       =0),0,((($M8       -$K8       )/$K8       )*100))</f>
        <v>2.7633218580626782</v>
      </c>
      <c r="T8" s="16">
        <f>IF(($E8       =0),0,(($P8       /$E8       )*100))</f>
        <v>53.115157153299222</v>
      </c>
      <c r="U8" s="18">
        <f>IF(($E8       =0),0,(($Q8       /$E8       )*100))</f>
        <v>60.585858196557908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146241000</v>
      </c>
      <c r="C9" s="43">
        <f t="shared" si="2"/>
        <v>-15162000</v>
      </c>
      <c r="D9" s="43">
        <f t="shared" si="2"/>
        <v>0</v>
      </c>
      <c r="E9" s="43">
        <f t="shared" si="2"/>
        <v>131079000</v>
      </c>
      <c r="F9" s="44">
        <f t="shared" si="2"/>
        <v>131079000</v>
      </c>
      <c r="G9" s="45">
        <f t="shared" si="2"/>
        <v>131079000</v>
      </c>
      <c r="H9" s="44">
        <f t="shared" si="2"/>
        <v>5056000</v>
      </c>
      <c r="I9" s="45">
        <f t="shared" si="2"/>
        <v>5056412</v>
      </c>
      <c r="J9" s="44">
        <f t="shared" si="2"/>
        <v>26009000</v>
      </c>
      <c r="K9" s="45">
        <f t="shared" si="2"/>
        <v>41020958</v>
      </c>
      <c r="L9" s="44">
        <f t="shared" si="2"/>
        <v>47286000</v>
      </c>
      <c r="M9" s="45">
        <f t="shared" si="2"/>
        <v>42963457</v>
      </c>
      <c r="N9" s="44">
        <f t="shared" si="2"/>
        <v>0</v>
      </c>
      <c r="O9" s="45">
        <f t="shared" si="2"/>
        <v>0</v>
      </c>
      <c r="P9" s="44">
        <f t="shared" si="2"/>
        <v>78351000</v>
      </c>
      <c r="Q9" s="45">
        <f t="shared" si="2"/>
        <v>89040827</v>
      </c>
      <c r="R9" s="20">
        <f>IF(($J9       =0),0,((($L9       -$J9       )/$J9       )*100))</f>
        <v>81.806297819985389</v>
      </c>
      <c r="S9" s="21">
        <f>IF(($K9       =0),0,((($M9       -$K9       )/$K9       )*100))</f>
        <v>4.7353818504189977</v>
      </c>
      <c r="T9" s="20">
        <f>IF(($E9       =0),0,(($P9       /$E9       )*100))</f>
        <v>59.773876822374291</v>
      </c>
      <c r="U9" s="22">
        <f>IF(($E9       =0),0,(($Q9       /$E9       )*100))</f>
        <v>67.92913205013771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56241000</v>
      </c>
      <c r="C10" s="46">
        <v>-10162000</v>
      </c>
      <c r="D10" s="46"/>
      <c r="E10" s="46">
        <f t="shared" ref="E10:E41" si="4">$B10      +$C10      +$D10</f>
        <v>46079000</v>
      </c>
      <c r="F10" s="47">
        <v>46079000</v>
      </c>
      <c r="G10" s="48">
        <v>46079000</v>
      </c>
      <c r="H10" s="47">
        <v>5056000</v>
      </c>
      <c r="I10" s="48">
        <v>5056412</v>
      </c>
      <c r="J10" s="47">
        <v>11009000</v>
      </c>
      <c r="K10" s="48">
        <v>21560515</v>
      </c>
      <c r="L10" s="47">
        <v>24237000</v>
      </c>
      <c r="M10" s="48">
        <v>13629041</v>
      </c>
      <c r="N10" s="47"/>
      <c r="O10" s="48"/>
      <c r="P10" s="47">
        <f t="shared" ref="P10:P41" si="5">$H10      +$J10      +$L10      +$N10</f>
        <v>40302000</v>
      </c>
      <c r="Q10" s="48">
        <f t="shared" ref="Q10:Q41" si="6">$I10      +$K10      +$M10      +$O10</f>
        <v>40245968</v>
      </c>
      <c r="R10" s="24">
        <f t="shared" ref="R10:R41" si="7">IF(($J10      =0),0,((($L10      -$J10      )/$J10      )*100))</f>
        <v>120.15623580706693</v>
      </c>
      <c r="S10" s="25">
        <f t="shared" ref="S10:S41" si="8">IF(($K10      =0),0,((($M10      -$K10      )/$K10      )*100))</f>
        <v>-36.787034075948554</v>
      </c>
      <c r="T10" s="24">
        <f t="shared" ref="T10:T41" si="9">IF(($E10      =0),0,(($P10      /$E10      )*100))</f>
        <v>87.462835565007921</v>
      </c>
      <c r="U10" s="26">
        <f t="shared" ref="U10:U41" si="10">IF(($E10      =0),0,(($Q10      /$E10      )*100))</f>
        <v>87.341235703899827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10000000</v>
      </c>
      <c r="C22" s="46">
        <v>-5000000</v>
      </c>
      <c r="D22" s="46"/>
      <c r="E22" s="46">
        <f t="shared" si="4"/>
        <v>5000000</v>
      </c>
      <c r="F22" s="47">
        <v>5000000</v>
      </c>
      <c r="G22" s="48">
        <v>5000000</v>
      </c>
      <c r="H22" s="47"/>
      <c r="I22" s="48"/>
      <c r="J22" s="47"/>
      <c r="K22" s="48">
        <v>742522</v>
      </c>
      <c r="L22" s="47">
        <v>1975000</v>
      </c>
      <c r="M22" s="48">
        <v>1233128</v>
      </c>
      <c r="N22" s="47"/>
      <c r="O22" s="48"/>
      <c r="P22" s="47">
        <f t="shared" si="5"/>
        <v>1975000</v>
      </c>
      <c r="Q22" s="48">
        <f t="shared" si="6"/>
        <v>1975650</v>
      </c>
      <c r="R22" s="24">
        <f t="shared" si="7"/>
        <v>0</v>
      </c>
      <c r="S22" s="25">
        <f t="shared" si="8"/>
        <v>66.072924438602485</v>
      </c>
      <c r="T22" s="24">
        <f t="shared" si="9"/>
        <v>39.5</v>
      </c>
      <c r="U22" s="26">
        <f t="shared" si="10"/>
        <v>39.512999999999998</v>
      </c>
      <c r="V22" s="47"/>
      <c r="W22" s="48"/>
    </row>
    <row r="23" spans="1:23" x14ac:dyDescent="0.2">
      <c r="A23" s="23" t="s">
        <v>49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80000000</v>
      </c>
      <c r="H23" s="47"/>
      <c r="I23" s="48"/>
      <c r="J23" s="47">
        <v>15000000</v>
      </c>
      <c r="K23" s="48">
        <v>18717921</v>
      </c>
      <c r="L23" s="47">
        <v>21074000</v>
      </c>
      <c r="M23" s="48">
        <v>28101288</v>
      </c>
      <c r="N23" s="47"/>
      <c r="O23" s="48"/>
      <c r="P23" s="47">
        <f t="shared" si="5"/>
        <v>36074000</v>
      </c>
      <c r="Q23" s="48">
        <f t="shared" si="6"/>
        <v>46819209</v>
      </c>
      <c r="R23" s="24">
        <f t="shared" si="7"/>
        <v>40.493333333333332</v>
      </c>
      <c r="S23" s="25">
        <f t="shared" si="8"/>
        <v>50.130391083496932</v>
      </c>
      <c r="T23" s="24">
        <f t="shared" si="9"/>
        <v>45.092500000000001</v>
      </c>
      <c r="U23" s="26">
        <f t="shared" si="10"/>
        <v>58.524011249999994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4731000</v>
      </c>
      <c r="C27" s="43">
        <f t="shared" si="11"/>
        <v>14680000</v>
      </c>
      <c r="D27" s="43">
        <f t="shared" si="11"/>
        <v>0</v>
      </c>
      <c r="E27" s="43">
        <f t="shared" si="11"/>
        <v>19411000</v>
      </c>
      <c r="F27" s="44">
        <f t="shared" si="11"/>
        <v>19411000</v>
      </c>
      <c r="G27" s="45">
        <f t="shared" si="11"/>
        <v>19411000</v>
      </c>
      <c r="H27" s="44">
        <f t="shared" si="11"/>
        <v>979000</v>
      </c>
      <c r="I27" s="45">
        <f t="shared" si="11"/>
        <v>978329</v>
      </c>
      <c r="J27" s="44">
        <f t="shared" si="11"/>
        <v>383000</v>
      </c>
      <c r="K27" s="45">
        <f t="shared" si="11"/>
        <v>969337</v>
      </c>
      <c r="L27" s="44">
        <f t="shared" si="11"/>
        <v>220000</v>
      </c>
      <c r="M27" s="45">
        <f t="shared" si="11"/>
        <v>187165</v>
      </c>
      <c r="N27" s="44">
        <f t="shared" si="11"/>
        <v>0</v>
      </c>
      <c r="O27" s="45">
        <f t="shared" si="11"/>
        <v>0</v>
      </c>
      <c r="P27" s="44">
        <f t="shared" si="11"/>
        <v>1582000</v>
      </c>
      <c r="Q27" s="45">
        <f t="shared" si="11"/>
        <v>2134831</v>
      </c>
      <c r="R27" s="20">
        <f t="shared" si="7"/>
        <v>-42.558746736292427</v>
      </c>
      <c r="S27" s="21">
        <f t="shared" si="8"/>
        <v>-80.691441676114707</v>
      </c>
      <c r="T27" s="20">
        <f t="shared" si="9"/>
        <v>8.1500180310133423</v>
      </c>
      <c r="U27" s="22">
        <f t="shared" si="10"/>
        <v>10.998047498840863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>
        <v>116667</v>
      </c>
      <c r="J30" s="47">
        <v>33000</v>
      </c>
      <c r="K30" s="48">
        <v>99999</v>
      </c>
      <c r="L30" s="47">
        <v>220000</v>
      </c>
      <c r="M30" s="48">
        <v>187165</v>
      </c>
      <c r="N30" s="47"/>
      <c r="O30" s="48"/>
      <c r="P30" s="47">
        <f t="shared" si="5"/>
        <v>370000</v>
      </c>
      <c r="Q30" s="48">
        <f t="shared" si="6"/>
        <v>403831</v>
      </c>
      <c r="R30" s="24">
        <f t="shared" si="7"/>
        <v>566.66666666666674</v>
      </c>
      <c r="S30" s="25">
        <f t="shared" si="8"/>
        <v>87.166871668716681</v>
      </c>
      <c r="T30" s="24">
        <f t="shared" si="9"/>
        <v>12.333333333333334</v>
      </c>
      <c r="U30" s="26">
        <f t="shared" si="10"/>
        <v>13.461033333333333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1731000</v>
      </c>
      <c r="C32" s="46"/>
      <c r="D32" s="46"/>
      <c r="E32" s="46">
        <f t="shared" si="4"/>
        <v>1731000</v>
      </c>
      <c r="F32" s="47">
        <v>1731000</v>
      </c>
      <c r="G32" s="48">
        <v>1731000</v>
      </c>
      <c r="H32" s="47">
        <v>862000</v>
      </c>
      <c r="I32" s="48">
        <v>861662</v>
      </c>
      <c r="J32" s="47">
        <v>350000</v>
      </c>
      <c r="K32" s="48">
        <v>869338</v>
      </c>
      <c r="L32" s="47"/>
      <c r="M32" s="48"/>
      <c r="N32" s="47"/>
      <c r="O32" s="48"/>
      <c r="P32" s="47">
        <f t="shared" si="5"/>
        <v>1212000</v>
      </c>
      <c r="Q32" s="48">
        <f t="shared" si="6"/>
        <v>1731000</v>
      </c>
      <c r="R32" s="24">
        <f t="shared" si="7"/>
        <v>-100</v>
      </c>
      <c r="S32" s="25">
        <f t="shared" si="8"/>
        <v>-100</v>
      </c>
      <c r="T32" s="24">
        <f t="shared" si="9"/>
        <v>70.017331022530328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14680000</v>
      </c>
      <c r="D36" s="46"/>
      <c r="E36" s="46">
        <f t="shared" si="4"/>
        <v>14680000</v>
      </c>
      <c r="F36" s="47">
        <v>14680000</v>
      </c>
      <c r="G36" s="48">
        <v>14680000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4707000</v>
      </c>
      <c r="C42" s="52">
        <f t="shared" si="13"/>
        <v>4205000</v>
      </c>
      <c r="D42" s="52">
        <f t="shared" si="13"/>
        <v>0</v>
      </c>
      <c r="E42" s="52">
        <f t="shared" si="13"/>
        <v>8912000</v>
      </c>
      <c r="F42" s="53">
        <f t="shared" si="13"/>
        <v>8912000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4707000</v>
      </c>
      <c r="C43" s="43">
        <f t="shared" si="19"/>
        <v>4205000</v>
      </c>
      <c r="D43" s="43">
        <f t="shared" si="19"/>
        <v>0</v>
      </c>
      <c r="E43" s="43">
        <f t="shared" si="19"/>
        <v>8912000</v>
      </c>
      <c r="F43" s="44">
        <f t="shared" si="19"/>
        <v>8912000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4707000</v>
      </c>
      <c r="C45" s="46">
        <v>4205000</v>
      </c>
      <c r="D45" s="46"/>
      <c r="E45" s="46">
        <f t="shared" si="21"/>
        <v>8912000</v>
      </c>
      <c r="F45" s="47">
        <v>8912000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155679000</v>
      </c>
      <c r="C59" s="43">
        <f t="shared" si="26"/>
        <v>3723000</v>
      </c>
      <c r="D59" s="43">
        <f t="shared" si="26"/>
        <v>0</v>
      </c>
      <c r="E59" s="43">
        <f t="shared" si="26"/>
        <v>159402000</v>
      </c>
      <c r="F59" s="44">
        <f t="shared" si="26"/>
        <v>159402000</v>
      </c>
      <c r="G59" s="45">
        <f t="shared" si="26"/>
        <v>150490000</v>
      </c>
      <c r="H59" s="44">
        <f t="shared" si="26"/>
        <v>6035000</v>
      </c>
      <c r="I59" s="45">
        <f t="shared" si="26"/>
        <v>6034741</v>
      </c>
      <c r="J59" s="44">
        <f t="shared" si="26"/>
        <v>26392000</v>
      </c>
      <c r="K59" s="45">
        <f t="shared" si="26"/>
        <v>41990295</v>
      </c>
      <c r="L59" s="44">
        <f t="shared" si="26"/>
        <v>47506000</v>
      </c>
      <c r="M59" s="45">
        <f t="shared" si="26"/>
        <v>43150622</v>
      </c>
      <c r="N59" s="44">
        <f t="shared" si="26"/>
        <v>0</v>
      </c>
      <c r="O59" s="45">
        <f t="shared" si="26"/>
        <v>0</v>
      </c>
      <c r="P59" s="44">
        <f t="shared" si="26"/>
        <v>79933000</v>
      </c>
      <c r="Q59" s="45">
        <f t="shared" si="26"/>
        <v>91175658</v>
      </c>
      <c r="R59" s="20">
        <f t="shared" si="14"/>
        <v>80.001515610791145</v>
      </c>
      <c r="S59" s="21">
        <f t="shared" si="15"/>
        <v>2.7633218580626782</v>
      </c>
      <c r="T59" s="20">
        <f t="shared" si="16"/>
        <v>50.145543970590076</v>
      </c>
      <c r="U59" s="22">
        <f t="shared" si="17"/>
        <v>57.198565890013931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155679000</v>
      </c>
      <c r="C63" s="55">
        <f t="shared" si="30"/>
        <v>3723000</v>
      </c>
      <c r="D63" s="55">
        <f t="shared" si="30"/>
        <v>0</v>
      </c>
      <c r="E63" s="55">
        <f t="shared" si="30"/>
        <v>159402000</v>
      </c>
      <c r="F63" s="56">
        <f t="shared" si="30"/>
        <v>159402000</v>
      </c>
      <c r="G63" s="57">
        <f t="shared" si="30"/>
        <v>150490000</v>
      </c>
      <c r="H63" s="56">
        <f t="shared" si="30"/>
        <v>6035000</v>
      </c>
      <c r="I63" s="57">
        <f t="shared" si="30"/>
        <v>6034741</v>
      </c>
      <c r="J63" s="56">
        <f t="shared" si="30"/>
        <v>26392000</v>
      </c>
      <c r="K63" s="57">
        <f t="shared" si="30"/>
        <v>41990295</v>
      </c>
      <c r="L63" s="56">
        <f t="shared" si="30"/>
        <v>47506000</v>
      </c>
      <c r="M63" s="58">
        <f t="shared" si="30"/>
        <v>43150622</v>
      </c>
      <c r="N63" s="56">
        <f t="shared" si="30"/>
        <v>0</v>
      </c>
      <c r="O63" s="57">
        <f t="shared" si="30"/>
        <v>0</v>
      </c>
      <c r="P63" s="56">
        <f t="shared" si="30"/>
        <v>79933000</v>
      </c>
      <c r="Q63" s="57">
        <f t="shared" si="30"/>
        <v>91175658</v>
      </c>
      <c r="R63" s="38">
        <f t="shared" si="14"/>
        <v>80.001515610791145</v>
      </c>
      <c r="S63" s="39">
        <f t="shared" si="15"/>
        <v>2.7633218580626782</v>
      </c>
      <c r="T63" s="38">
        <f t="shared" si="16"/>
        <v>50.145543970590076</v>
      </c>
      <c r="U63" s="39">
        <f t="shared" si="17"/>
        <v>57.198565890013931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339182000</v>
      </c>
      <c r="C8" s="40">
        <f t="shared" si="0"/>
        <v>46163000</v>
      </c>
      <c r="D8" s="40">
        <f t="shared" si="0"/>
        <v>0</v>
      </c>
      <c r="E8" s="40">
        <f t="shared" si="0"/>
        <v>385345000</v>
      </c>
      <c r="F8" s="41">
        <f t="shared" si="0"/>
        <v>385345000</v>
      </c>
      <c r="G8" s="42">
        <f t="shared" si="0"/>
        <v>385345000</v>
      </c>
      <c r="H8" s="41">
        <f t="shared" si="0"/>
        <v>73782000</v>
      </c>
      <c r="I8" s="42">
        <f t="shared" si="0"/>
        <v>76725176</v>
      </c>
      <c r="J8" s="41">
        <f t="shared" si="0"/>
        <v>98220000</v>
      </c>
      <c r="K8" s="42">
        <f t="shared" si="0"/>
        <v>105706213</v>
      </c>
      <c r="L8" s="41">
        <f t="shared" si="0"/>
        <v>69360000</v>
      </c>
      <c r="M8" s="42">
        <f t="shared" si="0"/>
        <v>84017696</v>
      </c>
      <c r="N8" s="41">
        <f t="shared" si="0"/>
        <v>0</v>
      </c>
      <c r="O8" s="42">
        <f t="shared" si="0"/>
        <v>0</v>
      </c>
      <c r="P8" s="41">
        <f t="shared" si="0"/>
        <v>241362000</v>
      </c>
      <c r="Q8" s="42">
        <f t="shared" si="0"/>
        <v>266449085</v>
      </c>
      <c r="R8" s="16">
        <f>IF(($J8       =0),0,((($L8       -$J8       )/$J8       )*100))</f>
        <v>-29.383017715332926</v>
      </c>
      <c r="S8" s="17">
        <f>IF(($K8       =0),0,((($M8       -$K8       )/$K8       )*100))</f>
        <v>-20.517731535799129</v>
      </c>
      <c r="T8" s="16">
        <f>IF(($E8       =0),0,(($P8       /$E8       )*100))</f>
        <v>62.635300834317299</v>
      </c>
      <c r="U8" s="18">
        <f>IF(($E8       =0),0,(($Q8       /$E8       )*100))</f>
        <v>69.145592910249249</v>
      </c>
      <c r="V8" s="41">
        <f t="shared" ref="V8:W8" si="1">+V9+V27</f>
        <v>16675000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317464000</v>
      </c>
      <c r="C9" s="43">
        <f t="shared" si="2"/>
        <v>46371000</v>
      </c>
      <c r="D9" s="43">
        <f t="shared" si="2"/>
        <v>0</v>
      </c>
      <c r="E9" s="43">
        <f t="shared" si="2"/>
        <v>363835000</v>
      </c>
      <c r="F9" s="44">
        <f t="shared" si="2"/>
        <v>363835000</v>
      </c>
      <c r="G9" s="45">
        <f t="shared" si="2"/>
        <v>363835000</v>
      </c>
      <c r="H9" s="44">
        <f t="shared" si="2"/>
        <v>63866000</v>
      </c>
      <c r="I9" s="45">
        <f t="shared" si="2"/>
        <v>66641686</v>
      </c>
      <c r="J9" s="44">
        <f t="shared" si="2"/>
        <v>94721000</v>
      </c>
      <c r="K9" s="45">
        <f t="shared" si="2"/>
        <v>103685052</v>
      </c>
      <c r="L9" s="44">
        <f t="shared" si="2"/>
        <v>67451000</v>
      </c>
      <c r="M9" s="45">
        <f t="shared" si="2"/>
        <v>79422318</v>
      </c>
      <c r="N9" s="44">
        <f t="shared" si="2"/>
        <v>0</v>
      </c>
      <c r="O9" s="45">
        <f t="shared" si="2"/>
        <v>0</v>
      </c>
      <c r="P9" s="44">
        <f t="shared" si="2"/>
        <v>226038000</v>
      </c>
      <c r="Q9" s="45">
        <f t="shared" si="2"/>
        <v>249749056</v>
      </c>
      <c r="R9" s="20">
        <f>IF(($J9       =0),0,((($L9       -$J9       )/$J9       )*100))</f>
        <v>-28.789814296724064</v>
      </c>
      <c r="S9" s="21">
        <f>IF(($K9       =0),0,((($M9       -$K9       )/$K9       )*100))</f>
        <v>-23.400416484335658</v>
      </c>
      <c r="T9" s="20">
        <f>IF(($E9       =0),0,(($P9       /$E9       )*100))</f>
        <v>62.126513392059593</v>
      </c>
      <c r="U9" s="22">
        <f>IF(($E9       =0),0,(($Q9       /$E9       )*100))</f>
        <v>68.643493891461787</v>
      </c>
      <c r="V9" s="44">
        <f t="shared" ref="V9:W9" si="3">SUM(V10:V26)</f>
        <v>16675000</v>
      </c>
      <c r="W9" s="45">
        <f t="shared" si="3"/>
        <v>0</v>
      </c>
    </row>
    <row r="10" spans="1:23" x14ac:dyDescent="0.2">
      <c r="A10" s="23" t="s">
        <v>36</v>
      </c>
      <c r="B10" s="46">
        <v>271064000</v>
      </c>
      <c r="C10" s="46">
        <v>-18130000</v>
      </c>
      <c r="D10" s="46"/>
      <c r="E10" s="46">
        <f t="shared" ref="E10:E41" si="4">$B10      +$C10      +$D10</f>
        <v>252934000</v>
      </c>
      <c r="F10" s="47">
        <v>252934000</v>
      </c>
      <c r="G10" s="48">
        <v>252934000</v>
      </c>
      <c r="H10" s="47">
        <v>55998000</v>
      </c>
      <c r="I10" s="48">
        <v>56806511</v>
      </c>
      <c r="J10" s="47">
        <v>81369000</v>
      </c>
      <c r="K10" s="48">
        <v>85968920</v>
      </c>
      <c r="L10" s="47">
        <v>53253000</v>
      </c>
      <c r="M10" s="48">
        <v>64374037</v>
      </c>
      <c r="N10" s="47"/>
      <c r="O10" s="48"/>
      <c r="P10" s="47">
        <f t="shared" ref="P10:P41" si="5">$H10      +$J10      +$L10      +$N10</f>
        <v>190620000</v>
      </c>
      <c r="Q10" s="48">
        <f t="shared" ref="Q10:Q41" si="6">$I10      +$K10      +$M10      +$O10</f>
        <v>207149468</v>
      </c>
      <c r="R10" s="24">
        <f t="shared" ref="R10:R41" si="7">IF(($J10      =0),0,((($L10      -$J10      )/$J10      )*100))</f>
        <v>-34.553699811967704</v>
      </c>
      <c r="S10" s="25">
        <f t="shared" ref="S10:S41" si="8">IF(($K10      =0),0,((($M10      -$K10      )/$K10      )*100))</f>
        <v>-25.119407106661342</v>
      </c>
      <c r="T10" s="24">
        <f t="shared" ref="T10:T41" si="9">IF(($E10      =0),0,(($P10      /$E10      )*100))</f>
        <v>75.363533570022227</v>
      </c>
      <c r="U10" s="26">
        <f t="shared" ref="U10:U41" si="10">IF(($E10      =0),0,(($Q10      /$E10      )*100))</f>
        <v>81.898624937730787</v>
      </c>
      <c r="V10" s="47">
        <v>16675000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16400000</v>
      </c>
      <c r="C13" s="46">
        <v>-2000000</v>
      </c>
      <c r="D13" s="46"/>
      <c r="E13" s="46">
        <f t="shared" si="4"/>
        <v>14400000</v>
      </c>
      <c r="F13" s="47">
        <v>14400000</v>
      </c>
      <c r="G13" s="48">
        <v>14400000</v>
      </c>
      <c r="H13" s="47">
        <v>868000</v>
      </c>
      <c r="I13" s="48">
        <v>1888662</v>
      </c>
      <c r="J13" s="47">
        <v>495000</v>
      </c>
      <c r="K13" s="48">
        <v>495717</v>
      </c>
      <c r="L13" s="47">
        <v>5974000</v>
      </c>
      <c r="M13" s="48">
        <v>6164175</v>
      </c>
      <c r="N13" s="47"/>
      <c r="O13" s="48"/>
      <c r="P13" s="47">
        <f t="shared" si="5"/>
        <v>7337000</v>
      </c>
      <c r="Q13" s="48">
        <f t="shared" si="6"/>
        <v>8548554</v>
      </c>
      <c r="R13" s="24">
        <f t="shared" si="7"/>
        <v>1106.8686868686871</v>
      </c>
      <c r="S13" s="25">
        <f t="shared" si="8"/>
        <v>1143.486707133304</v>
      </c>
      <c r="T13" s="24">
        <f t="shared" si="9"/>
        <v>50.951388888888893</v>
      </c>
      <c r="U13" s="26">
        <f t="shared" si="10"/>
        <v>59.364958333333327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66501000</v>
      </c>
      <c r="D20" s="46"/>
      <c r="E20" s="46">
        <f t="shared" si="4"/>
        <v>66501000</v>
      </c>
      <c r="F20" s="47">
        <v>66501000</v>
      </c>
      <c r="G20" s="48">
        <v>66501000</v>
      </c>
      <c r="H20" s="47"/>
      <c r="I20" s="48"/>
      <c r="J20" s="47"/>
      <c r="K20" s="48"/>
      <c r="L20" s="47"/>
      <c r="M20" s="48">
        <v>4051034</v>
      </c>
      <c r="N20" s="47"/>
      <c r="O20" s="48"/>
      <c r="P20" s="47">
        <f t="shared" si="5"/>
        <v>0</v>
      </c>
      <c r="Q20" s="48">
        <f t="shared" si="6"/>
        <v>4051034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6.0916888467842583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7000000</v>
      </c>
      <c r="I23" s="48">
        <v>7946513</v>
      </c>
      <c r="J23" s="47">
        <v>12857000</v>
      </c>
      <c r="K23" s="48">
        <v>17220415</v>
      </c>
      <c r="L23" s="47">
        <v>8224000</v>
      </c>
      <c r="M23" s="48">
        <v>4833072</v>
      </c>
      <c r="N23" s="47"/>
      <c r="O23" s="48"/>
      <c r="P23" s="47">
        <f t="shared" si="5"/>
        <v>28081000</v>
      </c>
      <c r="Q23" s="48">
        <f t="shared" si="6"/>
        <v>30000000</v>
      </c>
      <c r="R23" s="24">
        <f t="shared" si="7"/>
        <v>-36.034844831609242</v>
      </c>
      <c r="S23" s="25">
        <f t="shared" si="8"/>
        <v>-71.934056176927214</v>
      </c>
      <c r="T23" s="24">
        <f t="shared" si="9"/>
        <v>93.603333333333339</v>
      </c>
      <c r="U23" s="26">
        <f t="shared" si="10"/>
        <v>100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21718000</v>
      </c>
      <c r="C27" s="43">
        <f t="shared" si="11"/>
        <v>-208000</v>
      </c>
      <c r="D27" s="43">
        <f t="shared" si="11"/>
        <v>0</v>
      </c>
      <c r="E27" s="43">
        <f t="shared" si="11"/>
        <v>21510000</v>
      </c>
      <c r="F27" s="44">
        <f t="shared" si="11"/>
        <v>21510000</v>
      </c>
      <c r="G27" s="45">
        <f t="shared" si="11"/>
        <v>21510000</v>
      </c>
      <c r="H27" s="44">
        <f t="shared" si="11"/>
        <v>9916000</v>
      </c>
      <c r="I27" s="45">
        <f t="shared" si="11"/>
        <v>10083490</v>
      </c>
      <c r="J27" s="44">
        <f t="shared" si="11"/>
        <v>3499000</v>
      </c>
      <c r="K27" s="45">
        <f t="shared" si="11"/>
        <v>2021161</v>
      </c>
      <c r="L27" s="44">
        <f t="shared" si="11"/>
        <v>1909000</v>
      </c>
      <c r="M27" s="45">
        <f t="shared" si="11"/>
        <v>4595378</v>
      </c>
      <c r="N27" s="44">
        <f t="shared" si="11"/>
        <v>0</v>
      </c>
      <c r="O27" s="45">
        <f t="shared" si="11"/>
        <v>0</v>
      </c>
      <c r="P27" s="44">
        <f t="shared" si="11"/>
        <v>15324000</v>
      </c>
      <c r="Q27" s="45">
        <f t="shared" si="11"/>
        <v>16700029</v>
      </c>
      <c r="R27" s="20">
        <f t="shared" si="7"/>
        <v>-45.441554729922835</v>
      </c>
      <c r="S27" s="21">
        <f t="shared" si="8"/>
        <v>127.36328278647768</v>
      </c>
      <c r="T27" s="20">
        <f t="shared" si="9"/>
        <v>71.241283124128302</v>
      </c>
      <c r="U27" s="22">
        <f t="shared" si="10"/>
        <v>77.638442584844256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355000</v>
      </c>
      <c r="I30" s="48">
        <v>522483</v>
      </c>
      <c r="J30" s="47">
        <v>218000</v>
      </c>
      <c r="K30" s="48">
        <v>463984</v>
      </c>
      <c r="L30" s="47">
        <v>445000</v>
      </c>
      <c r="M30" s="48">
        <v>271772</v>
      </c>
      <c r="N30" s="47"/>
      <c r="O30" s="48"/>
      <c r="P30" s="47">
        <f t="shared" si="5"/>
        <v>1018000</v>
      </c>
      <c r="Q30" s="48">
        <f t="shared" si="6"/>
        <v>1258239</v>
      </c>
      <c r="R30" s="24">
        <f t="shared" si="7"/>
        <v>104.12844036697248</v>
      </c>
      <c r="S30" s="25">
        <f t="shared" si="8"/>
        <v>-41.426428497534395</v>
      </c>
      <c r="T30" s="24">
        <f t="shared" si="9"/>
        <v>57.514124293785308</v>
      </c>
      <c r="U30" s="26">
        <f t="shared" si="10"/>
        <v>71.086949152542374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3718000</v>
      </c>
      <c r="C32" s="46">
        <v>-208000</v>
      </c>
      <c r="D32" s="46"/>
      <c r="E32" s="46">
        <f t="shared" si="4"/>
        <v>3510000</v>
      </c>
      <c r="F32" s="47">
        <v>3510000</v>
      </c>
      <c r="G32" s="48">
        <v>3510000</v>
      </c>
      <c r="H32" s="47">
        <v>488000</v>
      </c>
      <c r="I32" s="48">
        <v>487951</v>
      </c>
      <c r="J32" s="47">
        <v>1035000</v>
      </c>
      <c r="K32" s="48">
        <v>1557177</v>
      </c>
      <c r="L32" s="47">
        <v>1464000</v>
      </c>
      <c r="M32" s="48">
        <v>1464871</v>
      </c>
      <c r="N32" s="47"/>
      <c r="O32" s="48"/>
      <c r="P32" s="47">
        <f t="shared" si="5"/>
        <v>2987000</v>
      </c>
      <c r="Q32" s="48">
        <f t="shared" si="6"/>
        <v>3509999</v>
      </c>
      <c r="R32" s="24">
        <f t="shared" si="7"/>
        <v>41.449275362318836</v>
      </c>
      <c r="S32" s="25">
        <f t="shared" si="8"/>
        <v>-5.9277782808248514</v>
      </c>
      <c r="T32" s="24">
        <f t="shared" si="9"/>
        <v>85.099715099715098</v>
      </c>
      <c r="U32" s="26">
        <f t="shared" si="10"/>
        <v>99.999971509971502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16230000</v>
      </c>
      <c r="C36" s="46"/>
      <c r="D36" s="46"/>
      <c r="E36" s="46">
        <f t="shared" si="4"/>
        <v>16230000</v>
      </c>
      <c r="F36" s="47">
        <v>16230000</v>
      </c>
      <c r="G36" s="48">
        <v>16230000</v>
      </c>
      <c r="H36" s="47">
        <v>9073000</v>
      </c>
      <c r="I36" s="48">
        <v>9073056</v>
      </c>
      <c r="J36" s="47">
        <v>2246000</v>
      </c>
      <c r="K36" s="48"/>
      <c r="L36" s="47"/>
      <c r="M36" s="48">
        <v>2858735</v>
      </c>
      <c r="N36" s="47"/>
      <c r="O36" s="48"/>
      <c r="P36" s="47">
        <f t="shared" si="5"/>
        <v>11319000</v>
      </c>
      <c r="Q36" s="48">
        <f t="shared" si="6"/>
        <v>11931791</v>
      </c>
      <c r="R36" s="24">
        <f t="shared" si="7"/>
        <v>-100</v>
      </c>
      <c r="S36" s="25">
        <f t="shared" si="8"/>
        <v>0</v>
      </c>
      <c r="T36" s="24">
        <f t="shared" si="9"/>
        <v>69.741219963031426</v>
      </c>
      <c r="U36" s="26">
        <f t="shared" si="10"/>
        <v>73.51688847812693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26901000</v>
      </c>
      <c r="C42" s="52">
        <f t="shared" si="13"/>
        <v>6178000</v>
      </c>
      <c r="D42" s="52">
        <f t="shared" si="13"/>
        <v>0</v>
      </c>
      <c r="E42" s="52">
        <f t="shared" si="13"/>
        <v>33079000</v>
      </c>
      <c r="F42" s="53">
        <f t="shared" si="13"/>
        <v>33079000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26901000</v>
      </c>
      <c r="C43" s="43">
        <f t="shared" si="19"/>
        <v>6178000</v>
      </c>
      <c r="D43" s="43">
        <f t="shared" si="19"/>
        <v>0</v>
      </c>
      <c r="E43" s="43">
        <f t="shared" si="19"/>
        <v>33079000</v>
      </c>
      <c r="F43" s="44">
        <f t="shared" si="19"/>
        <v>33079000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21801000</v>
      </c>
      <c r="C45" s="46">
        <v>6278000</v>
      </c>
      <c r="D45" s="46"/>
      <c r="E45" s="46">
        <f t="shared" si="21"/>
        <v>28079000</v>
      </c>
      <c r="F45" s="47">
        <v>28079000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366083000</v>
      </c>
      <c r="C59" s="43">
        <f t="shared" si="26"/>
        <v>52341000</v>
      </c>
      <c r="D59" s="43">
        <f t="shared" si="26"/>
        <v>0</v>
      </c>
      <c r="E59" s="43">
        <f t="shared" si="26"/>
        <v>418424000</v>
      </c>
      <c r="F59" s="44">
        <f t="shared" si="26"/>
        <v>418424000</v>
      </c>
      <c r="G59" s="45">
        <f t="shared" si="26"/>
        <v>385345000</v>
      </c>
      <c r="H59" s="44">
        <f t="shared" si="26"/>
        <v>73782000</v>
      </c>
      <c r="I59" s="45">
        <f t="shared" si="26"/>
        <v>76725176</v>
      </c>
      <c r="J59" s="44">
        <f t="shared" si="26"/>
        <v>98220000</v>
      </c>
      <c r="K59" s="45">
        <f t="shared" si="26"/>
        <v>105706213</v>
      </c>
      <c r="L59" s="44">
        <f t="shared" si="26"/>
        <v>69360000</v>
      </c>
      <c r="M59" s="45">
        <f t="shared" si="26"/>
        <v>84017696</v>
      </c>
      <c r="N59" s="44">
        <f t="shared" si="26"/>
        <v>0</v>
      </c>
      <c r="O59" s="45">
        <f t="shared" si="26"/>
        <v>0</v>
      </c>
      <c r="P59" s="44">
        <f t="shared" si="26"/>
        <v>241362000</v>
      </c>
      <c r="Q59" s="45">
        <f t="shared" si="26"/>
        <v>266449085</v>
      </c>
      <c r="R59" s="20">
        <f t="shared" si="14"/>
        <v>-29.383017715332926</v>
      </c>
      <c r="S59" s="21">
        <f t="shared" si="15"/>
        <v>-20.517731535799129</v>
      </c>
      <c r="T59" s="20">
        <f t="shared" si="16"/>
        <v>57.683593675314995</v>
      </c>
      <c r="U59" s="22">
        <f t="shared" si="17"/>
        <v>63.679206976655259</v>
      </c>
      <c r="V59" s="44">
        <f t="shared" ref="V59:W59" si="27">+V8+V42</f>
        <v>16675000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366083000</v>
      </c>
      <c r="C63" s="55">
        <f t="shared" si="30"/>
        <v>52341000</v>
      </c>
      <c r="D63" s="55">
        <f t="shared" si="30"/>
        <v>0</v>
      </c>
      <c r="E63" s="55">
        <f t="shared" si="30"/>
        <v>418424000</v>
      </c>
      <c r="F63" s="56">
        <f t="shared" si="30"/>
        <v>418424000</v>
      </c>
      <c r="G63" s="57">
        <f t="shared" si="30"/>
        <v>385345000</v>
      </c>
      <c r="H63" s="56">
        <f t="shared" si="30"/>
        <v>73782000</v>
      </c>
      <c r="I63" s="57">
        <f t="shared" si="30"/>
        <v>76725176</v>
      </c>
      <c r="J63" s="56">
        <f t="shared" si="30"/>
        <v>98220000</v>
      </c>
      <c r="K63" s="57">
        <f t="shared" si="30"/>
        <v>105706213</v>
      </c>
      <c r="L63" s="56">
        <f t="shared" si="30"/>
        <v>69360000</v>
      </c>
      <c r="M63" s="58">
        <f t="shared" si="30"/>
        <v>84017696</v>
      </c>
      <c r="N63" s="56">
        <f t="shared" si="30"/>
        <v>0</v>
      </c>
      <c r="O63" s="57">
        <f t="shared" si="30"/>
        <v>0</v>
      </c>
      <c r="P63" s="56">
        <f t="shared" si="30"/>
        <v>241362000</v>
      </c>
      <c r="Q63" s="57">
        <f t="shared" si="30"/>
        <v>266449085</v>
      </c>
      <c r="R63" s="38">
        <f t="shared" si="14"/>
        <v>-29.383017715332926</v>
      </c>
      <c r="S63" s="39">
        <f t="shared" si="15"/>
        <v>-20.517731535799129</v>
      </c>
      <c r="T63" s="38">
        <f t="shared" si="16"/>
        <v>57.683593675314995</v>
      </c>
      <c r="U63" s="39">
        <f t="shared" si="17"/>
        <v>63.679206976655259</v>
      </c>
      <c r="V63" s="56">
        <f>+V59+V60</f>
        <v>16675000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618176000</v>
      </c>
      <c r="C8" s="40">
        <f t="shared" si="0"/>
        <v>-49456000</v>
      </c>
      <c r="D8" s="40">
        <f t="shared" si="0"/>
        <v>0</v>
      </c>
      <c r="E8" s="40">
        <f t="shared" si="0"/>
        <v>568720000</v>
      </c>
      <c r="F8" s="41">
        <f t="shared" si="0"/>
        <v>568720000</v>
      </c>
      <c r="G8" s="42">
        <f t="shared" si="0"/>
        <v>568720000</v>
      </c>
      <c r="H8" s="41">
        <f t="shared" si="0"/>
        <v>155366000</v>
      </c>
      <c r="I8" s="42">
        <f t="shared" si="0"/>
        <v>0</v>
      </c>
      <c r="J8" s="41">
        <f t="shared" si="0"/>
        <v>178190000</v>
      </c>
      <c r="K8" s="42">
        <f t="shared" si="0"/>
        <v>0</v>
      </c>
      <c r="L8" s="41">
        <f t="shared" si="0"/>
        <v>160705000</v>
      </c>
      <c r="M8" s="42">
        <f t="shared" si="0"/>
        <v>586451236</v>
      </c>
      <c r="N8" s="41">
        <f t="shared" si="0"/>
        <v>0</v>
      </c>
      <c r="O8" s="42">
        <f t="shared" si="0"/>
        <v>0</v>
      </c>
      <c r="P8" s="41">
        <f t="shared" si="0"/>
        <v>494261000</v>
      </c>
      <c r="Q8" s="42">
        <f t="shared" si="0"/>
        <v>586451236</v>
      </c>
      <c r="R8" s="16">
        <f>IF(($J8       =0),0,((($L8       -$J8       )/$J8       )*100))</f>
        <v>-9.812559627364049</v>
      </c>
      <c r="S8" s="17">
        <f>IF(($K8       =0),0,((($M8       -$K8       )/$K8       )*100))</f>
        <v>0</v>
      </c>
      <c r="T8" s="16">
        <f>IF(($E8       =0),0,(($P8       /$E8       )*100))</f>
        <v>86.907617105078074</v>
      </c>
      <c r="U8" s="18">
        <f>IF(($E8       =0),0,(($Q8       /$E8       )*100))</f>
        <v>103.11774440849628</v>
      </c>
      <c r="V8" s="41">
        <f t="shared" ref="V8:W8" si="1">+V9+V27</f>
        <v>5670000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569183000</v>
      </c>
      <c r="C9" s="43">
        <f t="shared" si="2"/>
        <v>-49456000</v>
      </c>
      <c r="D9" s="43">
        <f t="shared" si="2"/>
        <v>0</v>
      </c>
      <c r="E9" s="43">
        <f t="shared" si="2"/>
        <v>519727000</v>
      </c>
      <c r="F9" s="44">
        <f t="shared" si="2"/>
        <v>519727000</v>
      </c>
      <c r="G9" s="45">
        <f t="shared" si="2"/>
        <v>519727000</v>
      </c>
      <c r="H9" s="44">
        <f t="shared" si="2"/>
        <v>152813000</v>
      </c>
      <c r="I9" s="45">
        <f t="shared" si="2"/>
        <v>0</v>
      </c>
      <c r="J9" s="44">
        <f t="shared" si="2"/>
        <v>135491000</v>
      </c>
      <c r="K9" s="45">
        <f t="shared" si="2"/>
        <v>0</v>
      </c>
      <c r="L9" s="44">
        <f t="shared" si="2"/>
        <v>158815000</v>
      </c>
      <c r="M9" s="45">
        <f t="shared" si="2"/>
        <v>585897817</v>
      </c>
      <c r="N9" s="44">
        <f t="shared" si="2"/>
        <v>0</v>
      </c>
      <c r="O9" s="45">
        <f t="shared" si="2"/>
        <v>0</v>
      </c>
      <c r="P9" s="44">
        <f t="shared" si="2"/>
        <v>447119000</v>
      </c>
      <c r="Q9" s="45">
        <f t="shared" si="2"/>
        <v>585897817</v>
      </c>
      <c r="R9" s="20">
        <f>IF(($J9       =0),0,((($L9       -$J9       )/$J9       )*100))</f>
        <v>17.214427526551578</v>
      </c>
      <c r="S9" s="21">
        <f>IF(($K9       =0),0,((($M9       -$K9       )/$K9       )*100))</f>
        <v>0</v>
      </c>
      <c r="T9" s="20">
        <f>IF(($E9       =0),0,(($P9       /$E9       )*100))</f>
        <v>86.029588610943819</v>
      </c>
      <c r="U9" s="22">
        <f>IF(($E9       =0),0,(($Q9       /$E9       )*100))</f>
        <v>112.73184133208396</v>
      </c>
      <c r="V9" s="44">
        <f t="shared" ref="V9:W9" si="3">SUM(V10:V26)</f>
        <v>5670000</v>
      </c>
      <c r="W9" s="45">
        <f t="shared" si="3"/>
        <v>0</v>
      </c>
    </row>
    <row r="10" spans="1:23" x14ac:dyDescent="0.2">
      <c r="A10" s="23" t="s">
        <v>36</v>
      </c>
      <c r="B10" s="46">
        <v>451183000</v>
      </c>
      <c r="C10" s="46">
        <v>-30176000</v>
      </c>
      <c r="D10" s="46"/>
      <c r="E10" s="46">
        <f t="shared" ref="E10:E41" si="4">$B10      +$C10      +$D10</f>
        <v>421007000</v>
      </c>
      <c r="F10" s="47">
        <v>421007000</v>
      </c>
      <c r="G10" s="48">
        <v>421007000</v>
      </c>
      <c r="H10" s="47">
        <v>150823000</v>
      </c>
      <c r="I10" s="48"/>
      <c r="J10" s="47">
        <v>113587000</v>
      </c>
      <c r="K10" s="48"/>
      <c r="L10" s="47">
        <v>132997000</v>
      </c>
      <c r="M10" s="48">
        <v>553768960</v>
      </c>
      <c r="N10" s="47"/>
      <c r="O10" s="48"/>
      <c r="P10" s="47">
        <f t="shared" ref="P10:P41" si="5">$H10      +$J10      +$L10      +$N10</f>
        <v>397407000</v>
      </c>
      <c r="Q10" s="48">
        <f t="shared" ref="Q10:Q41" si="6">$I10      +$K10      +$M10      +$O10</f>
        <v>553768960</v>
      </c>
      <c r="R10" s="24">
        <f t="shared" ref="R10:R41" si="7">IF(($J10      =0),0,((($L10      -$J10      )/$J10      )*100))</f>
        <v>17.088223124125122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94.394392492286343</v>
      </c>
      <c r="U10" s="26">
        <f t="shared" ref="U10:U41" si="10">IF(($E10      =0),0,(($Q10      /$E10      )*100))</f>
        <v>131.5343830387618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18000000</v>
      </c>
      <c r="C13" s="46">
        <v>-3000000</v>
      </c>
      <c r="D13" s="46"/>
      <c r="E13" s="46">
        <f t="shared" si="4"/>
        <v>15000000</v>
      </c>
      <c r="F13" s="47">
        <v>15000000</v>
      </c>
      <c r="G13" s="48">
        <v>15000000</v>
      </c>
      <c r="H13" s="47"/>
      <c r="I13" s="48"/>
      <c r="J13" s="47">
        <v>3852000</v>
      </c>
      <c r="K13" s="48"/>
      <c r="L13" s="47">
        <v>2358000</v>
      </c>
      <c r="M13" s="48">
        <v>4315186</v>
      </c>
      <c r="N13" s="47"/>
      <c r="O13" s="48"/>
      <c r="P13" s="47">
        <f t="shared" si="5"/>
        <v>6210000</v>
      </c>
      <c r="Q13" s="48">
        <f t="shared" si="6"/>
        <v>4315186</v>
      </c>
      <c r="R13" s="24">
        <f t="shared" si="7"/>
        <v>-38.785046728971963</v>
      </c>
      <c r="S13" s="25">
        <f t="shared" si="8"/>
        <v>0</v>
      </c>
      <c r="T13" s="24">
        <f t="shared" si="9"/>
        <v>41.4</v>
      </c>
      <c r="U13" s="26">
        <f t="shared" si="10"/>
        <v>28.767906666666665</v>
      </c>
      <c r="V13" s="47">
        <v>1683000</v>
      </c>
      <c r="W13" s="48"/>
    </row>
    <row r="14" spans="1:23" x14ac:dyDescent="0.2">
      <c r="A14" s="23" t="s">
        <v>40</v>
      </c>
      <c r="B14" s="46">
        <v>10000000</v>
      </c>
      <c r="C14" s="46">
        <v>-5000000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>
        <v>3483000</v>
      </c>
      <c r="K14" s="48"/>
      <c r="L14" s="47"/>
      <c r="M14" s="48"/>
      <c r="N14" s="47"/>
      <c r="O14" s="48"/>
      <c r="P14" s="47">
        <f t="shared" si="5"/>
        <v>3483000</v>
      </c>
      <c r="Q14" s="48">
        <f t="shared" si="6"/>
        <v>0</v>
      </c>
      <c r="R14" s="24">
        <f t="shared" si="7"/>
        <v>-100</v>
      </c>
      <c r="S14" s="25">
        <f t="shared" si="8"/>
        <v>0</v>
      </c>
      <c r="T14" s="24">
        <f t="shared" si="9"/>
        <v>69.66</v>
      </c>
      <c r="U14" s="26">
        <f t="shared" si="10"/>
        <v>0</v>
      </c>
      <c r="V14" s="47">
        <v>500000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14720000</v>
      </c>
      <c r="D20" s="46"/>
      <c r="E20" s="46">
        <f t="shared" si="4"/>
        <v>14720000</v>
      </c>
      <c r="F20" s="47">
        <v>14720000</v>
      </c>
      <c r="G20" s="48">
        <v>14720000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40000000</v>
      </c>
      <c r="C22" s="46">
        <v>-26000000</v>
      </c>
      <c r="D22" s="46"/>
      <c r="E22" s="46">
        <f t="shared" si="4"/>
        <v>14000000</v>
      </c>
      <c r="F22" s="47">
        <v>14000000</v>
      </c>
      <c r="G22" s="48">
        <v>14000000</v>
      </c>
      <c r="H22" s="47"/>
      <c r="I22" s="48"/>
      <c r="J22" s="47"/>
      <c r="K22" s="48"/>
      <c r="L22" s="47">
        <v>3765000</v>
      </c>
      <c r="M22" s="48"/>
      <c r="N22" s="47"/>
      <c r="O22" s="48"/>
      <c r="P22" s="47">
        <f t="shared" si="5"/>
        <v>3765000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26.892857142857139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50000000</v>
      </c>
      <c r="H23" s="47">
        <v>1990000</v>
      </c>
      <c r="I23" s="48"/>
      <c r="J23" s="47">
        <v>14569000</v>
      </c>
      <c r="K23" s="48"/>
      <c r="L23" s="47">
        <v>19695000</v>
      </c>
      <c r="M23" s="48">
        <v>27813671</v>
      </c>
      <c r="N23" s="47"/>
      <c r="O23" s="48"/>
      <c r="P23" s="47">
        <f t="shared" si="5"/>
        <v>36254000</v>
      </c>
      <c r="Q23" s="48">
        <f t="shared" si="6"/>
        <v>27813671</v>
      </c>
      <c r="R23" s="24">
        <f t="shared" si="7"/>
        <v>35.184295421785983</v>
      </c>
      <c r="S23" s="25">
        <f t="shared" si="8"/>
        <v>0</v>
      </c>
      <c r="T23" s="24">
        <f t="shared" si="9"/>
        <v>72.507999999999996</v>
      </c>
      <c r="U23" s="26">
        <f t="shared" si="10"/>
        <v>55.627341999999999</v>
      </c>
      <c r="V23" s="47">
        <v>3487000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48993000</v>
      </c>
      <c r="C27" s="43">
        <f t="shared" si="11"/>
        <v>0</v>
      </c>
      <c r="D27" s="43">
        <f t="shared" si="11"/>
        <v>0</v>
      </c>
      <c r="E27" s="43">
        <f t="shared" si="11"/>
        <v>48993000</v>
      </c>
      <c r="F27" s="44">
        <f t="shared" si="11"/>
        <v>48993000</v>
      </c>
      <c r="G27" s="45">
        <f t="shared" si="11"/>
        <v>48993000</v>
      </c>
      <c r="H27" s="44">
        <f t="shared" si="11"/>
        <v>2553000</v>
      </c>
      <c r="I27" s="45">
        <f t="shared" si="11"/>
        <v>0</v>
      </c>
      <c r="J27" s="44">
        <f t="shared" si="11"/>
        <v>42699000</v>
      </c>
      <c r="K27" s="45">
        <f t="shared" si="11"/>
        <v>0</v>
      </c>
      <c r="L27" s="44">
        <f t="shared" si="11"/>
        <v>1890000</v>
      </c>
      <c r="M27" s="45">
        <f t="shared" si="11"/>
        <v>553419</v>
      </c>
      <c r="N27" s="44">
        <f t="shared" si="11"/>
        <v>0</v>
      </c>
      <c r="O27" s="45">
        <f t="shared" si="11"/>
        <v>0</v>
      </c>
      <c r="P27" s="44">
        <f t="shared" si="11"/>
        <v>47142000</v>
      </c>
      <c r="Q27" s="45">
        <f t="shared" si="11"/>
        <v>553419</v>
      </c>
      <c r="R27" s="20">
        <f t="shared" si="7"/>
        <v>-95.573666830604935</v>
      </c>
      <c r="S27" s="21">
        <f t="shared" si="8"/>
        <v>0</v>
      </c>
      <c r="T27" s="20">
        <f t="shared" si="9"/>
        <v>96.221909252342172</v>
      </c>
      <c r="U27" s="22">
        <f t="shared" si="10"/>
        <v>1.1295879003122895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530000</v>
      </c>
      <c r="I30" s="48"/>
      <c r="J30" s="47">
        <v>810000</v>
      </c>
      <c r="K30" s="48"/>
      <c r="L30" s="47">
        <v>270000</v>
      </c>
      <c r="M30" s="48">
        <v>261419</v>
      </c>
      <c r="N30" s="47"/>
      <c r="O30" s="48"/>
      <c r="P30" s="47">
        <f t="shared" si="5"/>
        <v>1610000</v>
      </c>
      <c r="Q30" s="48">
        <f t="shared" si="6"/>
        <v>261419</v>
      </c>
      <c r="R30" s="24">
        <f t="shared" si="7"/>
        <v>-66.666666666666657</v>
      </c>
      <c r="S30" s="25">
        <f t="shared" si="8"/>
        <v>0</v>
      </c>
      <c r="T30" s="24">
        <f t="shared" si="9"/>
        <v>60.75471698113207</v>
      </c>
      <c r="U30" s="26">
        <f t="shared" si="10"/>
        <v>9.8648679245283013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3243000</v>
      </c>
      <c r="C32" s="46"/>
      <c r="D32" s="46"/>
      <c r="E32" s="46">
        <f t="shared" si="4"/>
        <v>3243000</v>
      </c>
      <c r="F32" s="47">
        <v>3243000</v>
      </c>
      <c r="G32" s="48">
        <v>3243000</v>
      </c>
      <c r="H32" s="47">
        <v>2023000</v>
      </c>
      <c r="I32" s="48"/>
      <c r="J32" s="47">
        <v>247000</v>
      </c>
      <c r="K32" s="48"/>
      <c r="L32" s="47"/>
      <c r="M32" s="48">
        <v>292000</v>
      </c>
      <c r="N32" s="47"/>
      <c r="O32" s="48"/>
      <c r="P32" s="47">
        <f t="shared" si="5"/>
        <v>2270000</v>
      </c>
      <c r="Q32" s="48">
        <f t="shared" si="6"/>
        <v>292000</v>
      </c>
      <c r="R32" s="24">
        <f t="shared" si="7"/>
        <v>-100</v>
      </c>
      <c r="S32" s="25">
        <f t="shared" si="8"/>
        <v>0</v>
      </c>
      <c r="T32" s="24">
        <f t="shared" si="9"/>
        <v>69.996916435399328</v>
      </c>
      <c r="U32" s="26">
        <f t="shared" si="10"/>
        <v>9.0040086339808827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43100000</v>
      </c>
      <c r="C36" s="46"/>
      <c r="D36" s="46"/>
      <c r="E36" s="46">
        <f t="shared" si="4"/>
        <v>43100000</v>
      </c>
      <c r="F36" s="47">
        <v>43100000</v>
      </c>
      <c r="G36" s="48">
        <v>43100000</v>
      </c>
      <c r="H36" s="47"/>
      <c r="I36" s="48"/>
      <c r="J36" s="47">
        <v>41642000</v>
      </c>
      <c r="K36" s="48"/>
      <c r="L36" s="47">
        <v>1620000</v>
      </c>
      <c r="M36" s="48"/>
      <c r="N36" s="47"/>
      <c r="O36" s="48"/>
      <c r="P36" s="47">
        <f t="shared" si="5"/>
        <v>43262000</v>
      </c>
      <c r="Q36" s="48">
        <f t="shared" si="6"/>
        <v>0</v>
      </c>
      <c r="R36" s="24">
        <f t="shared" si="7"/>
        <v>-96.109696940588833</v>
      </c>
      <c r="S36" s="25">
        <f t="shared" si="8"/>
        <v>0</v>
      </c>
      <c r="T36" s="24">
        <f t="shared" si="9"/>
        <v>100.37587006960558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94903000</v>
      </c>
      <c r="C42" s="52">
        <f t="shared" si="13"/>
        <v>22003000</v>
      </c>
      <c r="D42" s="52">
        <f t="shared" si="13"/>
        <v>0</v>
      </c>
      <c r="E42" s="52">
        <f t="shared" si="13"/>
        <v>116906000</v>
      </c>
      <c r="F42" s="53">
        <f t="shared" si="13"/>
        <v>116906000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94903000</v>
      </c>
      <c r="C43" s="43">
        <f t="shared" si="19"/>
        <v>22003000</v>
      </c>
      <c r="D43" s="43">
        <f t="shared" si="19"/>
        <v>0</v>
      </c>
      <c r="E43" s="43">
        <f t="shared" si="19"/>
        <v>116906000</v>
      </c>
      <c r="F43" s="44">
        <f t="shared" si="19"/>
        <v>116906000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93903000</v>
      </c>
      <c r="C45" s="46">
        <v>22177000</v>
      </c>
      <c r="D45" s="46"/>
      <c r="E45" s="46">
        <f t="shared" si="21"/>
        <v>116080000</v>
      </c>
      <c r="F45" s="47">
        <v>116080000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-174000</v>
      </c>
      <c r="D46" s="46"/>
      <c r="E46" s="46">
        <f t="shared" si="21"/>
        <v>826000</v>
      </c>
      <c r="F46" s="47">
        <v>826000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713079000</v>
      </c>
      <c r="C59" s="43">
        <f t="shared" si="26"/>
        <v>-27453000</v>
      </c>
      <c r="D59" s="43">
        <f t="shared" si="26"/>
        <v>0</v>
      </c>
      <c r="E59" s="43">
        <f t="shared" si="26"/>
        <v>685626000</v>
      </c>
      <c r="F59" s="44">
        <f t="shared" si="26"/>
        <v>685626000</v>
      </c>
      <c r="G59" s="45">
        <f t="shared" si="26"/>
        <v>568720000</v>
      </c>
      <c r="H59" s="44">
        <f t="shared" si="26"/>
        <v>155366000</v>
      </c>
      <c r="I59" s="45">
        <f t="shared" si="26"/>
        <v>0</v>
      </c>
      <c r="J59" s="44">
        <f t="shared" si="26"/>
        <v>178190000</v>
      </c>
      <c r="K59" s="45">
        <f t="shared" si="26"/>
        <v>0</v>
      </c>
      <c r="L59" s="44">
        <f t="shared" si="26"/>
        <v>160705000</v>
      </c>
      <c r="M59" s="45">
        <f t="shared" si="26"/>
        <v>586451236</v>
      </c>
      <c r="N59" s="44">
        <f t="shared" si="26"/>
        <v>0</v>
      </c>
      <c r="O59" s="45">
        <f t="shared" si="26"/>
        <v>0</v>
      </c>
      <c r="P59" s="44">
        <f t="shared" si="26"/>
        <v>494261000</v>
      </c>
      <c r="Q59" s="45">
        <f t="shared" si="26"/>
        <v>586451236</v>
      </c>
      <c r="R59" s="20">
        <f t="shared" si="14"/>
        <v>-9.812559627364049</v>
      </c>
      <c r="S59" s="21">
        <f t="shared" si="15"/>
        <v>0</v>
      </c>
      <c r="T59" s="20">
        <f t="shared" si="16"/>
        <v>72.089010626784869</v>
      </c>
      <c r="U59" s="22">
        <f t="shared" si="17"/>
        <v>85.535151234054723</v>
      </c>
      <c r="V59" s="44">
        <f t="shared" ref="V59:W59" si="27">+V8+V42</f>
        <v>5670000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713079000</v>
      </c>
      <c r="C63" s="55">
        <f t="shared" si="30"/>
        <v>-27453000</v>
      </c>
      <c r="D63" s="55">
        <f t="shared" si="30"/>
        <v>0</v>
      </c>
      <c r="E63" s="55">
        <f t="shared" si="30"/>
        <v>685626000</v>
      </c>
      <c r="F63" s="56">
        <f t="shared" si="30"/>
        <v>685626000</v>
      </c>
      <c r="G63" s="57">
        <f t="shared" si="30"/>
        <v>568720000</v>
      </c>
      <c r="H63" s="56">
        <f t="shared" si="30"/>
        <v>155366000</v>
      </c>
      <c r="I63" s="57">
        <f t="shared" si="30"/>
        <v>0</v>
      </c>
      <c r="J63" s="56">
        <f t="shared" si="30"/>
        <v>178190000</v>
      </c>
      <c r="K63" s="57">
        <f t="shared" si="30"/>
        <v>0</v>
      </c>
      <c r="L63" s="56">
        <f t="shared" si="30"/>
        <v>160705000</v>
      </c>
      <c r="M63" s="58">
        <f t="shared" si="30"/>
        <v>586451236</v>
      </c>
      <c r="N63" s="56">
        <f t="shared" si="30"/>
        <v>0</v>
      </c>
      <c r="O63" s="57">
        <f t="shared" si="30"/>
        <v>0</v>
      </c>
      <c r="P63" s="56">
        <f t="shared" si="30"/>
        <v>494261000</v>
      </c>
      <c r="Q63" s="57">
        <f t="shared" si="30"/>
        <v>586451236</v>
      </c>
      <c r="R63" s="38">
        <f t="shared" si="14"/>
        <v>-9.812559627364049</v>
      </c>
      <c r="S63" s="39">
        <f t="shared" si="15"/>
        <v>0</v>
      </c>
      <c r="T63" s="38">
        <f t="shared" si="16"/>
        <v>72.089010626784869</v>
      </c>
      <c r="U63" s="39">
        <f t="shared" si="17"/>
        <v>85.535151234054723</v>
      </c>
      <c r="V63" s="56">
        <f>+V59+V60</f>
        <v>5670000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476981000</v>
      </c>
      <c r="C8" s="40">
        <f t="shared" si="0"/>
        <v>-17731000</v>
      </c>
      <c r="D8" s="40">
        <f t="shared" si="0"/>
        <v>0</v>
      </c>
      <c r="E8" s="40">
        <f t="shared" si="0"/>
        <v>459250000</v>
      </c>
      <c r="F8" s="41">
        <f t="shared" si="0"/>
        <v>459250000</v>
      </c>
      <c r="G8" s="42">
        <f t="shared" si="0"/>
        <v>459310000</v>
      </c>
      <c r="H8" s="41">
        <f t="shared" si="0"/>
        <v>104288000</v>
      </c>
      <c r="I8" s="42">
        <f t="shared" si="0"/>
        <v>153338267</v>
      </c>
      <c r="J8" s="41">
        <f t="shared" si="0"/>
        <v>99056000</v>
      </c>
      <c r="K8" s="42">
        <f t="shared" si="0"/>
        <v>148062887</v>
      </c>
      <c r="L8" s="41">
        <f t="shared" si="0"/>
        <v>106193000</v>
      </c>
      <c r="M8" s="42">
        <f t="shared" si="0"/>
        <v>117597007</v>
      </c>
      <c r="N8" s="41">
        <f t="shared" si="0"/>
        <v>0</v>
      </c>
      <c r="O8" s="42">
        <f t="shared" si="0"/>
        <v>0</v>
      </c>
      <c r="P8" s="41">
        <f t="shared" si="0"/>
        <v>309537000</v>
      </c>
      <c r="Q8" s="42">
        <f t="shared" si="0"/>
        <v>418998161</v>
      </c>
      <c r="R8" s="16">
        <f>IF(($J8       =0),0,((($L8       -$J8       )/$J8       )*100))</f>
        <v>7.2050153448554353</v>
      </c>
      <c r="S8" s="17">
        <f>IF(($K8       =0),0,((($M8       -$K8       )/$K8       )*100))</f>
        <v>-20.576310929287768</v>
      </c>
      <c r="T8" s="16">
        <f>IF(($E8       =0),0,(($P8       /$E8       )*100))</f>
        <v>67.400544365813829</v>
      </c>
      <c r="U8" s="18">
        <f>IF(($E8       =0),0,(($Q8       /$E8       )*100))</f>
        <v>91.235309961894401</v>
      </c>
      <c r="V8" s="41">
        <f t="shared" ref="V8:W8" si="1">+V9+V27</f>
        <v>254154000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455474000</v>
      </c>
      <c r="C9" s="43">
        <f t="shared" si="2"/>
        <v>-17337000</v>
      </c>
      <c r="D9" s="43">
        <f t="shared" si="2"/>
        <v>0</v>
      </c>
      <c r="E9" s="43">
        <f t="shared" si="2"/>
        <v>438137000</v>
      </c>
      <c r="F9" s="44">
        <f t="shared" si="2"/>
        <v>438137000</v>
      </c>
      <c r="G9" s="45">
        <f t="shared" si="2"/>
        <v>438197000</v>
      </c>
      <c r="H9" s="44">
        <f t="shared" si="2"/>
        <v>99928000</v>
      </c>
      <c r="I9" s="45">
        <f t="shared" si="2"/>
        <v>148892235</v>
      </c>
      <c r="J9" s="44">
        <f t="shared" si="2"/>
        <v>97377000</v>
      </c>
      <c r="K9" s="45">
        <f t="shared" si="2"/>
        <v>144267574</v>
      </c>
      <c r="L9" s="44">
        <f t="shared" si="2"/>
        <v>105438000</v>
      </c>
      <c r="M9" s="45">
        <f t="shared" si="2"/>
        <v>115369942</v>
      </c>
      <c r="N9" s="44">
        <f t="shared" si="2"/>
        <v>0</v>
      </c>
      <c r="O9" s="45">
        <f t="shared" si="2"/>
        <v>0</v>
      </c>
      <c r="P9" s="44">
        <f t="shared" si="2"/>
        <v>302743000</v>
      </c>
      <c r="Q9" s="45">
        <f t="shared" si="2"/>
        <v>408529751</v>
      </c>
      <c r="R9" s="20">
        <f>IF(($J9       =0),0,((($L9       -$J9       )/$J9       )*100))</f>
        <v>8.2781354940078256</v>
      </c>
      <c r="S9" s="21">
        <f>IF(($K9       =0),0,((($M9       -$K9       )/$K9       )*100))</f>
        <v>-20.030580121905981</v>
      </c>
      <c r="T9" s="20">
        <f>IF(($E9       =0),0,(($P9       /$E9       )*100))</f>
        <v>69.097793612500197</v>
      </c>
      <c r="U9" s="22">
        <f>IF(($E9       =0),0,(($Q9       /$E9       )*100))</f>
        <v>93.242467766931341</v>
      </c>
      <c r="V9" s="44">
        <f t="shared" ref="V9:W9" si="3">SUM(V10:V26)</f>
        <v>169500000</v>
      </c>
      <c r="W9" s="45">
        <f t="shared" si="3"/>
        <v>0</v>
      </c>
    </row>
    <row r="10" spans="1:23" x14ac:dyDescent="0.2">
      <c r="A10" s="23" t="s">
        <v>36</v>
      </c>
      <c r="B10" s="46">
        <v>410474000</v>
      </c>
      <c r="C10" s="46">
        <v>-27454000</v>
      </c>
      <c r="D10" s="46"/>
      <c r="E10" s="46">
        <f t="shared" ref="E10:E41" si="4">$B10      +$C10      +$D10</f>
        <v>383020000</v>
      </c>
      <c r="F10" s="47">
        <v>383020000</v>
      </c>
      <c r="G10" s="48">
        <v>383020000</v>
      </c>
      <c r="H10" s="47">
        <v>94025000</v>
      </c>
      <c r="I10" s="48">
        <v>143792188</v>
      </c>
      <c r="J10" s="47">
        <v>84324000</v>
      </c>
      <c r="K10" s="48">
        <v>130891149</v>
      </c>
      <c r="L10" s="47">
        <v>101664000</v>
      </c>
      <c r="M10" s="48">
        <v>108336663</v>
      </c>
      <c r="N10" s="47"/>
      <c r="O10" s="48"/>
      <c r="P10" s="47">
        <f t="shared" ref="P10:P41" si="5">$H10      +$J10      +$L10      +$N10</f>
        <v>280013000</v>
      </c>
      <c r="Q10" s="48">
        <f t="shared" ref="Q10:Q41" si="6">$I10      +$K10      +$M10      +$O10</f>
        <v>383020000</v>
      </c>
      <c r="R10" s="24">
        <f t="shared" ref="R10:R41" si="7">IF(($J10      =0),0,((($L10      -$J10      )/$J10      )*100))</f>
        <v>20.563540629002418</v>
      </c>
      <c r="S10" s="25">
        <f t="shared" ref="S10:S41" si="8">IF(($K10      =0),0,((($M10      -$K10      )/$K10      )*100))</f>
        <v>-17.231482932432659</v>
      </c>
      <c r="T10" s="24">
        <f t="shared" ref="T10:T41" si="9">IF(($E10      =0),0,(($P10      /$E10      )*100))</f>
        <v>73.106626285833642</v>
      </c>
      <c r="U10" s="26">
        <f t="shared" ref="U10:U41" si="10">IF(($E10      =0),0,(($Q10      /$E10      )*100))</f>
        <v>100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84654000</v>
      </c>
      <c r="W12" s="48"/>
    </row>
    <row r="13" spans="1:23" x14ac:dyDescent="0.2">
      <c r="A13" s="23" t="s">
        <v>39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30000000</v>
      </c>
      <c r="H13" s="47">
        <v>5903000</v>
      </c>
      <c r="I13" s="48">
        <v>5100047</v>
      </c>
      <c r="J13" s="47">
        <v>11612000</v>
      </c>
      <c r="K13" s="48">
        <v>13376425</v>
      </c>
      <c r="L13" s="47">
        <v>1703000</v>
      </c>
      <c r="M13" s="48">
        <v>5951063</v>
      </c>
      <c r="N13" s="47"/>
      <c r="O13" s="48"/>
      <c r="P13" s="47">
        <f t="shared" si="5"/>
        <v>19218000</v>
      </c>
      <c r="Q13" s="48">
        <f t="shared" si="6"/>
        <v>24427535</v>
      </c>
      <c r="R13" s="24">
        <f t="shared" si="7"/>
        <v>-85.334137099552194</v>
      </c>
      <c r="S13" s="25">
        <f t="shared" si="8"/>
        <v>-55.510810997706784</v>
      </c>
      <c r="T13" s="24">
        <f t="shared" si="9"/>
        <v>64.059999999999988</v>
      </c>
      <c r="U13" s="26">
        <f t="shared" si="10"/>
        <v>81.425116666666668</v>
      </c>
      <c r="V13" s="47"/>
      <c r="W13" s="48"/>
    </row>
    <row r="14" spans="1:23" x14ac:dyDescent="0.2">
      <c r="A14" s="23" t="s">
        <v>40</v>
      </c>
      <c r="B14" s="46">
        <v>15000000</v>
      </c>
      <c r="C14" s="46">
        <v>-10000000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>
        <v>1441000</v>
      </c>
      <c r="K14" s="48"/>
      <c r="L14" s="47">
        <v>2071000</v>
      </c>
      <c r="M14" s="48">
        <v>1082216</v>
      </c>
      <c r="N14" s="47"/>
      <c r="O14" s="48"/>
      <c r="P14" s="47">
        <f t="shared" si="5"/>
        <v>3512000</v>
      </c>
      <c r="Q14" s="48">
        <f t="shared" si="6"/>
        <v>1082216</v>
      </c>
      <c r="R14" s="24">
        <f t="shared" si="7"/>
        <v>43.719639139486468</v>
      </c>
      <c r="S14" s="25">
        <f t="shared" si="8"/>
        <v>0</v>
      </c>
      <c r="T14" s="24">
        <f t="shared" si="9"/>
        <v>70.240000000000009</v>
      </c>
      <c r="U14" s="26">
        <f t="shared" si="10"/>
        <v>21.64432</v>
      </c>
      <c r="V14" s="47">
        <v>101000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84654000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20117000</v>
      </c>
      <c r="D20" s="46"/>
      <c r="E20" s="46">
        <f t="shared" si="4"/>
        <v>20117000</v>
      </c>
      <c r="F20" s="47">
        <v>20117000</v>
      </c>
      <c r="G20" s="48">
        <v>20177000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91000</v>
      </c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21507000</v>
      </c>
      <c r="C27" s="43">
        <f t="shared" si="11"/>
        <v>-394000</v>
      </c>
      <c r="D27" s="43">
        <f t="shared" si="11"/>
        <v>0</v>
      </c>
      <c r="E27" s="43">
        <f t="shared" si="11"/>
        <v>21113000</v>
      </c>
      <c r="F27" s="44">
        <f t="shared" si="11"/>
        <v>21113000</v>
      </c>
      <c r="G27" s="45">
        <f t="shared" si="11"/>
        <v>21113000</v>
      </c>
      <c r="H27" s="44">
        <f t="shared" si="11"/>
        <v>4360000</v>
      </c>
      <c r="I27" s="45">
        <f t="shared" si="11"/>
        <v>4446032</v>
      </c>
      <c r="J27" s="44">
        <f t="shared" si="11"/>
        <v>1679000</v>
      </c>
      <c r="K27" s="45">
        <f t="shared" si="11"/>
        <v>3795313</v>
      </c>
      <c r="L27" s="44">
        <f t="shared" si="11"/>
        <v>755000</v>
      </c>
      <c r="M27" s="45">
        <f t="shared" si="11"/>
        <v>2227065</v>
      </c>
      <c r="N27" s="44">
        <f t="shared" si="11"/>
        <v>0</v>
      </c>
      <c r="O27" s="45">
        <f t="shared" si="11"/>
        <v>0</v>
      </c>
      <c r="P27" s="44">
        <f t="shared" si="11"/>
        <v>6794000</v>
      </c>
      <c r="Q27" s="45">
        <f t="shared" si="11"/>
        <v>10468410</v>
      </c>
      <c r="R27" s="20">
        <f t="shared" si="7"/>
        <v>-55.03275759380584</v>
      </c>
      <c r="S27" s="21">
        <f t="shared" si="8"/>
        <v>-41.320649970107873</v>
      </c>
      <c r="T27" s="20">
        <f t="shared" si="9"/>
        <v>32.17922606924644</v>
      </c>
      <c r="U27" s="22">
        <f t="shared" si="10"/>
        <v>49.582768910150143</v>
      </c>
      <c r="V27" s="44">
        <f t="shared" ref="V27:W27" si="12">SUM(V28:V41)</f>
        <v>84654000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170000</v>
      </c>
      <c r="I30" s="48">
        <v>256269</v>
      </c>
      <c r="J30" s="47">
        <v>283000</v>
      </c>
      <c r="K30" s="48">
        <v>282997</v>
      </c>
      <c r="L30" s="47">
        <v>122000</v>
      </c>
      <c r="M30" s="48">
        <v>799256</v>
      </c>
      <c r="N30" s="47"/>
      <c r="O30" s="48"/>
      <c r="P30" s="47">
        <f t="shared" si="5"/>
        <v>575000</v>
      </c>
      <c r="Q30" s="48">
        <f t="shared" si="6"/>
        <v>1338522</v>
      </c>
      <c r="R30" s="24">
        <f t="shared" si="7"/>
        <v>-56.890459363957604</v>
      </c>
      <c r="S30" s="25">
        <f t="shared" si="8"/>
        <v>182.42560875203623</v>
      </c>
      <c r="T30" s="24">
        <f t="shared" si="9"/>
        <v>21.69811320754717</v>
      </c>
      <c r="U30" s="26">
        <f t="shared" si="10"/>
        <v>50.510264150943399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7052000</v>
      </c>
      <c r="C32" s="46">
        <v>-394000</v>
      </c>
      <c r="D32" s="46"/>
      <c r="E32" s="46">
        <f t="shared" si="4"/>
        <v>6658000</v>
      </c>
      <c r="F32" s="47">
        <v>6658000</v>
      </c>
      <c r="G32" s="48">
        <v>6658000</v>
      </c>
      <c r="H32" s="47">
        <v>4190000</v>
      </c>
      <c r="I32" s="48">
        <v>4189763</v>
      </c>
      <c r="J32" s="47">
        <v>746000</v>
      </c>
      <c r="K32" s="48">
        <v>2862237</v>
      </c>
      <c r="L32" s="47"/>
      <c r="M32" s="48">
        <v>-394000</v>
      </c>
      <c r="N32" s="47"/>
      <c r="O32" s="48"/>
      <c r="P32" s="47">
        <f t="shared" si="5"/>
        <v>4936000</v>
      </c>
      <c r="Q32" s="48">
        <f t="shared" si="6"/>
        <v>6658000</v>
      </c>
      <c r="R32" s="24">
        <f t="shared" si="7"/>
        <v>-100</v>
      </c>
      <c r="S32" s="25">
        <f t="shared" si="8"/>
        <v>-113.7654568786582</v>
      </c>
      <c r="T32" s="24">
        <f t="shared" si="9"/>
        <v>74.136377290477611</v>
      </c>
      <c r="U32" s="26">
        <f t="shared" si="10"/>
        <v>100</v>
      </c>
      <c r="V32" s="47">
        <v>84654000</v>
      </c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11805000</v>
      </c>
      <c r="C36" s="46"/>
      <c r="D36" s="46"/>
      <c r="E36" s="46">
        <f t="shared" si="4"/>
        <v>11805000</v>
      </c>
      <c r="F36" s="47">
        <v>11805000</v>
      </c>
      <c r="G36" s="48">
        <v>11805000</v>
      </c>
      <c r="H36" s="47"/>
      <c r="I36" s="48"/>
      <c r="J36" s="47">
        <v>650000</v>
      </c>
      <c r="K36" s="48">
        <v>650079</v>
      </c>
      <c r="L36" s="47">
        <v>633000</v>
      </c>
      <c r="M36" s="48">
        <v>1821809</v>
      </c>
      <c r="N36" s="47"/>
      <c r="O36" s="48"/>
      <c r="P36" s="47">
        <f t="shared" si="5"/>
        <v>1283000</v>
      </c>
      <c r="Q36" s="48">
        <f t="shared" si="6"/>
        <v>2471888</v>
      </c>
      <c r="R36" s="24">
        <f t="shared" si="7"/>
        <v>-2.6153846153846154</v>
      </c>
      <c r="S36" s="25">
        <f t="shared" si="8"/>
        <v>180.24424723764344</v>
      </c>
      <c r="T36" s="24">
        <f t="shared" si="9"/>
        <v>10.868276154171962</v>
      </c>
      <c r="U36" s="26">
        <f t="shared" si="10"/>
        <v>20.939330792037271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62034000</v>
      </c>
      <c r="C42" s="52">
        <f t="shared" si="13"/>
        <v>-38744000</v>
      </c>
      <c r="D42" s="52">
        <f t="shared" si="13"/>
        <v>0</v>
      </c>
      <c r="E42" s="52">
        <f t="shared" si="13"/>
        <v>23290000</v>
      </c>
      <c r="F42" s="53">
        <f t="shared" si="13"/>
        <v>23290000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62034000</v>
      </c>
      <c r="C43" s="43">
        <f t="shared" si="19"/>
        <v>-38744000</v>
      </c>
      <c r="D43" s="43">
        <f t="shared" si="19"/>
        <v>0</v>
      </c>
      <c r="E43" s="43">
        <f t="shared" si="19"/>
        <v>23290000</v>
      </c>
      <c r="F43" s="44">
        <f t="shared" si="19"/>
        <v>23290000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60034000</v>
      </c>
      <c r="C45" s="46">
        <v>-36744000</v>
      </c>
      <c r="D45" s="46"/>
      <c r="E45" s="46">
        <f t="shared" si="21"/>
        <v>23290000</v>
      </c>
      <c r="F45" s="47">
        <v>23290000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539015000</v>
      </c>
      <c r="C59" s="43">
        <f t="shared" si="26"/>
        <v>-56475000</v>
      </c>
      <c r="D59" s="43">
        <f t="shared" si="26"/>
        <v>0</v>
      </c>
      <c r="E59" s="43">
        <f t="shared" si="26"/>
        <v>482540000</v>
      </c>
      <c r="F59" s="44">
        <f t="shared" si="26"/>
        <v>482540000</v>
      </c>
      <c r="G59" s="45">
        <f t="shared" si="26"/>
        <v>459310000</v>
      </c>
      <c r="H59" s="44">
        <f t="shared" si="26"/>
        <v>104288000</v>
      </c>
      <c r="I59" s="45">
        <f t="shared" si="26"/>
        <v>153338267</v>
      </c>
      <c r="J59" s="44">
        <f t="shared" si="26"/>
        <v>99056000</v>
      </c>
      <c r="K59" s="45">
        <f t="shared" si="26"/>
        <v>148062887</v>
      </c>
      <c r="L59" s="44">
        <f t="shared" si="26"/>
        <v>106193000</v>
      </c>
      <c r="M59" s="45">
        <f t="shared" si="26"/>
        <v>117597007</v>
      </c>
      <c r="N59" s="44">
        <f t="shared" si="26"/>
        <v>0</v>
      </c>
      <c r="O59" s="45">
        <f t="shared" si="26"/>
        <v>0</v>
      </c>
      <c r="P59" s="44">
        <f t="shared" si="26"/>
        <v>309537000</v>
      </c>
      <c r="Q59" s="45">
        <f t="shared" si="26"/>
        <v>418998161</v>
      </c>
      <c r="R59" s="20">
        <f t="shared" si="14"/>
        <v>7.2050153448554353</v>
      </c>
      <c r="S59" s="21">
        <f t="shared" si="15"/>
        <v>-20.576310929287768</v>
      </c>
      <c r="T59" s="20">
        <f t="shared" si="16"/>
        <v>64.147428192481442</v>
      </c>
      <c r="U59" s="22">
        <f t="shared" si="17"/>
        <v>86.831798607369336</v>
      </c>
      <c r="V59" s="44">
        <f t="shared" ref="V59:W59" si="27">+V8+V42</f>
        <v>254154000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539015000</v>
      </c>
      <c r="C63" s="55">
        <f t="shared" si="30"/>
        <v>-56475000</v>
      </c>
      <c r="D63" s="55">
        <f t="shared" si="30"/>
        <v>0</v>
      </c>
      <c r="E63" s="55">
        <f t="shared" si="30"/>
        <v>482540000</v>
      </c>
      <c r="F63" s="56">
        <f t="shared" si="30"/>
        <v>482540000</v>
      </c>
      <c r="G63" s="57">
        <f t="shared" si="30"/>
        <v>459310000</v>
      </c>
      <c r="H63" s="56">
        <f t="shared" si="30"/>
        <v>104288000</v>
      </c>
      <c r="I63" s="57">
        <f t="shared" si="30"/>
        <v>153338267</v>
      </c>
      <c r="J63" s="56">
        <f t="shared" si="30"/>
        <v>99056000</v>
      </c>
      <c r="K63" s="57">
        <f t="shared" si="30"/>
        <v>148062887</v>
      </c>
      <c r="L63" s="56">
        <f t="shared" si="30"/>
        <v>106193000</v>
      </c>
      <c r="M63" s="58">
        <f t="shared" si="30"/>
        <v>117597007</v>
      </c>
      <c r="N63" s="56">
        <f t="shared" si="30"/>
        <v>0</v>
      </c>
      <c r="O63" s="57">
        <f t="shared" si="30"/>
        <v>0</v>
      </c>
      <c r="P63" s="56">
        <f t="shared" si="30"/>
        <v>309537000</v>
      </c>
      <c r="Q63" s="57">
        <f t="shared" si="30"/>
        <v>418998161</v>
      </c>
      <c r="R63" s="38">
        <f t="shared" si="14"/>
        <v>7.2050153448554353</v>
      </c>
      <c r="S63" s="39">
        <f t="shared" si="15"/>
        <v>-20.576310929287768</v>
      </c>
      <c r="T63" s="38">
        <f t="shared" si="16"/>
        <v>64.147428192481442</v>
      </c>
      <c r="U63" s="39">
        <f t="shared" si="17"/>
        <v>86.831798607369336</v>
      </c>
      <c r="V63" s="56">
        <f>+V59+V60</f>
        <v>254154000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21326000</v>
      </c>
      <c r="C8" s="40">
        <f t="shared" si="0"/>
        <v>-5472000</v>
      </c>
      <c r="D8" s="40">
        <f t="shared" si="0"/>
        <v>0</v>
      </c>
      <c r="E8" s="40">
        <f t="shared" si="0"/>
        <v>15854000</v>
      </c>
      <c r="F8" s="41">
        <f t="shared" si="0"/>
        <v>15854000</v>
      </c>
      <c r="G8" s="42">
        <f t="shared" si="0"/>
        <v>15854000</v>
      </c>
      <c r="H8" s="41">
        <f t="shared" si="0"/>
        <v>2761000</v>
      </c>
      <c r="I8" s="42">
        <f t="shared" si="0"/>
        <v>0</v>
      </c>
      <c r="J8" s="41">
        <f t="shared" si="0"/>
        <v>2538000</v>
      </c>
      <c r="K8" s="42">
        <f t="shared" si="0"/>
        <v>0</v>
      </c>
      <c r="L8" s="41">
        <f t="shared" si="0"/>
        <v>7114000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12413000</v>
      </c>
      <c r="Q8" s="42">
        <f t="shared" si="0"/>
        <v>0</v>
      </c>
      <c r="R8" s="16">
        <f>IF(($J8       =0),0,((($L8       -$J8       )/$J8       )*100))</f>
        <v>180.29944838455475</v>
      </c>
      <c r="S8" s="17">
        <f>IF(($K8       =0),0,((($M8       -$K8       )/$K8       )*100))</f>
        <v>0</v>
      </c>
      <c r="T8" s="16">
        <f>IF(($E8       =0),0,(($P8       /$E8       )*100))</f>
        <v>78.295698246499299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17726000</v>
      </c>
      <c r="C9" s="43">
        <f t="shared" si="2"/>
        <v>-5472000</v>
      </c>
      <c r="D9" s="43">
        <f t="shared" si="2"/>
        <v>0</v>
      </c>
      <c r="E9" s="43">
        <f t="shared" si="2"/>
        <v>12254000</v>
      </c>
      <c r="F9" s="44">
        <f t="shared" si="2"/>
        <v>12254000</v>
      </c>
      <c r="G9" s="45">
        <f t="shared" si="2"/>
        <v>12254000</v>
      </c>
      <c r="H9" s="44">
        <f t="shared" si="2"/>
        <v>2421000</v>
      </c>
      <c r="I9" s="45">
        <f t="shared" si="2"/>
        <v>0</v>
      </c>
      <c r="J9" s="44">
        <f t="shared" si="2"/>
        <v>2247000</v>
      </c>
      <c r="K9" s="45">
        <f t="shared" si="2"/>
        <v>0</v>
      </c>
      <c r="L9" s="44">
        <f t="shared" si="2"/>
        <v>5589000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10257000</v>
      </c>
      <c r="Q9" s="45">
        <f t="shared" si="2"/>
        <v>0</v>
      </c>
      <c r="R9" s="20">
        <f>IF(($J9       =0),0,((($L9       -$J9       )/$J9       )*100))</f>
        <v>148.73164218958613</v>
      </c>
      <c r="S9" s="21">
        <f>IF(($K9       =0),0,((($M9       -$K9       )/$K9       )*100))</f>
        <v>0</v>
      </c>
      <c r="T9" s="20">
        <f>IF(($E9       =0),0,(($P9       /$E9       )*100))</f>
        <v>83.703280561449318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7826000</v>
      </c>
      <c r="C10" s="46">
        <v>-522000</v>
      </c>
      <c r="D10" s="46"/>
      <c r="E10" s="46">
        <f t="shared" ref="E10:E41" si="4">$B10      +$C10      +$D10</f>
        <v>7304000</v>
      </c>
      <c r="F10" s="47">
        <v>7304000</v>
      </c>
      <c r="G10" s="48">
        <v>7304000</v>
      </c>
      <c r="H10" s="47">
        <v>1683000</v>
      </c>
      <c r="I10" s="48"/>
      <c r="J10" s="47">
        <v>1692000</v>
      </c>
      <c r="K10" s="48"/>
      <c r="L10" s="47">
        <v>2261000</v>
      </c>
      <c r="M10" s="48"/>
      <c r="N10" s="47"/>
      <c r="O10" s="48"/>
      <c r="P10" s="47">
        <f t="shared" ref="P10:P41" si="5">$H10      +$J10      +$L10      +$N10</f>
        <v>5636000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33.628841607565015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77.16319824753559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9900000</v>
      </c>
      <c r="C23" s="46">
        <v>-4950000</v>
      </c>
      <c r="D23" s="46"/>
      <c r="E23" s="46">
        <f t="shared" si="4"/>
        <v>4950000</v>
      </c>
      <c r="F23" s="47">
        <v>4950000</v>
      </c>
      <c r="G23" s="48">
        <v>4950000</v>
      </c>
      <c r="H23" s="47">
        <v>738000</v>
      </c>
      <c r="I23" s="48"/>
      <c r="J23" s="47">
        <v>555000</v>
      </c>
      <c r="K23" s="48"/>
      <c r="L23" s="47">
        <v>3328000</v>
      </c>
      <c r="M23" s="48"/>
      <c r="N23" s="47"/>
      <c r="O23" s="48"/>
      <c r="P23" s="47">
        <f t="shared" si="5"/>
        <v>4621000</v>
      </c>
      <c r="Q23" s="48">
        <f t="shared" si="6"/>
        <v>0</v>
      </c>
      <c r="R23" s="24">
        <f t="shared" si="7"/>
        <v>499.63963963963965</v>
      </c>
      <c r="S23" s="25">
        <f t="shared" si="8"/>
        <v>0</v>
      </c>
      <c r="T23" s="24">
        <f t="shared" si="9"/>
        <v>93.353535353535349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3600000</v>
      </c>
      <c r="H27" s="44">
        <f t="shared" si="11"/>
        <v>340000</v>
      </c>
      <c r="I27" s="45">
        <f t="shared" si="11"/>
        <v>0</v>
      </c>
      <c r="J27" s="44">
        <f t="shared" si="11"/>
        <v>291000</v>
      </c>
      <c r="K27" s="45">
        <f t="shared" si="11"/>
        <v>0</v>
      </c>
      <c r="L27" s="44">
        <f t="shared" si="11"/>
        <v>1525000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2156000</v>
      </c>
      <c r="Q27" s="45">
        <f t="shared" si="11"/>
        <v>0</v>
      </c>
      <c r="R27" s="20">
        <f t="shared" si="7"/>
        <v>424.05498281786942</v>
      </c>
      <c r="S27" s="21">
        <f t="shared" si="8"/>
        <v>0</v>
      </c>
      <c r="T27" s="20">
        <f t="shared" si="9"/>
        <v>59.888888888888893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>
        <v>1348000</v>
      </c>
      <c r="M30" s="48"/>
      <c r="N30" s="47"/>
      <c r="O30" s="48"/>
      <c r="P30" s="47">
        <f t="shared" si="5"/>
        <v>1348000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50.867924528301891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340000</v>
      </c>
      <c r="I32" s="48"/>
      <c r="J32" s="47">
        <v>291000</v>
      </c>
      <c r="K32" s="48"/>
      <c r="L32" s="47">
        <v>177000</v>
      </c>
      <c r="M32" s="48"/>
      <c r="N32" s="47"/>
      <c r="O32" s="48"/>
      <c r="P32" s="47">
        <f t="shared" si="5"/>
        <v>808000</v>
      </c>
      <c r="Q32" s="48">
        <f t="shared" si="6"/>
        <v>0</v>
      </c>
      <c r="R32" s="24">
        <f t="shared" si="7"/>
        <v>-39.175257731958766</v>
      </c>
      <c r="S32" s="25">
        <f t="shared" si="8"/>
        <v>0</v>
      </c>
      <c r="T32" s="24">
        <f t="shared" si="9"/>
        <v>85.05263157894737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21326000</v>
      </c>
      <c r="C59" s="43">
        <f t="shared" si="26"/>
        <v>-5472000</v>
      </c>
      <c r="D59" s="43">
        <f t="shared" si="26"/>
        <v>0</v>
      </c>
      <c r="E59" s="43">
        <f t="shared" si="26"/>
        <v>15854000</v>
      </c>
      <c r="F59" s="44">
        <f t="shared" si="26"/>
        <v>15854000</v>
      </c>
      <c r="G59" s="45">
        <f t="shared" si="26"/>
        <v>15854000</v>
      </c>
      <c r="H59" s="44">
        <f t="shared" si="26"/>
        <v>2761000</v>
      </c>
      <c r="I59" s="45">
        <f t="shared" si="26"/>
        <v>0</v>
      </c>
      <c r="J59" s="44">
        <f t="shared" si="26"/>
        <v>2538000</v>
      </c>
      <c r="K59" s="45">
        <f t="shared" si="26"/>
        <v>0</v>
      </c>
      <c r="L59" s="44">
        <f t="shared" si="26"/>
        <v>7114000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12413000</v>
      </c>
      <c r="Q59" s="45">
        <f t="shared" si="26"/>
        <v>0</v>
      </c>
      <c r="R59" s="20">
        <f t="shared" si="14"/>
        <v>180.29944838455475</v>
      </c>
      <c r="S59" s="21">
        <f t="shared" si="15"/>
        <v>0</v>
      </c>
      <c r="T59" s="20">
        <f t="shared" si="16"/>
        <v>78.295698246499299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21326000</v>
      </c>
      <c r="C63" s="55">
        <f t="shared" si="30"/>
        <v>-5472000</v>
      </c>
      <c r="D63" s="55">
        <f t="shared" si="30"/>
        <v>0</v>
      </c>
      <c r="E63" s="55">
        <f t="shared" si="30"/>
        <v>15854000</v>
      </c>
      <c r="F63" s="56">
        <f t="shared" si="30"/>
        <v>15854000</v>
      </c>
      <c r="G63" s="57">
        <f t="shared" si="30"/>
        <v>15854000</v>
      </c>
      <c r="H63" s="56">
        <f t="shared" si="30"/>
        <v>2761000</v>
      </c>
      <c r="I63" s="57">
        <f t="shared" si="30"/>
        <v>0</v>
      </c>
      <c r="J63" s="56">
        <f t="shared" si="30"/>
        <v>2538000</v>
      </c>
      <c r="K63" s="57">
        <f t="shared" si="30"/>
        <v>0</v>
      </c>
      <c r="L63" s="56">
        <f t="shared" si="30"/>
        <v>7114000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12413000</v>
      </c>
      <c r="Q63" s="57">
        <f t="shared" si="30"/>
        <v>0</v>
      </c>
      <c r="R63" s="38">
        <f t="shared" si="14"/>
        <v>180.29944838455475</v>
      </c>
      <c r="S63" s="39">
        <f t="shared" si="15"/>
        <v>0</v>
      </c>
      <c r="T63" s="38">
        <f t="shared" si="16"/>
        <v>78.295698246499299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106593000</v>
      </c>
      <c r="C8" s="40">
        <f t="shared" si="0"/>
        <v>23351000</v>
      </c>
      <c r="D8" s="40">
        <f t="shared" si="0"/>
        <v>0</v>
      </c>
      <c r="E8" s="40">
        <f t="shared" si="0"/>
        <v>129944000</v>
      </c>
      <c r="F8" s="41">
        <f t="shared" si="0"/>
        <v>129944000</v>
      </c>
      <c r="G8" s="42">
        <f t="shared" si="0"/>
        <v>129944000</v>
      </c>
      <c r="H8" s="41">
        <f t="shared" si="0"/>
        <v>5855000</v>
      </c>
      <c r="I8" s="42">
        <f t="shared" si="0"/>
        <v>8487139</v>
      </c>
      <c r="J8" s="41">
        <f t="shared" si="0"/>
        <v>29964000</v>
      </c>
      <c r="K8" s="42">
        <f t="shared" si="0"/>
        <v>260771</v>
      </c>
      <c r="L8" s="41">
        <f t="shared" si="0"/>
        <v>48380000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84199000</v>
      </c>
      <c r="Q8" s="42">
        <f t="shared" si="0"/>
        <v>8747910</v>
      </c>
      <c r="R8" s="16">
        <f>IF(($J8       =0),0,((($L8       -$J8       )/$J8       )*100))</f>
        <v>61.460419169670267</v>
      </c>
      <c r="S8" s="17">
        <f>IF(($K8       =0),0,((($M8       -$K8       )/$K8       )*100))</f>
        <v>-100</v>
      </c>
      <c r="T8" s="16">
        <f>IF(($E8       =0),0,(($P8       /$E8       )*100))</f>
        <v>64.79637382256972</v>
      </c>
      <c r="U8" s="18">
        <f>IF(($E8       =0),0,(($Q8       /$E8       )*100))</f>
        <v>6.7320615034168574</v>
      </c>
      <c r="V8" s="41">
        <f t="shared" ref="V8:W8" si="1">+V9+V27</f>
        <v>6778000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100942000</v>
      </c>
      <c r="C9" s="43">
        <f t="shared" si="2"/>
        <v>23351000</v>
      </c>
      <c r="D9" s="43">
        <f t="shared" si="2"/>
        <v>0</v>
      </c>
      <c r="E9" s="43">
        <f t="shared" si="2"/>
        <v>124293000</v>
      </c>
      <c r="F9" s="44">
        <f t="shared" si="2"/>
        <v>124293000</v>
      </c>
      <c r="G9" s="45">
        <f t="shared" si="2"/>
        <v>124293000</v>
      </c>
      <c r="H9" s="44">
        <f t="shared" si="2"/>
        <v>4566000</v>
      </c>
      <c r="I9" s="45">
        <f t="shared" si="2"/>
        <v>7487869</v>
      </c>
      <c r="J9" s="44">
        <f t="shared" si="2"/>
        <v>28845000</v>
      </c>
      <c r="K9" s="45">
        <f t="shared" si="2"/>
        <v>260771</v>
      </c>
      <c r="L9" s="44">
        <f t="shared" si="2"/>
        <v>46817000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80228000</v>
      </c>
      <c r="Q9" s="45">
        <f t="shared" si="2"/>
        <v>7748640</v>
      </c>
      <c r="R9" s="20">
        <f>IF(($J9       =0),0,((($L9       -$J9       )/$J9       )*100))</f>
        <v>62.305425550355345</v>
      </c>
      <c r="S9" s="21">
        <f>IF(($K9       =0),0,((($M9       -$K9       )/$K9       )*100))</f>
        <v>-100</v>
      </c>
      <c r="T9" s="20">
        <f>IF(($E9       =0),0,(($P9       /$E9       )*100))</f>
        <v>64.547480549990738</v>
      </c>
      <c r="U9" s="22">
        <f>IF(($E9       =0),0,(($Q9       /$E9       )*100))</f>
        <v>6.2341724795443021</v>
      </c>
      <c r="V9" s="44">
        <f t="shared" ref="V9:W9" si="3">SUM(V10:V26)</f>
        <v>6778000</v>
      </c>
      <c r="W9" s="45">
        <f t="shared" si="3"/>
        <v>0</v>
      </c>
    </row>
    <row r="10" spans="1:23" x14ac:dyDescent="0.2">
      <c r="A10" s="23" t="s">
        <v>36</v>
      </c>
      <c r="B10" s="46">
        <v>48572000</v>
      </c>
      <c r="C10" s="46">
        <v>-3249000</v>
      </c>
      <c r="D10" s="46"/>
      <c r="E10" s="46">
        <f t="shared" ref="E10:E41" si="4">$B10      +$C10      +$D10</f>
        <v>45323000</v>
      </c>
      <c r="F10" s="47">
        <v>45323000</v>
      </c>
      <c r="G10" s="48">
        <v>45323000</v>
      </c>
      <c r="H10" s="47">
        <v>937000</v>
      </c>
      <c r="I10" s="48">
        <v>1696439</v>
      </c>
      <c r="J10" s="47">
        <v>15597000</v>
      </c>
      <c r="K10" s="48"/>
      <c r="L10" s="47">
        <v>22347000</v>
      </c>
      <c r="M10" s="48"/>
      <c r="N10" s="47"/>
      <c r="O10" s="48"/>
      <c r="P10" s="47">
        <f t="shared" ref="P10:P41" si="5">$H10      +$J10      +$L10      +$N10</f>
        <v>38881000</v>
      </c>
      <c r="Q10" s="48">
        <f t="shared" ref="Q10:Q41" si="6">$I10      +$K10      +$M10      +$O10</f>
        <v>1696439</v>
      </c>
      <c r="R10" s="24">
        <f t="shared" ref="R10:R41" si="7">IF(($J10      =0),0,((($L10      -$J10      )/$J10      )*100))</f>
        <v>43.277553375649163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85.786466032698627</v>
      </c>
      <c r="U10" s="26">
        <f t="shared" ref="U10:U41" si="10">IF(($E10      =0),0,(($Q10      /$E10      )*100))</f>
        <v>3.7429980363171014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2370000</v>
      </c>
      <c r="H16" s="47">
        <v>407000</v>
      </c>
      <c r="I16" s="48">
        <v>300393</v>
      </c>
      <c r="J16" s="47">
        <v>285000</v>
      </c>
      <c r="K16" s="48">
        <v>260771</v>
      </c>
      <c r="L16" s="47">
        <v>290000</v>
      </c>
      <c r="M16" s="48"/>
      <c r="N16" s="47"/>
      <c r="O16" s="48"/>
      <c r="P16" s="47">
        <f t="shared" si="5"/>
        <v>982000</v>
      </c>
      <c r="Q16" s="48">
        <f t="shared" si="6"/>
        <v>561164</v>
      </c>
      <c r="R16" s="24">
        <f t="shared" si="7"/>
        <v>1.7543859649122806</v>
      </c>
      <c r="S16" s="25">
        <f t="shared" si="8"/>
        <v>-100</v>
      </c>
      <c r="T16" s="24">
        <f t="shared" si="9"/>
        <v>41.434599156118146</v>
      </c>
      <c r="U16" s="26">
        <f t="shared" si="10"/>
        <v>23.677805907172996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30000000</v>
      </c>
      <c r="D20" s="46"/>
      <c r="E20" s="46">
        <f t="shared" si="4"/>
        <v>30000000</v>
      </c>
      <c r="F20" s="47">
        <v>30000000</v>
      </c>
      <c r="G20" s="48">
        <v>30000000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50000000</v>
      </c>
      <c r="C23" s="46">
        <v>-3400000</v>
      </c>
      <c r="D23" s="46"/>
      <c r="E23" s="46">
        <f t="shared" si="4"/>
        <v>46600000</v>
      </c>
      <c r="F23" s="47">
        <v>46600000</v>
      </c>
      <c r="G23" s="48">
        <v>46600000</v>
      </c>
      <c r="H23" s="47">
        <v>3222000</v>
      </c>
      <c r="I23" s="48">
        <v>5491037</v>
      </c>
      <c r="J23" s="47">
        <v>12963000</v>
      </c>
      <c r="K23" s="48"/>
      <c r="L23" s="47">
        <v>24180000</v>
      </c>
      <c r="M23" s="48"/>
      <c r="N23" s="47"/>
      <c r="O23" s="48"/>
      <c r="P23" s="47">
        <f t="shared" si="5"/>
        <v>40365000</v>
      </c>
      <c r="Q23" s="48">
        <f t="shared" si="6"/>
        <v>5491037</v>
      </c>
      <c r="R23" s="24">
        <f t="shared" si="7"/>
        <v>86.530895626012494</v>
      </c>
      <c r="S23" s="25">
        <f t="shared" si="8"/>
        <v>0</v>
      </c>
      <c r="T23" s="24">
        <f t="shared" si="9"/>
        <v>86.62017167381974</v>
      </c>
      <c r="U23" s="26">
        <f t="shared" si="10"/>
        <v>11.783341201716738</v>
      </c>
      <c r="V23" s="47">
        <v>6778000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5651000</v>
      </c>
      <c r="C27" s="43">
        <f t="shared" si="11"/>
        <v>0</v>
      </c>
      <c r="D27" s="43">
        <f t="shared" si="11"/>
        <v>0</v>
      </c>
      <c r="E27" s="43">
        <f t="shared" si="11"/>
        <v>5651000</v>
      </c>
      <c r="F27" s="44">
        <f t="shared" si="11"/>
        <v>5651000</v>
      </c>
      <c r="G27" s="45">
        <f t="shared" si="11"/>
        <v>5651000</v>
      </c>
      <c r="H27" s="44">
        <f t="shared" si="11"/>
        <v>1289000</v>
      </c>
      <c r="I27" s="45">
        <f t="shared" si="11"/>
        <v>999270</v>
      </c>
      <c r="J27" s="44">
        <f t="shared" si="11"/>
        <v>1119000</v>
      </c>
      <c r="K27" s="45">
        <f t="shared" si="11"/>
        <v>0</v>
      </c>
      <c r="L27" s="44">
        <f t="shared" si="11"/>
        <v>1563000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3971000</v>
      </c>
      <c r="Q27" s="45">
        <f t="shared" si="11"/>
        <v>999270</v>
      </c>
      <c r="R27" s="20">
        <f t="shared" si="7"/>
        <v>39.678284182305632</v>
      </c>
      <c r="S27" s="21">
        <f t="shared" si="8"/>
        <v>0</v>
      </c>
      <c r="T27" s="20">
        <f t="shared" si="9"/>
        <v>70.270748540081414</v>
      </c>
      <c r="U27" s="22">
        <f t="shared" si="10"/>
        <v>17.683064944257655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323000</v>
      </c>
      <c r="I30" s="48">
        <v>263438</v>
      </c>
      <c r="J30" s="47">
        <v>54000</v>
      </c>
      <c r="K30" s="48"/>
      <c r="L30" s="47">
        <v>1013000</v>
      </c>
      <c r="M30" s="48"/>
      <c r="N30" s="47"/>
      <c r="O30" s="48"/>
      <c r="P30" s="47">
        <f t="shared" si="5"/>
        <v>1390000</v>
      </c>
      <c r="Q30" s="48">
        <f t="shared" si="6"/>
        <v>263438</v>
      </c>
      <c r="R30" s="24">
        <f t="shared" si="7"/>
        <v>1775.9259259259259</v>
      </c>
      <c r="S30" s="25">
        <f t="shared" si="8"/>
        <v>0</v>
      </c>
      <c r="T30" s="24">
        <f t="shared" si="9"/>
        <v>50.545454545454547</v>
      </c>
      <c r="U30" s="26">
        <f t="shared" si="10"/>
        <v>9.5795636363636358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2901000</v>
      </c>
      <c r="C32" s="46"/>
      <c r="D32" s="46"/>
      <c r="E32" s="46">
        <f t="shared" si="4"/>
        <v>2901000</v>
      </c>
      <c r="F32" s="47">
        <v>2901000</v>
      </c>
      <c r="G32" s="48">
        <v>2901000</v>
      </c>
      <c r="H32" s="47">
        <v>966000</v>
      </c>
      <c r="I32" s="48">
        <v>735832</v>
      </c>
      <c r="J32" s="47">
        <v>1065000</v>
      </c>
      <c r="K32" s="48"/>
      <c r="L32" s="47">
        <v>550000</v>
      </c>
      <c r="M32" s="48"/>
      <c r="N32" s="47"/>
      <c r="O32" s="48"/>
      <c r="P32" s="47">
        <f t="shared" si="5"/>
        <v>2581000</v>
      </c>
      <c r="Q32" s="48">
        <f t="shared" si="6"/>
        <v>735832</v>
      </c>
      <c r="R32" s="24">
        <f t="shared" si="7"/>
        <v>-48.356807511737088</v>
      </c>
      <c r="S32" s="25">
        <f t="shared" si="8"/>
        <v>0</v>
      </c>
      <c r="T32" s="24">
        <f t="shared" si="9"/>
        <v>88.969320923819367</v>
      </c>
      <c r="U32" s="26">
        <f t="shared" si="10"/>
        <v>25.364770768700453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107593000</v>
      </c>
      <c r="C59" s="43">
        <f t="shared" si="26"/>
        <v>23351000</v>
      </c>
      <c r="D59" s="43">
        <f t="shared" si="26"/>
        <v>0</v>
      </c>
      <c r="E59" s="43">
        <f t="shared" si="26"/>
        <v>130944000</v>
      </c>
      <c r="F59" s="44">
        <f t="shared" si="26"/>
        <v>130944000</v>
      </c>
      <c r="G59" s="45">
        <f t="shared" si="26"/>
        <v>129944000</v>
      </c>
      <c r="H59" s="44">
        <f t="shared" si="26"/>
        <v>5855000</v>
      </c>
      <c r="I59" s="45">
        <f t="shared" si="26"/>
        <v>8487139</v>
      </c>
      <c r="J59" s="44">
        <f t="shared" si="26"/>
        <v>29964000</v>
      </c>
      <c r="K59" s="45">
        <f t="shared" si="26"/>
        <v>260771</v>
      </c>
      <c r="L59" s="44">
        <f t="shared" si="26"/>
        <v>48380000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84199000</v>
      </c>
      <c r="Q59" s="45">
        <f t="shared" si="26"/>
        <v>8747910</v>
      </c>
      <c r="R59" s="20">
        <f t="shared" si="14"/>
        <v>61.460419169670267</v>
      </c>
      <c r="S59" s="21">
        <f t="shared" si="15"/>
        <v>-100</v>
      </c>
      <c r="T59" s="20">
        <f t="shared" si="16"/>
        <v>64.301533479960909</v>
      </c>
      <c r="U59" s="22">
        <f t="shared" si="17"/>
        <v>6.6806497434017595</v>
      </c>
      <c r="V59" s="44">
        <f t="shared" ref="V59:W59" si="27">+V8+V42</f>
        <v>6778000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107593000</v>
      </c>
      <c r="C63" s="55">
        <f t="shared" si="30"/>
        <v>23351000</v>
      </c>
      <c r="D63" s="55">
        <f t="shared" si="30"/>
        <v>0</v>
      </c>
      <c r="E63" s="55">
        <f t="shared" si="30"/>
        <v>130944000</v>
      </c>
      <c r="F63" s="56">
        <f t="shared" si="30"/>
        <v>130944000</v>
      </c>
      <c r="G63" s="57">
        <f t="shared" si="30"/>
        <v>129944000</v>
      </c>
      <c r="H63" s="56">
        <f t="shared" si="30"/>
        <v>5855000</v>
      </c>
      <c r="I63" s="57">
        <f t="shared" si="30"/>
        <v>8487139</v>
      </c>
      <c r="J63" s="56">
        <f t="shared" si="30"/>
        <v>29964000</v>
      </c>
      <c r="K63" s="57">
        <f t="shared" si="30"/>
        <v>260771</v>
      </c>
      <c r="L63" s="56">
        <f t="shared" si="30"/>
        <v>48380000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84199000</v>
      </c>
      <c r="Q63" s="57">
        <f t="shared" si="30"/>
        <v>8747910</v>
      </c>
      <c r="R63" s="38">
        <f t="shared" si="14"/>
        <v>61.460419169670267</v>
      </c>
      <c r="S63" s="39">
        <f t="shared" si="15"/>
        <v>-100</v>
      </c>
      <c r="T63" s="38">
        <f t="shared" si="16"/>
        <v>64.301533479960909</v>
      </c>
      <c r="U63" s="39">
        <f t="shared" si="17"/>
        <v>6.6806497434017595</v>
      </c>
      <c r="V63" s="56">
        <f>+V59+V60</f>
        <v>6778000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40802000</v>
      </c>
      <c r="C8" s="40">
        <f t="shared" si="0"/>
        <v>-16327000</v>
      </c>
      <c r="D8" s="40">
        <f t="shared" si="0"/>
        <v>0</v>
      </c>
      <c r="E8" s="40">
        <f t="shared" si="0"/>
        <v>24475000</v>
      </c>
      <c r="F8" s="41">
        <f t="shared" si="0"/>
        <v>24475000</v>
      </c>
      <c r="G8" s="42">
        <f t="shared" si="0"/>
        <v>24475000</v>
      </c>
      <c r="H8" s="41">
        <f t="shared" si="0"/>
        <v>1299000</v>
      </c>
      <c r="I8" s="42">
        <f t="shared" si="0"/>
        <v>1381393</v>
      </c>
      <c r="J8" s="41">
        <f t="shared" si="0"/>
        <v>3865000</v>
      </c>
      <c r="K8" s="42">
        <f t="shared" si="0"/>
        <v>4055838</v>
      </c>
      <c r="L8" s="41">
        <f t="shared" si="0"/>
        <v>3442000</v>
      </c>
      <c r="M8" s="42">
        <f t="shared" si="0"/>
        <v>2833208</v>
      </c>
      <c r="N8" s="41">
        <f t="shared" si="0"/>
        <v>0</v>
      </c>
      <c r="O8" s="42">
        <f t="shared" si="0"/>
        <v>0</v>
      </c>
      <c r="P8" s="41">
        <f t="shared" si="0"/>
        <v>8606000</v>
      </c>
      <c r="Q8" s="42">
        <f t="shared" si="0"/>
        <v>8270439</v>
      </c>
      <c r="R8" s="16">
        <f>IF(($J8       =0),0,((($L8       -$J8       )/$J8       )*100))</f>
        <v>-10.944372574385511</v>
      </c>
      <c r="S8" s="17">
        <f>IF(($K8       =0),0,((($M8       -$K8       )/$K8       )*100))</f>
        <v>-30.144941686526927</v>
      </c>
      <c r="T8" s="16">
        <f>IF(($E8       =0),0,(($P8       /$E8       )*100))</f>
        <v>35.162410623084774</v>
      </c>
      <c r="U8" s="18">
        <f>IF(($E8       =0),0,(($Q8       /$E8       )*100))</f>
        <v>33.791374872318691</v>
      </c>
      <c r="V8" s="41">
        <f t="shared" ref="V8:W8" si="1">+V9+V27</f>
        <v>7768000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36599000</v>
      </c>
      <c r="C9" s="43">
        <f t="shared" si="2"/>
        <v>-16327000</v>
      </c>
      <c r="D9" s="43">
        <f t="shared" si="2"/>
        <v>0</v>
      </c>
      <c r="E9" s="43">
        <f t="shared" si="2"/>
        <v>20272000</v>
      </c>
      <c r="F9" s="44">
        <f t="shared" si="2"/>
        <v>20272000</v>
      </c>
      <c r="G9" s="45">
        <f t="shared" si="2"/>
        <v>20272000</v>
      </c>
      <c r="H9" s="44">
        <f t="shared" si="2"/>
        <v>0</v>
      </c>
      <c r="I9" s="45">
        <f t="shared" si="2"/>
        <v>0</v>
      </c>
      <c r="J9" s="44">
        <f t="shared" si="2"/>
        <v>2898000</v>
      </c>
      <c r="K9" s="45">
        <f t="shared" si="2"/>
        <v>2853129</v>
      </c>
      <c r="L9" s="44">
        <f t="shared" si="2"/>
        <v>3091000</v>
      </c>
      <c r="M9" s="45">
        <f t="shared" si="2"/>
        <v>2722950</v>
      </c>
      <c r="N9" s="44">
        <f t="shared" si="2"/>
        <v>0</v>
      </c>
      <c r="O9" s="45">
        <f t="shared" si="2"/>
        <v>0</v>
      </c>
      <c r="P9" s="44">
        <f t="shared" si="2"/>
        <v>5989000</v>
      </c>
      <c r="Q9" s="45">
        <f t="shared" si="2"/>
        <v>5576079</v>
      </c>
      <c r="R9" s="20">
        <f>IF(($J9       =0),0,((($L9       -$J9       )/$J9       )*100))</f>
        <v>6.6597653554175293</v>
      </c>
      <c r="S9" s="21">
        <f>IF(($K9       =0),0,((($M9       -$K9       )/$K9       )*100))</f>
        <v>-4.5626748737964533</v>
      </c>
      <c r="T9" s="20">
        <f>IF(($E9       =0),0,(($P9       /$E9       )*100))</f>
        <v>29.543212312549329</v>
      </c>
      <c r="U9" s="22">
        <f>IF(($E9       =0),0,(($Q9       /$E9       )*100))</f>
        <v>27.506309194948699</v>
      </c>
      <c r="V9" s="44">
        <f t="shared" ref="V9:W9" si="3">SUM(V10:V26)</f>
        <v>7768000</v>
      </c>
      <c r="W9" s="45">
        <f t="shared" si="3"/>
        <v>0</v>
      </c>
    </row>
    <row r="10" spans="1:23" x14ac:dyDescent="0.2">
      <c r="A10" s="23" t="s">
        <v>36</v>
      </c>
      <c r="B10" s="46">
        <v>16599000</v>
      </c>
      <c r="C10" s="46">
        <v>-6327000</v>
      </c>
      <c r="D10" s="46"/>
      <c r="E10" s="46">
        <f t="shared" ref="E10:E41" si="4">$B10      +$C10      +$D10</f>
        <v>10272000</v>
      </c>
      <c r="F10" s="47">
        <v>10272000</v>
      </c>
      <c r="G10" s="48">
        <v>10272000</v>
      </c>
      <c r="H10" s="47"/>
      <c r="I10" s="48"/>
      <c r="J10" s="47">
        <v>1510000</v>
      </c>
      <c r="K10" s="48">
        <v>1463969</v>
      </c>
      <c r="L10" s="47">
        <v>1286000</v>
      </c>
      <c r="M10" s="48">
        <v>2722950</v>
      </c>
      <c r="N10" s="47"/>
      <c r="O10" s="48"/>
      <c r="P10" s="47">
        <f t="shared" ref="P10:P41" si="5">$H10      +$J10      +$L10      +$N10</f>
        <v>2796000</v>
      </c>
      <c r="Q10" s="48">
        <f t="shared" ref="Q10:Q41" si="6">$I10      +$K10      +$M10      +$O10</f>
        <v>4186919</v>
      </c>
      <c r="R10" s="24">
        <f t="shared" ref="R10:R41" si="7">IF(($J10      =0),0,((($L10      -$J10      )/$J10      )*100))</f>
        <v>-14.834437086092716</v>
      </c>
      <c r="S10" s="25">
        <f t="shared" ref="S10:S41" si="8">IF(($K10      =0),0,((($M10      -$K10      )/$K10      )*100))</f>
        <v>85.997790936829944</v>
      </c>
      <c r="T10" s="24">
        <f t="shared" ref="T10:T41" si="9">IF(($E10      =0),0,(($P10      /$E10      )*100))</f>
        <v>27.219626168224298</v>
      </c>
      <c r="U10" s="26">
        <f t="shared" ref="U10:U41" si="10">IF(($E10      =0),0,(($Q10      /$E10      )*100))</f>
        <v>40.760504283489098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20000000</v>
      </c>
      <c r="C23" s="46">
        <v>-10000000</v>
      </c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>
        <v>1388000</v>
      </c>
      <c r="K23" s="48">
        <v>1389160</v>
      </c>
      <c r="L23" s="47">
        <v>1805000</v>
      </c>
      <c r="M23" s="48"/>
      <c r="N23" s="47"/>
      <c r="O23" s="48"/>
      <c r="P23" s="47">
        <f t="shared" si="5"/>
        <v>3193000</v>
      </c>
      <c r="Q23" s="48">
        <f t="shared" si="6"/>
        <v>1389160</v>
      </c>
      <c r="R23" s="24">
        <f t="shared" si="7"/>
        <v>30.043227665706052</v>
      </c>
      <c r="S23" s="25">
        <f t="shared" si="8"/>
        <v>-100</v>
      </c>
      <c r="T23" s="24">
        <f t="shared" si="9"/>
        <v>31.929999999999996</v>
      </c>
      <c r="U23" s="26">
        <f t="shared" si="10"/>
        <v>13.8916</v>
      </c>
      <c r="V23" s="47">
        <v>7768000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4203000</v>
      </c>
      <c r="C27" s="43">
        <f t="shared" si="11"/>
        <v>0</v>
      </c>
      <c r="D27" s="43">
        <f t="shared" si="11"/>
        <v>0</v>
      </c>
      <c r="E27" s="43">
        <f t="shared" si="11"/>
        <v>4203000</v>
      </c>
      <c r="F27" s="44">
        <f t="shared" si="11"/>
        <v>4203000</v>
      </c>
      <c r="G27" s="45">
        <f t="shared" si="11"/>
        <v>4203000</v>
      </c>
      <c r="H27" s="44">
        <f t="shared" si="11"/>
        <v>1299000</v>
      </c>
      <c r="I27" s="45">
        <f t="shared" si="11"/>
        <v>1381393</v>
      </c>
      <c r="J27" s="44">
        <f t="shared" si="11"/>
        <v>967000</v>
      </c>
      <c r="K27" s="45">
        <f t="shared" si="11"/>
        <v>1202709</v>
      </c>
      <c r="L27" s="44">
        <f t="shared" si="11"/>
        <v>351000</v>
      </c>
      <c r="M27" s="45">
        <f t="shared" si="11"/>
        <v>110258</v>
      </c>
      <c r="N27" s="44">
        <f t="shared" si="11"/>
        <v>0</v>
      </c>
      <c r="O27" s="45">
        <f t="shared" si="11"/>
        <v>0</v>
      </c>
      <c r="P27" s="44">
        <f t="shared" si="11"/>
        <v>2617000</v>
      </c>
      <c r="Q27" s="45">
        <f t="shared" si="11"/>
        <v>2694360</v>
      </c>
      <c r="R27" s="20">
        <f t="shared" si="7"/>
        <v>-63.702171664943123</v>
      </c>
      <c r="S27" s="21">
        <f t="shared" si="8"/>
        <v>-90.832528899343075</v>
      </c>
      <c r="T27" s="20">
        <f t="shared" si="9"/>
        <v>62.26504877468475</v>
      </c>
      <c r="U27" s="22">
        <f t="shared" si="10"/>
        <v>64.105638829407567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1245000</v>
      </c>
      <c r="I30" s="48">
        <v>1114689</v>
      </c>
      <c r="J30" s="47">
        <v>582000</v>
      </c>
      <c r="K30" s="48">
        <v>712684</v>
      </c>
      <c r="L30" s="47">
        <v>121000</v>
      </c>
      <c r="M30" s="48">
        <v>42424</v>
      </c>
      <c r="N30" s="47"/>
      <c r="O30" s="48"/>
      <c r="P30" s="47">
        <f t="shared" si="5"/>
        <v>1948000</v>
      </c>
      <c r="Q30" s="48">
        <f t="shared" si="6"/>
        <v>1869797</v>
      </c>
      <c r="R30" s="24">
        <f t="shared" si="7"/>
        <v>-79.209621993127143</v>
      </c>
      <c r="S30" s="25">
        <f t="shared" si="8"/>
        <v>-94.04729164678875</v>
      </c>
      <c r="T30" s="24">
        <f t="shared" si="9"/>
        <v>62.838709677419359</v>
      </c>
      <c r="U30" s="26">
        <f t="shared" si="10"/>
        <v>60.31603225806451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1103000</v>
      </c>
      <c r="C32" s="46"/>
      <c r="D32" s="46"/>
      <c r="E32" s="46">
        <f t="shared" si="4"/>
        <v>1103000</v>
      </c>
      <c r="F32" s="47">
        <v>1103000</v>
      </c>
      <c r="G32" s="48">
        <v>1103000</v>
      </c>
      <c r="H32" s="47">
        <v>54000</v>
      </c>
      <c r="I32" s="48">
        <v>266704</v>
      </c>
      <c r="J32" s="47">
        <v>385000</v>
      </c>
      <c r="K32" s="48">
        <v>490025</v>
      </c>
      <c r="L32" s="47">
        <v>230000</v>
      </c>
      <c r="M32" s="48">
        <v>67834</v>
      </c>
      <c r="N32" s="47"/>
      <c r="O32" s="48"/>
      <c r="P32" s="47">
        <f t="shared" si="5"/>
        <v>669000</v>
      </c>
      <c r="Q32" s="48">
        <f t="shared" si="6"/>
        <v>824563</v>
      </c>
      <c r="R32" s="24">
        <f t="shared" si="7"/>
        <v>-40.259740259740262</v>
      </c>
      <c r="S32" s="25">
        <f t="shared" si="8"/>
        <v>-86.157032804448747</v>
      </c>
      <c r="T32" s="24">
        <f t="shared" si="9"/>
        <v>60.652765185856751</v>
      </c>
      <c r="U32" s="26">
        <f t="shared" si="10"/>
        <v>74.756391659111515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40802000</v>
      </c>
      <c r="C59" s="43">
        <f t="shared" si="26"/>
        <v>-16327000</v>
      </c>
      <c r="D59" s="43">
        <f t="shared" si="26"/>
        <v>0</v>
      </c>
      <c r="E59" s="43">
        <f t="shared" si="26"/>
        <v>24475000</v>
      </c>
      <c r="F59" s="44">
        <f t="shared" si="26"/>
        <v>24475000</v>
      </c>
      <c r="G59" s="45">
        <f t="shared" si="26"/>
        <v>24475000</v>
      </c>
      <c r="H59" s="44">
        <f t="shared" si="26"/>
        <v>1299000</v>
      </c>
      <c r="I59" s="45">
        <f t="shared" si="26"/>
        <v>1381393</v>
      </c>
      <c r="J59" s="44">
        <f t="shared" si="26"/>
        <v>3865000</v>
      </c>
      <c r="K59" s="45">
        <f t="shared" si="26"/>
        <v>4055838</v>
      </c>
      <c r="L59" s="44">
        <f t="shared" si="26"/>
        <v>3442000</v>
      </c>
      <c r="M59" s="45">
        <f t="shared" si="26"/>
        <v>2833208</v>
      </c>
      <c r="N59" s="44">
        <f t="shared" si="26"/>
        <v>0</v>
      </c>
      <c r="O59" s="45">
        <f t="shared" si="26"/>
        <v>0</v>
      </c>
      <c r="P59" s="44">
        <f t="shared" si="26"/>
        <v>8606000</v>
      </c>
      <c r="Q59" s="45">
        <f t="shared" si="26"/>
        <v>8270439</v>
      </c>
      <c r="R59" s="20">
        <f t="shared" si="14"/>
        <v>-10.944372574385511</v>
      </c>
      <c r="S59" s="21">
        <f t="shared" si="15"/>
        <v>-30.144941686526927</v>
      </c>
      <c r="T59" s="20">
        <f t="shared" si="16"/>
        <v>35.162410623084774</v>
      </c>
      <c r="U59" s="22">
        <f t="shared" si="17"/>
        <v>33.791374872318691</v>
      </c>
      <c r="V59" s="44">
        <f t="shared" ref="V59:W59" si="27">+V8+V42</f>
        <v>7768000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40802000</v>
      </c>
      <c r="C63" s="55">
        <f t="shared" si="30"/>
        <v>-16327000</v>
      </c>
      <c r="D63" s="55">
        <f t="shared" si="30"/>
        <v>0</v>
      </c>
      <c r="E63" s="55">
        <f t="shared" si="30"/>
        <v>24475000</v>
      </c>
      <c r="F63" s="56">
        <f t="shared" si="30"/>
        <v>24475000</v>
      </c>
      <c r="G63" s="57">
        <f t="shared" si="30"/>
        <v>24475000</v>
      </c>
      <c r="H63" s="56">
        <f t="shared" si="30"/>
        <v>1299000</v>
      </c>
      <c r="I63" s="57">
        <f t="shared" si="30"/>
        <v>1381393</v>
      </c>
      <c r="J63" s="56">
        <f t="shared" si="30"/>
        <v>3865000</v>
      </c>
      <c r="K63" s="57">
        <f t="shared" si="30"/>
        <v>4055838</v>
      </c>
      <c r="L63" s="56">
        <f t="shared" si="30"/>
        <v>3442000</v>
      </c>
      <c r="M63" s="58">
        <f t="shared" si="30"/>
        <v>2833208</v>
      </c>
      <c r="N63" s="56">
        <f t="shared" si="30"/>
        <v>0</v>
      </c>
      <c r="O63" s="57">
        <f t="shared" si="30"/>
        <v>0</v>
      </c>
      <c r="P63" s="56">
        <f t="shared" si="30"/>
        <v>8606000</v>
      </c>
      <c r="Q63" s="57">
        <f t="shared" si="30"/>
        <v>8270439</v>
      </c>
      <c r="R63" s="38">
        <f t="shared" si="14"/>
        <v>-10.944372574385511</v>
      </c>
      <c r="S63" s="39">
        <f t="shared" si="15"/>
        <v>-30.144941686526927</v>
      </c>
      <c r="T63" s="38">
        <f t="shared" si="16"/>
        <v>35.162410623084774</v>
      </c>
      <c r="U63" s="39">
        <f t="shared" si="17"/>
        <v>33.791374872318691</v>
      </c>
      <c r="V63" s="56">
        <f>+V59+V60</f>
        <v>7768000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16676000</v>
      </c>
      <c r="C8" s="40">
        <f t="shared" si="0"/>
        <v>-5366000</v>
      </c>
      <c r="D8" s="40">
        <f t="shared" si="0"/>
        <v>0</v>
      </c>
      <c r="E8" s="40">
        <f t="shared" si="0"/>
        <v>11310000</v>
      </c>
      <c r="F8" s="41">
        <f t="shared" si="0"/>
        <v>11310000</v>
      </c>
      <c r="G8" s="42">
        <f t="shared" si="0"/>
        <v>11310000</v>
      </c>
      <c r="H8" s="41">
        <f t="shared" si="0"/>
        <v>41000</v>
      </c>
      <c r="I8" s="42">
        <f t="shared" si="0"/>
        <v>0</v>
      </c>
      <c r="J8" s="41">
        <f t="shared" si="0"/>
        <v>4683000</v>
      </c>
      <c r="K8" s="42">
        <f t="shared" si="0"/>
        <v>0</v>
      </c>
      <c r="L8" s="41">
        <f t="shared" si="0"/>
        <v>1116000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5840000</v>
      </c>
      <c r="Q8" s="42">
        <f t="shared" si="0"/>
        <v>0</v>
      </c>
      <c r="R8" s="16">
        <f>IF(($J8       =0),0,((($L8       -$J8       )/$J8       )*100))</f>
        <v>-76.169122357463152</v>
      </c>
      <c r="S8" s="17">
        <f>IF(($K8       =0),0,((($M8       -$K8       )/$K8       )*100))</f>
        <v>0</v>
      </c>
      <c r="T8" s="16">
        <f>IF(($E8       =0),0,(($P8       /$E8       )*100))</f>
        <v>51.635720601237843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12626000</v>
      </c>
      <c r="C9" s="43">
        <f t="shared" si="2"/>
        <v>-5081000</v>
      </c>
      <c r="D9" s="43">
        <f t="shared" si="2"/>
        <v>0</v>
      </c>
      <c r="E9" s="43">
        <f t="shared" si="2"/>
        <v>7545000</v>
      </c>
      <c r="F9" s="44">
        <f t="shared" si="2"/>
        <v>7545000</v>
      </c>
      <c r="G9" s="45">
        <f t="shared" si="2"/>
        <v>7545000</v>
      </c>
      <c r="H9" s="44">
        <f t="shared" si="2"/>
        <v>0</v>
      </c>
      <c r="I9" s="45">
        <f t="shared" si="2"/>
        <v>0</v>
      </c>
      <c r="J9" s="44">
        <f t="shared" si="2"/>
        <v>3194000</v>
      </c>
      <c r="K9" s="45">
        <f t="shared" si="2"/>
        <v>0</v>
      </c>
      <c r="L9" s="44">
        <f t="shared" si="2"/>
        <v>663000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3857000</v>
      </c>
      <c r="Q9" s="45">
        <f t="shared" si="2"/>
        <v>0</v>
      </c>
      <c r="R9" s="20">
        <f>IF(($J9       =0),0,((($L9       -$J9       )/$J9       )*100))</f>
        <v>-79.242329367564182</v>
      </c>
      <c r="S9" s="21">
        <f>IF(($K9       =0),0,((($M9       -$K9       )/$K9       )*100))</f>
        <v>0</v>
      </c>
      <c r="T9" s="20">
        <f>IF(($E9       =0),0,(($P9       /$E9       )*100))</f>
        <v>51.119946984758116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8086000</v>
      </c>
      <c r="C10" s="46">
        <v>-541000</v>
      </c>
      <c r="D10" s="46"/>
      <c r="E10" s="46">
        <f t="shared" ref="E10:E41" si="4">$B10      +$C10      +$D10</f>
        <v>7545000</v>
      </c>
      <c r="F10" s="47">
        <v>7545000</v>
      </c>
      <c r="G10" s="48">
        <v>7545000</v>
      </c>
      <c r="H10" s="47"/>
      <c r="I10" s="48"/>
      <c r="J10" s="47">
        <v>3194000</v>
      </c>
      <c r="K10" s="48"/>
      <c r="L10" s="47">
        <v>663000</v>
      </c>
      <c r="M10" s="48"/>
      <c r="N10" s="47"/>
      <c r="O10" s="48"/>
      <c r="P10" s="47">
        <f t="shared" ref="P10:P41" si="5">$H10      +$J10      +$L10      +$N10</f>
        <v>3857000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-79.242329367564182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51.119946984758116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4540000</v>
      </c>
      <c r="C23" s="46">
        <v>-4540000</v>
      </c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4050000</v>
      </c>
      <c r="C27" s="43">
        <f t="shared" si="11"/>
        <v>-285000</v>
      </c>
      <c r="D27" s="43">
        <f t="shared" si="11"/>
        <v>0</v>
      </c>
      <c r="E27" s="43">
        <f t="shared" si="11"/>
        <v>3765000</v>
      </c>
      <c r="F27" s="44">
        <f t="shared" si="11"/>
        <v>3765000</v>
      </c>
      <c r="G27" s="45">
        <f t="shared" si="11"/>
        <v>3765000</v>
      </c>
      <c r="H27" s="44">
        <f t="shared" si="11"/>
        <v>41000</v>
      </c>
      <c r="I27" s="45">
        <f t="shared" si="11"/>
        <v>0</v>
      </c>
      <c r="J27" s="44">
        <f t="shared" si="11"/>
        <v>1489000</v>
      </c>
      <c r="K27" s="45">
        <f t="shared" si="11"/>
        <v>0</v>
      </c>
      <c r="L27" s="44">
        <f t="shared" si="11"/>
        <v>453000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1983000</v>
      </c>
      <c r="Q27" s="45">
        <f t="shared" si="11"/>
        <v>0</v>
      </c>
      <c r="R27" s="20">
        <f t="shared" si="7"/>
        <v>-69.576897246474147</v>
      </c>
      <c r="S27" s="21">
        <f t="shared" si="8"/>
        <v>0</v>
      </c>
      <c r="T27" s="20">
        <f t="shared" si="9"/>
        <v>52.669322709163346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1431000</v>
      </c>
      <c r="K30" s="48"/>
      <c r="L30" s="47">
        <v>170000</v>
      </c>
      <c r="M30" s="48"/>
      <c r="N30" s="47"/>
      <c r="O30" s="48"/>
      <c r="P30" s="47">
        <f t="shared" si="5"/>
        <v>1601000</v>
      </c>
      <c r="Q30" s="48">
        <f t="shared" si="6"/>
        <v>0</v>
      </c>
      <c r="R30" s="24">
        <f t="shared" si="7"/>
        <v>-88.120195667365479</v>
      </c>
      <c r="S30" s="25">
        <f t="shared" si="8"/>
        <v>0</v>
      </c>
      <c r="T30" s="24">
        <f t="shared" si="9"/>
        <v>51.645161290322584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>
        <v>41000</v>
      </c>
      <c r="I32" s="48"/>
      <c r="J32" s="47">
        <v>58000</v>
      </c>
      <c r="K32" s="48"/>
      <c r="L32" s="47">
        <v>283000</v>
      </c>
      <c r="M32" s="48"/>
      <c r="N32" s="47"/>
      <c r="O32" s="48"/>
      <c r="P32" s="47">
        <f t="shared" si="5"/>
        <v>382000</v>
      </c>
      <c r="Q32" s="48">
        <f t="shared" si="6"/>
        <v>0</v>
      </c>
      <c r="R32" s="24">
        <f t="shared" si="7"/>
        <v>387.93103448275861</v>
      </c>
      <c r="S32" s="25">
        <f t="shared" si="8"/>
        <v>0</v>
      </c>
      <c r="T32" s="24">
        <f t="shared" si="9"/>
        <v>57.443609022556387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8540000</v>
      </c>
      <c r="C42" s="52">
        <f t="shared" si="13"/>
        <v>-8540000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8540000</v>
      </c>
      <c r="C43" s="43">
        <f t="shared" si="19"/>
        <v>-8540000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8540000</v>
      </c>
      <c r="C52" s="46">
        <v>-8540000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25216000</v>
      </c>
      <c r="C59" s="43">
        <f t="shared" si="26"/>
        <v>-13906000</v>
      </c>
      <c r="D59" s="43">
        <f t="shared" si="26"/>
        <v>0</v>
      </c>
      <c r="E59" s="43">
        <f t="shared" si="26"/>
        <v>11310000</v>
      </c>
      <c r="F59" s="44">
        <f t="shared" si="26"/>
        <v>11310000</v>
      </c>
      <c r="G59" s="45">
        <f t="shared" si="26"/>
        <v>11310000</v>
      </c>
      <c r="H59" s="44">
        <f t="shared" si="26"/>
        <v>41000</v>
      </c>
      <c r="I59" s="45">
        <f t="shared" si="26"/>
        <v>0</v>
      </c>
      <c r="J59" s="44">
        <f t="shared" si="26"/>
        <v>4683000</v>
      </c>
      <c r="K59" s="45">
        <f t="shared" si="26"/>
        <v>0</v>
      </c>
      <c r="L59" s="44">
        <f t="shared" si="26"/>
        <v>1116000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5840000</v>
      </c>
      <c r="Q59" s="45">
        <f t="shared" si="26"/>
        <v>0</v>
      </c>
      <c r="R59" s="20">
        <f t="shared" si="14"/>
        <v>-76.169122357463152</v>
      </c>
      <c r="S59" s="21">
        <f t="shared" si="15"/>
        <v>0</v>
      </c>
      <c r="T59" s="20">
        <f t="shared" si="16"/>
        <v>51.635720601237843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25216000</v>
      </c>
      <c r="C63" s="55">
        <f t="shared" si="30"/>
        <v>-13906000</v>
      </c>
      <c r="D63" s="55">
        <f t="shared" si="30"/>
        <v>0</v>
      </c>
      <c r="E63" s="55">
        <f t="shared" si="30"/>
        <v>11310000</v>
      </c>
      <c r="F63" s="56">
        <f t="shared" si="30"/>
        <v>11310000</v>
      </c>
      <c r="G63" s="57">
        <f t="shared" si="30"/>
        <v>11310000</v>
      </c>
      <c r="H63" s="56">
        <f t="shared" si="30"/>
        <v>41000</v>
      </c>
      <c r="I63" s="57">
        <f t="shared" si="30"/>
        <v>0</v>
      </c>
      <c r="J63" s="56">
        <f t="shared" si="30"/>
        <v>4683000</v>
      </c>
      <c r="K63" s="57">
        <f t="shared" si="30"/>
        <v>0</v>
      </c>
      <c r="L63" s="56">
        <f t="shared" si="30"/>
        <v>1116000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5840000</v>
      </c>
      <c r="Q63" s="57">
        <f t="shared" si="30"/>
        <v>0</v>
      </c>
      <c r="R63" s="38">
        <f t="shared" si="14"/>
        <v>-76.169122357463152</v>
      </c>
      <c r="S63" s="39">
        <f t="shared" si="15"/>
        <v>0</v>
      </c>
      <c r="T63" s="38">
        <f t="shared" si="16"/>
        <v>51.635720601237843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155039000</v>
      </c>
      <c r="C8" s="40">
        <f t="shared" si="0"/>
        <v>-719000</v>
      </c>
      <c r="D8" s="40">
        <f t="shared" si="0"/>
        <v>0</v>
      </c>
      <c r="E8" s="40">
        <f t="shared" si="0"/>
        <v>154320000</v>
      </c>
      <c r="F8" s="41">
        <f t="shared" si="0"/>
        <v>154320000</v>
      </c>
      <c r="G8" s="42">
        <f t="shared" si="0"/>
        <v>154320000</v>
      </c>
      <c r="H8" s="41">
        <f t="shared" si="0"/>
        <v>14651000</v>
      </c>
      <c r="I8" s="42">
        <f t="shared" si="0"/>
        <v>0</v>
      </c>
      <c r="J8" s="41">
        <f t="shared" si="0"/>
        <v>41237000</v>
      </c>
      <c r="K8" s="42">
        <f t="shared" si="0"/>
        <v>0</v>
      </c>
      <c r="L8" s="41">
        <f t="shared" si="0"/>
        <v>66099000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121987000</v>
      </c>
      <c r="Q8" s="42">
        <f t="shared" si="0"/>
        <v>0</v>
      </c>
      <c r="R8" s="16">
        <f>IF(($J8       =0),0,((($L8       -$J8       )/$J8       )*100))</f>
        <v>60.290515798918442</v>
      </c>
      <c r="S8" s="17">
        <f>IF(($K8       =0),0,((($M8       -$K8       )/$K8       )*100))</f>
        <v>0</v>
      </c>
      <c r="T8" s="16">
        <f>IF(($E8       =0),0,(($P8       /$E8       )*100))</f>
        <v>79.04808190772421</v>
      </c>
      <c r="U8" s="18">
        <f>IF(($E8       =0),0,(($Q8       /$E8       )*100))</f>
        <v>0</v>
      </c>
      <c r="V8" s="41">
        <f t="shared" ref="V8:W8" si="1">+V9+V27</f>
        <v>5836000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147755000</v>
      </c>
      <c r="C9" s="43">
        <f t="shared" si="2"/>
        <v>-719000</v>
      </c>
      <c r="D9" s="43">
        <f t="shared" si="2"/>
        <v>0</v>
      </c>
      <c r="E9" s="43">
        <f t="shared" si="2"/>
        <v>147036000</v>
      </c>
      <c r="F9" s="44">
        <f t="shared" si="2"/>
        <v>147036000</v>
      </c>
      <c r="G9" s="45">
        <f t="shared" si="2"/>
        <v>147036000</v>
      </c>
      <c r="H9" s="44">
        <f t="shared" si="2"/>
        <v>13454000</v>
      </c>
      <c r="I9" s="45">
        <f t="shared" si="2"/>
        <v>0</v>
      </c>
      <c r="J9" s="44">
        <f t="shared" si="2"/>
        <v>39750000</v>
      </c>
      <c r="K9" s="45">
        <f t="shared" si="2"/>
        <v>0</v>
      </c>
      <c r="L9" s="44">
        <f t="shared" si="2"/>
        <v>63532000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116736000</v>
      </c>
      <c r="Q9" s="45">
        <f t="shared" si="2"/>
        <v>0</v>
      </c>
      <c r="R9" s="20">
        <f>IF(($J9       =0),0,((($L9       -$J9       )/$J9       )*100))</f>
        <v>59.828930817610058</v>
      </c>
      <c r="S9" s="21">
        <f>IF(($K9       =0),0,((($M9       -$K9       )/$K9       )*100))</f>
        <v>0</v>
      </c>
      <c r="T9" s="20">
        <f>IF(($E9       =0),0,(($P9       /$E9       )*100))</f>
        <v>79.392801762833585</v>
      </c>
      <c r="U9" s="22">
        <f>IF(($E9       =0),0,(($Q9       /$E9       )*100))</f>
        <v>0</v>
      </c>
      <c r="V9" s="44">
        <f t="shared" ref="V9:W9" si="3">SUM(V10:V26)</f>
        <v>5836000</v>
      </c>
      <c r="W9" s="45">
        <f t="shared" si="3"/>
        <v>0</v>
      </c>
    </row>
    <row r="10" spans="1:23" x14ac:dyDescent="0.2">
      <c r="A10" s="23" t="s">
        <v>36</v>
      </c>
      <c r="B10" s="46">
        <v>10755000</v>
      </c>
      <c r="C10" s="46">
        <v>-719000</v>
      </c>
      <c r="D10" s="46"/>
      <c r="E10" s="46">
        <f t="shared" ref="E10:E41" si="4">$B10      +$C10      +$D10</f>
        <v>10036000</v>
      </c>
      <c r="F10" s="47">
        <v>10036000</v>
      </c>
      <c r="G10" s="48">
        <v>10036000</v>
      </c>
      <c r="H10" s="47">
        <v>1231000</v>
      </c>
      <c r="I10" s="48"/>
      <c r="J10" s="47">
        <v>3153000</v>
      </c>
      <c r="K10" s="48"/>
      <c r="L10" s="47"/>
      <c r="M10" s="48"/>
      <c r="N10" s="47"/>
      <c r="O10" s="48"/>
      <c r="P10" s="47">
        <f t="shared" ref="P10:P41" si="5">$H10      +$J10      +$L10      +$N10</f>
        <v>4384000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43.682742128337978</v>
      </c>
      <c r="U10" s="26">
        <f t="shared" ref="U10:U41" si="10">IF(($E10      =0),0,(($Q10      /$E10      )*100))</f>
        <v>0</v>
      </c>
      <c r="V10" s="47">
        <v>5836000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110000000</v>
      </c>
      <c r="H22" s="47">
        <v>4673000</v>
      </c>
      <c r="I22" s="48"/>
      <c r="J22" s="47">
        <v>27364000</v>
      </c>
      <c r="K22" s="48"/>
      <c r="L22" s="47">
        <v>53315000</v>
      </c>
      <c r="M22" s="48"/>
      <c r="N22" s="47"/>
      <c r="O22" s="48"/>
      <c r="P22" s="47">
        <f t="shared" si="5"/>
        <v>85352000</v>
      </c>
      <c r="Q22" s="48">
        <f t="shared" si="6"/>
        <v>0</v>
      </c>
      <c r="R22" s="24">
        <f t="shared" si="7"/>
        <v>94.836281245431948</v>
      </c>
      <c r="S22" s="25">
        <f t="shared" si="8"/>
        <v>0</v>
      </c>
      <c r="T22" s="24">
        <f t="shared" si="9"/>
        <v>77.592727272727274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27000000</v>
      </c>
      <c r="C23" s="46"/>
      <c r="D23" s="46"/>
      <c r="E23" s="46">
        <f t="shared" si="4"/>
        <v>27000000</v>
      </c>
      <c r="F23" s="47">
        <v>27000000</v>
      </c>
      <c r="G23" s="48">
        <v>27000000</v>
      </c>
      <c r="H23" s="47">
        <v>7550000</v>
      </c>
      <c r="I23" s="48"/>
      <c r="J23" s="47">
        <v>9233000</v>
      </c>
      <c r="K23" s="48"/>
      <c r="L23" s="47">
        <v>10217000</v>
      </c>
      <c r="M23" s="48"/>
      <c r="N23" s="47"/>
      <c r="O23" s="48"/>
      <c r="P23" s="47">
        <f t="shared" si="5"/>
        <v>27000000</v>
      </c>
      <c r="Q23" s="48">
        <f t="shared" si="6"/>
        <v>0</v>
      </c>
      <c r="R23" s="24">
        <f t="shared" si="7"/>
        <v>10.657424455756527</v>
      </c>
      <c r="S23" s="25">
        <f t="shared" si="8"/>
        <v>0</v>
      </c>
      <c r="T23" s="24">
        <f t="shared" si="9"/>
        <v>100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7284000</v>
      </c>
      <c r="C27" s="43">
        <f t="shared" si="11"/>
        <v>0</v>
      </c>
      <c r="D27" s="43">
        <f t="shared" si="11"/>
        <v>0</v>
      </c>
      <c r="E27" s="43">
        <f t="shared" si="11"/>
        <v>7284000</v>
      </c>
      <c r="F27" s="44">
        <f t="shared" si="11"/>
        <v>7284000</v>
      </c>
      <c r="G27" s="45">
        <f t="shared" si="11"/>
        <v>7284000</v>
      </c>
      <c r="H27" s="44">
        <f t="shared" si="11"/>
        <v>1197000</v>
      </c>
      <c r="I27" s="45">
        <f t="shared" si="11"/>
        <v>0</v>
      </c>
      <c r="J27" s="44">
        <f t="shared" si="11"/>
        <v>1487000</v>
      </c>
      <c r="K27" s="45">
        <f t="shared" si="11"/>
        <v>0</v>
      </c>
      <c r="L27" s="44">
        <f t="shared" si="11"/>
        <v>2567000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5251000</v>
      </c>
      <c r="Q27" s="45">
        <f t="shared" si="11"/>
        <v>0</v>
      </c>
      <c r="R27" s="20">
        <f t="shared" si="7"/>
        <v>72.629455279085406</v>
      </c>
      <c r="S27" s="21">
        <f t="shared" si="8"/>
        <v>0</v>
      </c>
      <c r="T27" s="20">
        <f t="shared" si="9"/>
        <v>72.089511257550797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289000</v>
      </c>
      <c r="K30" s="48"/>
      <c r="L30" s="47">
        <v>641000</v>
      </c>
      <c r="M30" s="48"/>
      <c r="N30" s="47"/>
      <c r="O30" s="48"/>
      <c r="P30" s="47">
        <f t="shared" si="5"/>
        <v>1196000</v>
      </c>
      <c r="Q30" s="48">
        <f t="shared" si="6"/>
        <v>0</v>
      </c>
      <c r="R30" s="24">
        <f t="shared" si="7"/>
        <v>121.79930795847751</v>
      </c>
      <c r="S30" s="25">
        <f t="shared" si="8"/>
        <v>0</v>
      </c>
      <c r="T30" s="24">
        <f t="shared" si="9"/>
        <v>62.291666666666664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1364000</v>
      </c>
      <c r="C32" s="46"/>
      <c r="D32" s="46"/>
      <c r="E32" s="46">
        <f t="shared" si="4"/>
        <v>1364000</v>
      </c>
      <c r="F32" s="47">
        <v>1364000</v>
      </c>
      <c r="G32" s="48">
        <v>1364000</v>
      </c>
      <c r="H32" s="47">
        <v>931000</v>
      </c>
      <c r="I32" s="48"/>
      <c r="J32" s="47">
        <v>24000</v>
      </c>
      <c r="K32" s="48"/>
      <c r="L32" s="47"/>
      <c r="M32" s="48"/>
      <c r="N32" s="47"/>
      <c r="O32" s="48"/>
      <c r="P32" s="47">
        <f t="shared" si="5"/>
        <v>955000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70.014662756598241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1174000</v>
      </c>
      <c r="K35" s="48"/>
      <c r="L35" s="47">
        <v>1926000</v>
      </c>
      <c r="M35" s="48"/>
      <c r="N35" s="47"/>
      <c r="O35" s="48"/>
      <c r="P35" s="47">
        <f t="shared" si="5"/>
        <v>3100000</v>
      </c>
      <c r="Q35" s="48">
        <f t="shared" si="6"/>
        <v>0</v>
      </c>
      <c r="R35" s="24">
        <f t="shared" si="7"/>
        <v>64.054514480408869</v>
      </c>
      <c r="S35" s="25">
        <f t="shared" si="8"/>
        <v>0</v>
      </c>
      <c r="T35" s="24">
        <f t="shared" si="9"/>
        <v>77.5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397000</v>
      </c>
      <c r="C42" s="52">
        <f t="shared" si="13"/>
        <v>119000</v>
      </c>
      <c r="D42" s="52">
        <f t="shared" si="13"/>
        <v>0</v>
      </c>
      <c r="E42" s="52">
        <f t="shared" si="13"/>
        <v>516000</v>
      </c>
      <c r="F42" s="53">
        <f t="shared" si="13"/>
        <v>516000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397000</v>
      </c>
      <c r="C43" s="43">
        <f t="shared" si="19"/>
        <v>119000</v>
      </c>
      <c r="D43" s="43">
        <f t="shared" si="19"/>
        <v>0</v>
      </c>
      <c r="E43" s="43">
        <f t="shared" si="19"/>
        <v>516000</v>
      </c>
      <c r="F43" s="44">
        <f t="shared" si="19"/>
        <v>516000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397000</v>
      </c>
      <c r="C45" s="46">
        <v>119000</v>
      </c>
      <c r="D45" s="46"/>
      <c r="E45" s="46">
        <f t="shared" si="21"/>
        <v>516000</v>
      </c>
      <c r="F45" s="47">
        <v>516000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155436000</v>
      </c>
      <c r="C59" s="43">
        <f t="shared" si="26"/>
        <v>-600000</v>
      </c>
      <c r="D59" s="43">
        <f t="shared" si="26"/>
        <v>0</v>
      </c>
      <c r="E59" s="43">
        <f t="shared" si="26"/>
        <v>154836000</v>
      </c>
      <c r="F59" s="44">
        <f t="shared" si="26"/>
        <v>154836000</v>
      </c>
      <c r="G59" s="45">
        <f t="shared" si="26"/>
        <v>154320000</v>
      </c>
      <c r="H59" s="44">
        <f t="shared" si="26"/>
        <v>14651000</v>
      </c>
      <c r="I59" s="45">
        <f t="shared" si="26"/>
        <v>0</v>
      </c>
      <c r="J59" s="44">
        <f t="shared" si="26"/>
        <v>41237000</v>
      </c>
      <c r="K59" s="45">
        <f t="shared" si="26"/>
        <v>0</v>
      </c>
      <c r="L59" s="44">
        <f t="shared" si="26"/>
        <v>66099000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121987000</v>
      </c>
      <c r="Q59" s="45">
        <f t="shared" si="26"/>
        <v>0</v>
      </c>
      <c r="R59" s="20">
        <f t="shared" si="14"/>
        <v>60.290515798918442</v>
      </c>
      <c r="S59" s="21">
        <f t="shared" si="15"/>
        <v>0</v>
      </c>
      <c r="T59" s="20">
        <f t="shared" si="16"/>
        <v>78.784649564700715</v>
      </c>
      <c r="U59" s="22">
        <f t="shared" si="17"/>
        <v>0</v>
      </c>
      <c r="V59" s="44">
        <f t="shared" ref="V59:W59" si="27">+V8+V42</f>
        <v>5836000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155436000</v>
      </c>
      <c r="C63" s="55">
        <f t="shared" si="30"/>
        <v>-600000</v>
      </c>
      <c r="D63" s="55">
        <f t="shared" si="30"/>
        <v>0</v>
      </c>
      <c r="E63" s="55">
        <f t="shared" si="30"/>
        <v>154836000</v>
      </c>
      <c r="F63" s="56">
        <f t="shared" si="30"/>
        <v>154836000</v>
      </c>
      <c r="G63" s="57">
        <f t="shared" si="30"/>
        <v>154320000</v>
      </c>
      <c r="H63" s="56">
        <f t="shared" si="30"/>
        <v>14651000</v>
      </c>
      <c r="I63" s="57">
        <f t="shared" si="30"/>
        <v>0</v>
      </c>
      <c r="J63" s="56">
        <f t="shared" si="30"/>
        <v>41237000</v>
      </c>
      <c r="K63" s="57">
        <f t="shared" si="30"/>
        <v>0</v>
      </c>
      <c r="L63" s="56">
        <f t="shared" si="30"/>
        <v>66099000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121987000</v>
      </c>
      <c r="Q63" s="57">
        <f t="shared" si="30"/>
        <v>0</v>
      </c>
      <c r="R63" s="38">
        <f t="shared" si="14"/>
        <v>60.290515798918442</v>
      </c>
      <c r="S63" s="39">
        <f t="shared" si="15"/>
        <v>0</v>
      </c>
      <c r="T63" s="38">
        <f t="shared" si="16"/>
        <v>78.784649564700715</v>
      </c>
      <c r="U63" s="39">
        <f t="shared" si="17"/>
        <v>0</v>
      </c>
      <c r="V63" s="56">
        <f>+V59+V60</f>
        <v>5836000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279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25333000</v>
      </c>
      <c r="C8" s="40">
        <f t="shared" si="0"/>
        <v>-1240000</v>
      </c>
      <c r="D8" s="40">
        <f t="shared" si="0"/>
        <v>0</v>
      </c>
      <c r="E8" s="40">
        <f t="shared" si="0"/>
        <v>24093000</v>
      </c>
      <c r="F8" s="41">
        <f t="shared" si="0"/>
        <v>24093000</v>
      </c>
      <c r="G8" s="42">
        <f t="shared" si="0"/>
        <v>24093000</v>
      </c>
      <c r="H8" s="41">
        <f t="shared" si="0"/>
        <v>4169000</v>
      </c>
      <c r="I8" s="42">
        <f t="shared" si="0"/>
        <v>5259576</v>
      </c>
      <c r="J8" s="41">
        <f t="shared" si="0"/>
        <v>5319000</v>
      </c>
      <c r="K8" s="42">
        <f t="shared" si="0"/>
        <v>6857735</v>
      </c>
      <c r="L8" s="41">
        <f t="shared" si="0"/>
        <v>10517000</v>
      </c>
      <c r="M8" s="42">
        <f t="shared" si="0"/>
        <v>5457064</v>
      </c>
      <c r="N8" s="41">
        <f t="shared" si="0"/>
        <v>0</v>
      </c>
      <c r="O8" s="42">
        <f t="shared" si="0"/>
        <v>0</v>
      </c>
      <c r="P8" s="41">
        <f t="shared" si="0"/>
        <v>20005000</v>
      </c>
      <c r="Q8" s="42">
        <f t="shared" si="0"/>
        <v>17574375</v>
      </c>
      <c r="R8" s="16">
        <f>IF(($J8       =0),0,((($L8       -$J8       )/$J8       )*100))</f>
        <v>97.725136303816512</v>
      </c>
      <c r="S8" s="17">
        <f>IF(($K8       =0),0,((($M8       -$K8       )/$K8       )*100))</f>
        <v>-20.424688326393479</v>
      </c>
      <c r="T8" s="16">
        <f>IF(($E8       =0),0,(($P8       /$E8       )*100))</f>
        <v>83.032416054455652</v>
      </c>
      <c r="U8" s="18">
        <f>IF(($E8       =0),0,(($Q8       /$E8       )*100))</f>
        <v>72.94390486863405</v>
      </c>
      <c r="V8" s="41">
        <f t="shared" ref="V8:W8" si="1">+V9+V27</f>
        <v>6205000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21733000</v>
      </c>
      <c r="C9" s="43">
        <f t="shared" si="2"/>
        <v>-1086000</v>
      </c>
      <c r="D9" s="43">
        <f t="shared" si="2"/>
        <v>0</v>
      </c>
      <c r="E9" s="43">
        <f t="shared" si="2"/>
        <v>20647000</v>
      </c>
      <c r="F9" s="44">
        <f t="shared" si="2"/>
        <v>20647000</v>
      </c>
      <c r="G9" s="45">
        <f t="shared" si="2"/>
        <v>20647000</v>
      </c>
      <c r="H9" s="44">
        <f t="shared" si="2"/>
        <v>2920000</v>
      </c>
      <c r="I9" s="45">
        <f t="shared" si="2"/>
        <v>4467024</v>
      </c>
      <c r="J9" s="44">
        <f t="shared" si="2"/>
        <v>4734000</v>
      </c>
      <c r="K9" s="45">
        <f t="shared" si="2"/>
        <v>5420107</v>
      </c>
      <c r="L9" s="44">
        <f t="shared" si="2"/>
        <v>10117000</v>
      </c>
      <c r="M9" s="45">
        <f t="shared" si="2"/>
        <v>4664865</v>
      </c>
      <c r="N9" s="44">
        <f t="shared" si="2"/>
        <v>0</v>
      </c>
      <c r="O9" s="45">
        <f t="shared" si="2"/>
        <v>0</v>
      </c>
      <c r="P9" s="44">
        <f t="shared" si="2"/>
        <v>17771000</v>
      </c>
      <c r="Q9" s="45">
        <f t="shared" si="2"/>
        <v>14551996</v>
      </c>
      <c r="R9" s="20">
        <f>IF(($J9       =0),0,((($L9       -$J9       )/$J9       )*100))</f>
        <v>113.70933671313898</v>
      </c>
      <c r="S9" s="21">
        <f>IF(($K9       =0),0,((($M9       -$K9       )/$K9       )*100))</f>
        <v>-13.934079161167851</v>
      </c>
      <c r="T9" s="20">
        <f>IF(($E9       =0),0,(($P9       /$E9       )*100))</f>
        <v>86.070615585799388</v>
      </c>
      <c r="U9" s="22">
        <f>IF(($E9       =0),0,(($Q9       /$E9       )*100))</f>
        <v>70.479953504141037</v>
      </c>
      <c r="V9" s="44">
        <f t="shared" ref="V9:W9" si="3">SUM(V10:V26)</f>
        <v>6205000</v>
      </c>
      <c r="W9" s="45">
        <f t="shared" si="3"/>
        <v>0</v>
      </c>
    </row>
    <row r="10" spans="1:23" x14ac:dyDescent="0.2">
      <c r="A10" s="23" t="s">
        <v>36</v>
      </c>
      <c r="B10" s="46">
        <v>8733000</v>
      </c>
      <c r="C10" s="46">
        <v>-584000</v>
      </c>
      <c r="D10" s="46"/>
      <c r="E10" s="46">
        <f t="shared" ref="E10:E41" si="4">$B10      +$C10      +$D10</f>
        <v>8149000</v>
      </c>
      <c r="F10" s="47">
        <v>8149000</v>
      </c>
      <c r="G10" s="48">
        <v>8149000</v>
      </c>
      <c r="H10" s="47">
        <v>2514000</v>
      </c>
      <c r="I10" s="48">
        <v>4060204</v>
      </c>
      <c r="J10" s="47">
        <v>2167000</v>
      </c>
      <c r="K10" s="48"/>
      <c r="L10" s="47">
        <v>592000</v>
      </c>
      <c r="M10" s="48">
        <v>1134134</v>
      </c>
      <c r="N10" s="47"/>
      <c r="O10" s="48"/>
      <c r="P10" s="47">
        <f t="shared" ref="P10:P41" si="5">$H10      +$J10      +$L10      +$N10</f>
        <v>5273000</v>
      </c>
      <c r="Q10" s="48">
        <f t="shared" ref="Q10:Q41" si="6">$I10      +$K10      +$M10      +$O10</f>
        <v>5194338</v>
      </c>
      <c r="R10" s="24">
        <f t="shared" ref="R10:R41" si="7">IF(($J10      =0),0,((($L10      -$J10      )/$J10      )*100))</f>
        <v>-72.681125980618361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64.707326052276343</v>
      </c>
      <c r="U10" s="26">
        <f t="shared" ref="U10:U41" si="10">IF(($E10      =0),0,(($Q10      /$E10      )*100))</f>
        <v>63.742029696895322</v>
      </c>
      <c r="V10" s="47">
        <v>6205000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13000000</v>
      </c>
      <c r="C23" s="46">
        <v>-502000</v>
      </c>
      <c r="D23" s="46"/>
      <c r="E23" s="46">
        <f t="shared" si="4"/>
        <v>12498000</v>
      </c>
      <c r="F23" s="47">
        <v>12498000</v>
      </c>
      <c r="G23" s="48">
        <v>12498000</v>
      </c>
      <c r="H23" s="47">
        <v>406000</v>
      </c>
      <c r="I23" s="48">
        <v>406820</v>
      </c>
      <c r="J23" s="47">
        <v>2567000</v>
      </c>
      <c r="K23" s="48">
        <v>5420107</v>
      </c>
      <c r="L23" s="47">
        <v>9525000</v>
      </c>
      <c r="M23" s="48">
        <v>3530731</v>
      </c>
      <c r="N23" s="47"/>
      <c r="O23" s="48"/>
      <c r="P23" s="47">
        <f t="shared" si="5"/>
        <v>12498000</v>
      </c>
      <c r="Q23" s="48">
        <f t="shared" si="6"/>
        <v>9357658</v>
      </c>
      <c r="R23" s="24">
        <f t="shared" si="7"/>
        <v>271.05570705103236</v>
      </c>
      <c r="S23" s="25">
        <f t="shared" si="8"/>
        <v>-34.858647624484171</v>
      </c>
      <c r="T23" s="24">
        <f t="shared" si="9"/>
        <v>100</v>
      </c>
      <c r="U23" s="26">
        <f t="shared" si="10"/>
        <v>74.873243718995042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3600000</v>
      </c>
      <c r="C27" s="43">
        <f t="shared" si="11"/>
        <v>-154000</v>
      </c>
      <c r="D27" s="43">
        <f t="shared" si="11"/>
        <v>0</v>
      </c>
      <c r="E27" s="43">
        <f t="shared" si="11"/>
        <v>3446000</v>
      </c>
      <c r="F27" s="44">
        <f t="shared" si="11"/>
        <v>3446000</v>
      </c>
      <c r="G27" s="45">
        <f t="shared" si="11"/>
        <v>3446000</v>
      </c>
      <c r="H27" s="44">
        <f t="shared" si="11"/>
        <v>1249000</v>
      </c>
      <c r="I27" s="45">
        <f t="shared" si="11"/>
        <v>792552</v>
      </c>
      <c r="J27" s="44">
        <f t="shared" si="11"/>
        <v>585000</v>
      </c>
      <c r="K27" s="45">
        <f t="shared" si="11"/>
        <v>1437628</v>
      </c>
      <c r="L27" s="44">
        <f t="shared" si="11"/>
        <v>400000</v>
      </c>
      <c r="M27" s="45">
        <f t="shared" si="11"/>
        <v>792199</v>
      </c>
      <c r="N27" s="44">
        <f t="shared" si="11"/>
        <v>0</v>
      </c>
      <c r="O27" s="45">
        <f t="shared" si="11"/>
        <v>0</v>
      </c>
      <c r="P27" s="44">
        <f t="shared" si="11"/>
        <v>2234000</v>
      </c>
      <c r="Q27" s="45">
        <f t="shared" si="11"/>
        <v>3022379</v>
      </c>
      <c r="R27" s="20">
        <f t="shared" si="7"/>
        <v>-31.623931623931622</v>
      </c>
      <c r="S27" s="21">
        <f t="shared" si="8"/>
        <v>-44.89541105209414</v>
      </c>
      <c r="T27" s="20">
        <f t="shared" si="9"/>
        <v>64.82878699941962</v>
      </c>
      <c r="U27" s="22">
        <f t="shared" si="10"/>
        <v>87.706877539175849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1135000</v>
      </c>
      <c r="I30" s="48">
        <v>792552</v>
      </c>
      <c r="J30" s="47">
        <v>473000</v>
      </c>
      <c r="K30" s="48">
        <v>1019093</v>
      </c>
      <c r="L30" s="47"/>
      <c r="M30" s="48">
        <v>376918</v>
      </c>
      <c r="N30" s="47"/>
      <c r="O30" s="48"/>
      <c r="P30" s="47">
        <f t="shared" si="5"/>
        <v>1608000</v>
      </c>
      <c r="Q30" s="48">
        <f t="shared" si="6"/>
        <v>2188563</v>
      </c>
      <c r="R30" s="24">
        <f t="shared" si="7"/>
        <v>-100</v>
      </c>
      <c r="S30" s="25">
        <f t="shared" si="8"/>
        <v>-63.014366696660659</v>
      </c>
      <c r="T30" s="24">
        <f t="shared" si="9"/>
        <v>60.679245283018865</v>
      </c>
      <c r="U30" s="26">
        <f t="shared" si="10"/>
        <v>82.587283018867936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-154000</v>
      </c>
      <c r="D32" s="46"/>
      <c r="E32" s="46">
        <f t="shared" si="4"/>
        <v>796000</v>
      </c>
      <c r="F32" s="47">
        <v>796000</v>
      </c>
      <c r="G32" s="48">
        <v>796000</v>
      </c>
      <c r="H32" s="47">
        <v>114000</v>
      </c>
      <c r="I32" s="48"/>
      <c r="J32" s="47">
        <v>112000</v>
      </c>
      <c r="K32" s="48">
        <v>418535</v>
      </c>
      <c r="L32" s="47">
        <v>400000</v>
      </c>
      <c r="M32" s="48">
        <v>415281</v>
      </c>
      <c r="N32" s="47"/>
      <c r="O32" s="48"/>
      <c r="P32" s="47">
        <f t="shared" si="5"/>
        <v>626000</v>
      </c>
      <c r="Q32" s="48">
        <f t="shared" si="6"/>
        <v>833816</v>
      </c>
      <c r="R32" s="24">
        <f t="shared" si="7"/>
        <v>257.14285714285717</v>
      </c>
      <c r="S32" s="25">
        <f t="shared" si="8"/>
        <v>-0.77747380744740591</v>
      </c>
      <c r="T32" s="24">
        <f t="shared" si="9"/>
        <v>78.643216080402013</v>
      </c>
      <c r="U32" s="26">
        <f t="shared" si="10"/>
        <v>104.75075376884422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25333000</v>
      </c>
      <c r="C59" s="43">
        <f t="shared" si="26"/>
        <v>-1240000</v>
      </c>
      <c r="D59" s="43">
        <f t="shared" si="26"/>
        <v>0</v>
      </c>
      <c r="E59" s="43">
        <f t="shared" si="26"/>
        <v>24093000</v>
      </c>
      <c r="F59" s="44">
        <f t="shared" si="26"/>
        <v>24093000</v>
      </c>
      <c r="G59" s="45">
        <f t="shared" si="26"/>
        <v>24093000</v>
      </c>
      <c r="H59" s="44">
        <f t="shared" si="26"/>
        <v>4169000</v>
      </c>
      <c r="I59" s="45">
        <f t="shared" si="26"/>
        <v>5259576</v>
      </c>
      <c r="J59" s="44">
        <f t="shared" si="26"/>
        <v>5319000</v>
      </c>
      <c r="K59" s="45">
        <f t="shared" si="26"/>
        <v>6857735</v>
      </c>
      <c r="L59" s="44">
        <f t="shared" si="26"/>
        <v>10517000</v>
      </c>
      <c r="M59" s="45">
        <f t="shared" si="26"/>
        <v>5457064</v>
      </c>
      <c r="N59" s="44">
        <f t="shared" si="26"/>
        <v>0</v>
      </c>
      <c r="O59" s="45">
        <f t="shared" si="26"/>
        <v>0</v>
      </c>
      <c r="P59" s="44">
        <f t="shared" si="26"/>
        <v>20005000</v>
      </c>
      <c r="Q59" s="45">
        <f t="shared" si="26"/>
        <v>17574375</v>
      </c>
      <c r="R59" s="20">
        <f t="shared" si="14"/>
        <v>97.725136303816512</v>
      </c>
      <c r="S59" s="21">
        <f t="shared" si="15"/>
        <v>-20.424688326393479</v>
      </c>
      <c r="T59" s="20">
        <f t="shared" si="16"/>
        <v>83.032416054455652</v>
      </c>
      <c r="U59" s="22">
        <f t="shared" si="17"/>
        <v>72.94390486863405</v>
      </c>
      <c r="V59" s="44">
        <f t="shared" ref="V59:W59" si="27">+V8+V42</f>
        <v>6205000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25333000</v>
      </c>
      <c r="C63" s="55">
        <f t="shared" si="30"/>
        <v>-1240000</v>
      </c>
      <c r="D63" s="55">
        <f t="shared" si="30"/>
        <v>0</v>
      </c>
      <c r="E63" s="55">
        <f t="shared" si="30"/>
        <v>24093000</v>
      </c>
      <c r="F63" s="56">
        <f t="shared" si="30"/>
        <v>24093000</v>
      </c>
      <c r="G63" s="57">
        <f t="shared" si="30"/>
        <v>24093000</v>
      </c>
      <c r="H63" s="56">
        <f t="shared" si="30"/>
        <v>4169000</v>
      </c>
      <c r="I63" s="57">
        <f t="shared" si="30"/>
        <v>5259576</v>
      </c>
      <c r="J63" s="56">
        <f t="shared" si="30"/>
        <v>5319000</v>
      </c>
      <c r="K63" s="57">
        <f t="shared" si="30"/>
        <v>6857735</v>
      </c>
      <c r="L63" s="56">
        <f t="shared" si="30"/>
        <v>10517000</v>
      </c>
      <c r="M63" s="58">
        <f t="shared" si="30"/>
        <v>5457064</v>
      </c>
      <c r="N63" s="56">
        <f t="shared" si="30"/>
        <v>0</v>
      </c>
      <c r="O63" s="57">
        <f t="shared" si="30"/>
        <v>0</v>
      </c>
      <c r="P63" s="56">
        <f t="shared" si="30"/>
        <v>20005000</v>
      </c>
      <c r="Q63" s="57">
        <f t="shared" si="30"/>
        <v>17574375</v>
      </c>
      <c r="R63" s="38">
        <f t="shared" si="14"/>
        <v>97.725136303816512</v>
      </c>
      <c r="S63" s="39">
        <f t="shared" si="15"/>
        <v>-20.424688326393479</v>
      </c>
      <c r="T63" s="38">
        <f t="shared" si="16"/>
        <v>83.032416054455652</v>
      </c>
      <c r="U63" s="39">
        <f t="shared" si="17"/>
        <v>72.94390486863405</v>
      </c>
      <c r="V63" s="56">
        <f>+V59+V60</f>
        <v>6205000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16477000</v>
      </c>
      <c r="C8" s="40">
        <f t="shared" si="0"/>
        <v>3441000</v>
      </c>
      <c r="D8" s="40">
        <f t="shared" si="0"/>
        <v>0</v>
      </c>
      <c r="E8" s="40">
        <f t="shared" si="0"/>
        <v>19918000</v>
      </c>
      <c r="F8" s="41">
        <f t="shared" si="0"/>
        <v>19918000</v>
      </c>
      <c r="G8" s="42">
        <f t="shared" si="0"/>
        <v>19918000</v>
      </c>
      <c r="H8" s="41">
        <f t="shared" si="0"/>
        <v>2958000</v>
      </c>
      <c r="I8" s="42">
        <f t="shared" si="0"/>
        <v>133165</v>
      </c>
      <c r="J8" s="41">
        <f t="shared" si="0"/>
        <v>5749000</v>
      </c>
      <c r="K8" s="42">
        <f t="shared" si="0"/>
        <v>1329713</v>
      </c>
      <c r="L8" s="41">
        <f t="shared" si="0"/>
        <v>653000</v>
      </c>
      <c r="M8" s="42">
        <f t="shared" si="0"/>
        <v>517335</v>
      </c>
      <c r="N8" s="41">
        <f t="shared" si="0"/>
        <v>0</v>
      </c>
      <c r="O8" s="42">
        <f t="shared" si="0"/>
        <v>0</v>
      </c>
      <c r="P8" s="41">
        <f t="shared" si="0"/>
        <v>9360000</v>
      </c>
      <c r="Q8" s="42">
        <f t="shared" si="0"/>
        <v>1980213</v>
      </c>
      <c r="R8" s="16">
        <f>IF(($J8       =0),0,((($L8       -$J8       )/$J8       )*100))</f>
        <v>-88.641502870064357</v>
      </c>
      <c r="S8" s="17">
        <f>IF(($K8       =0),0,((($M8       -$K8       )/$K8       )*100))</f>
        <v>-61.094236124637426</v>
      </c>
      <c r="T8" s="16">
        <f>IF(($E8       =0),0,(($P8       /$E8       )*100))</f>
        <v>46.99266994678181</v>
      </c>
      <c r="U8" s="18">
        <f>IF(($E8       =0),0,(($Q8       /$E8       )*100))</f>
        <v>9.9418264886032741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13577000</v>
      </c>
      <c r="C9" s="43">
        <f t="shared" si="2"/>
        <v>3441000</v>
      </c>
      <c r="D9" s="43">
        <f t="shared" si="2"/>
        <v>0</v>
      </c>
      <c r="E9" s="43">
        <f t="shared" si="2"/>
        <v>17018000</v>
      </c>
      <c r="F9" s="44">
        <f t="shared" si="2"/>
        <v>17018000</v>
      </c>
      <c r="G9" s="45">
        <f t="shared" si="2"/>
        <v>17018000</v>
      </c>
      <c r="H9" s="44">
        <f t="shared" si="2"/>
        <v>2589000</v>
      </c>
      <c r="I9" s="45">
        <f t="shared" si="2"/>
        <v>0</v>
      </c>
      <c r="J9" s="44">
        <f t="shared" si="2"/>
        <v>5749000</v>
      </c>
      <c r="K9" s="45">
        <f t="shared" si="2"/>
        <v>1065697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8338000</v>
      </c>
      <c r="Q9" s="45">
        <f t="shared" si="2"/>
        <v>1065697</v>
      </c>
      <c r="R9" s="20">
        <f>IF(($J9       =0),0,((($L9       -$J9       )/$J9       )*100))</f>
        <v>-100</v>
      </c>
      <c r="S9" s="21">
        <f>IF(($K9       =0),0,((($M9       -$K9       )/$K9       )*100))</f>
        <v>-100</v>
      </c>
      <c r="T9" s="20">
        <f>IF(($E9       =0),0,(($P9       /$E9       )*100))</f>
        <v>48.995181572452694</v>
      </c>
      <c r="U9" s="22">
        <f>IF(($E9       =0),0,(($Q9       /$E9       )*100))</f>
        <v>6.2621753437536736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8352000</v>
      </c>
      <c r="C10" s="46">
        <v>3441000</v>
      </c>
      <c r="D10" s="46"/>
      <c r="E10" s="46">
        <f t="shared" ref="E10:E41" si="4">$B10      +$C10      +$D10</f>
        <v>11793000</v>
      </c>
      <c r="F10" s="47">
        <v>11793000</v>
      </c>
      <c r="G10" s="48">
        <v>11793000</v>
      </c>
      <c r="H10" s="47"/>
      <c r="I10" s="48"/>
      <c r="J10" s="47">
        <v>5749000</v>
      </c>
      <c r="K10" s="48">
        <v>1065697</v>
      </c>
      <c r="L10" s="47"/>
      <c r="M10" s="48"/>
      <c r="N10" s="47"/>
      <c r="O10" s="48"/>
      <c r="P10" s="47">
        <f t="shared" ref="P10:P41" si="5">$H10      +$J10      +$L10      +$N10</f>
        <v>5749000</v>
      </c>
      <c r="Q10" s="48">
        <f t="shared" ref="Q10:Q41" si="6">$I10      +$K10      +$M10      +$O10</f>
        <v>1065697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48.7492580344272</v>
      </c>
      <c r="U10" s="26">
        <f t="shared" ref="U10:U41" si="10">IF(($E10      =0),0,(($Q10      /$E10      )*100))</f>
        <v>9.0366912575256499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5225000</v>
      </c>
      <c r="C23" s="46"/>
      <c r="D23" s="46"/>
      <c r="E23" s="46">
        <f t="shared" si="4"/>
        <v>5225000</v>
      </c>
      <c r="F23" s="47">
        <v>5225000</v>
      </c>
      <c r="G23" s="48">
        <v>5225000</v>
      </c>
      <c r="H23" s="47">
        <v>2589000</v>
      </c>
      <c r="I23" s="48"/>
      <c r="J23" s="47"/>
      <c r="K23" s="48"/>
      <c r="L23" s="47"/>
      <c r="M23" s="48"/>
      <c r="N23" s="47"/>
      <c r="O23" s="48"/>
      <c r="P23" s="47">
        <f t="shared" si="5"/>
        <v>2589000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49.550239234449762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2900000</v>
      </c>
      <c r="H27" s="44">
        <f t="shared" si="11"/>
        <v>369000</v>
      </c>
      <c r="I27" s="45">
        <f t="shared" si="11"/>
        <v>133165</v>
      </c>
      <c r="J27" s="44">
        <f t="shared" si="11"/>
        <v>0</v>
      </c>
      <c r="K27" s="45">
        <f t="shared" si="11"/>
        <v>264016</v>
      </c>
      <c r="L27" s="44">
        <f t="shared" si="11"/>
        <v>653000</v>
      </c>
      <c r="M27" s="45">
        <f t="shared" si="11"/>
        <v>517335</v>
      </c>
      <c r="N27" s="44">
        <f t="shared" si="11"/>
        <v>0</v>
      </c>
      <c r="O27" s="45">
        <f t="shared" si="11"/>
        <v>0</v>
      </c>
      <c r="P27" s="44">
        <f t="shared" si="11"/>
        <v>1022000</v>
      </c>
      <c r="Q27" s="45">
        <f t="shared" si="11"/>
        <v>914516</v>
      </c>
      <c r="R27" s="20">
        <f t="shared" si="7"/>
        <v>0</v>
      </c>
      <c r="S27" s="21">
        <f t="shared" si="8"/>
        <v>95.948351615053625</v>
      </c>
      <c r="T27" s="20">
        <f t="shared" si="9"/>
        <v>35.241379310344826</v>
      </c>
      <c r="U27" s="22">
        <f t="shared" si="10"/>
        <v>31.535034482758622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369000</v>
      </c>
      <c r="I30" s="48">
        <v>133165</v>
      </c>
      <c r="J30" s="47"/>
      <c r="K30" s="48">
        <v>264016</v>
      </c>
      <c r="L30" s="47">
        <v>653000</v>
      </c>
      <c r="M30" s="48">
        <v>517335</v>
      </c>
      <c r="N30" s="47"/>
      <c r="O30" s="48"/>
      <c r="P30" s="47">
        <f t="shared" si="5"/>
        <v>1022000</v>
      </c>
      <c r="Q30" s="48">
        <f t="shared" si="6"/>
        <v>914516</v>
      </c>
      <c r="R30" s="24">
        <f t="shared" si="7"/>
        <v>0</v>
      </c>
      <c r="S30" s="25">
        <f t="shared" si="8"/>
        <v>95.948351615053625</v>
      </c>
      <c r="T30" s="24">
        <f t="shared" si="9"/>
        <v>35.241379310344826</v>
      </c>
      <c r="U30" s="26">
        <f t="shared" si="10"/>
        <v>31.535034482758622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2334000</v>
      </c>
      <c r="C42" s="52">
        <f t="shared" si="13"/>
        <v>1951000</v>
      </c>
      <c r="D42" s="52">
        <f t="shared" si="13"/>
        <v>0</v>
      </c>
      <c r="E42" s="52">
        <f t="shared" si="13"/>
        <v>4285000</v>
      </c>
      <c r="F42" s="53">
        <f t="shared" si="13"/>
        <v>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2334000</v>
      </c>
      <c r="C43" s="43">
        <f t="shared" si="19"/>
        <v>1951000</v>
      </c>
      <c r="D43" s="43">
        <f t="shared" si="19"/>
        <v>0</v>
      </c>
      <c r="E43" s="43">
        <f t="shared" si="19"/>
        <v>4285000</v>
      </c>
      <c r="F43" s="44">
        <f t="shared" si="19"/>
        <v>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2334000</v>
      </c>
      <c r="C45" s="46">
        <v>1951000</v>
      </c>
      <c r="D45" s="46"/>
      <c r="E45" s="46">
        <f t="shared" si="21"/>
        <v>4285000</v>
      </c>
      <c r="F45" s="47">
        <v>4285000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18811000</v>
      </c>
      <c r="C59" s="43">
        <f t="shared" si="26"/>
        <v>5392000</v>
      </c>
      <c r="D59" s="43">
        <f t="shared" si="26"/>
        <v>0</v>
      </c>
      <c r="E59" s="43">
        <f t="shared" si="26"/>
        <v>24203000</v>
      </c>
      <c r="F59" s="44">
        <f t="shared" si="26"/>
        <v>24203000</v>
      </c>
      <c r="G59" s="45">
        <f t="shared" si="26"/>
        <v>19918000</v>
      </c>
      <c r="H59" s="44">
        <f t="shared" si="26"/>
        <v>2958000</v>
      </c>
      <c r="I59" s="45">
        <f t="shared" si="26"/>
        <v>133165</v>
      </c>
      <c r="J59" s="44">
        <f t="shared" si="26"/>
        <v>5749000</v>
      </c>
      <c r="K59" s="45">
        <f t="shared" si="26"/>
        <v>1329713</v>
      </c>
      <c r="L59" s="44">
        <f t="shared" si="26"/>
        <v>653000</v>
      </c>
      <c r="M59" s="45">
        <f t="shared" si="26"/>
        <v>517335</v>
      </c>
      <c r="N59" s="44">
        <f t="shared" si="26"/>
        <v>0</v>
      </c>
      <c r="O59" s="45">
        <f t="shared" si="26"/>
        <v>0</v>
      </c>
      <c r="P59" s="44">
        <f t="shared" si="26"/>
        <v>9360000</v>
      </c>
      <c r="Q59" s="45">
        <f t="shared" si="26"/>
        <v>1980213</v>
      </c>
      <c r="R59" s="20">
        <f t="shared" si="14"/>
        <v>-88.641502870064357</v>
      </c>
      <c r="S59" s="21">
        <f t="shared" si="15"/>
        <v>-61.094236124637426</v>
      </c>
      <c r="T59" s="20">
        <f t="shared" si="16"/>
        <v>38.672891790273937</v>
      </c>
      <c r="U59" s="22">
        <f t="shared" si="17"/>
        <v>8.1816840887493285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18811000</v>
      </c>
      <c r="C63" s="55">
        <f t="shared" si="30"/>
        <v>5392000</v>
      </c>
      <c r="D63" s="55">
        <f t="shared" si="30"/>
        <v>0</v>
      </c>
      <c r="E63" s="55">
        <f t="shared" si="30"/>
        <v>24203000</v>
      </c>
      <c r="F63" s="56">
        <f t="shared" si="30"/>
        <v>24203000</v>
      </c>
      <c r="G63" s="57">
        <f t="shared" si="30"/>
        <v>19918000</v>
      </c>
      <c r="H63" s="56">
        <f t="shared" si="30"/>
        <v>2958000</v>
      </c>
      <c r="I63" s="57">
        <f t="shared" si="30"/>
        <v>133165</v>
      </c>
      <c r="J63" s="56">
        <f t="shared" si="30"/>
        <v>5749000</v>
      </c>
      <c r="K63" s="57">
        <f t="shared" si="30"/>
        <v>1329713</v>
      </c>
      <c r="L63" s="56">
        <f t="shared" si="30"/>
        <v>653000</v>
      </c>
      <c r="M63" s="58">
        <f t="shared" si="30"/>
        <v>517335</v>
      </c>
      <c r="N63" s="56">
        <f t="shared" si="30"/>
        <v>0</v>
      </c>
      <c r="O63" s="57">
        <f t="shared" si="30"/>
        <v>0</v>
      </c>
      <c r="P63" s="56">
        <f t="shared" si="30"/>
        <v>9360000</v>
      </c>
      <c r="Q63" s="57">
        <f t="shared" si="30"/>
        <v>1980213</v>
      </c>
      <c r="R63" s="38">
        <f t="shared" si="14"/>
        <v>-88.641502870064357</v>
      </c>
      <c r="S63" s="39">
        <f t="shared" si="15"/>
        <v>-61.094236124637426</v>
      </c>
      <c r="T63" s="38">
        <f t="shared" si="16"/>
        <v>38.672891790273937</v>
      </c>
      <c r="U63" s="39">
        <f t="shared" si="17"/>
        <v>8.1816840887493285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39337000</v>
      </c>
      <c r="C8" s="40">
        <f t="shared" si="0"/>
        <v>-2539000</v>
      </c>
      <c r="D8" s="40">
        <f t="shared" si="0"/>
        <v>0</v>
      </c>
      <c r="E8" s="40">
        <f t="shared" si="0"/>
        <v>36798000</v>
      </c>
      <c r="F8" s="41">
        <f t="shared" si="0"/>
        <v>36798000</v>
      </c>
      <c r="G8" s="42">
        <f t="shared" si="0"/>
        <v>36798000</v>
      </c>
      <c r="H8" s="41">
        <f t="shared" si="0"/>
        <v>5294000</v>
      </c>
      <c r="I8" s="42">
        <f t="shared" si="0"/>
        <v>0</v>
      </c>
      <c r="J8" s="41">
        <f t="shared" si="0"/>
        <v>10572000</v>
      </c>
      <c r="K8" s="42">
        <f t="shared" si="0"/>
        <v>0</v>
      </c>
      <c r="L8" s="41">
        <f t="shared" si="0"/>
        <v>1209000</v>
      </c>
      <c r="M8" s="42">
        <f t="shared" si="0"/>
        <v>11753507</v>
      </c>
      <c r="N8" s="41">
        <f t="shared" si="0"/>
        <v>0</v>
      </c>
      <c r="O8" s="42">
        <f t="shared" si="0"/>
        <v>0</v>
      </c>
      <c r="P8" s="41">
        <f t="shared" si="0"/>
        <v>17075000</v>
      </c>
      <c r="Q8" s="42">
        <f t="shared" si="0"/>
        <v>11753507</v>
      </c>
      <c r="R8" s="16">
        <f>IF(($J8       =0),0,((($L8       -$J8       )/$J8       )*100))</f>
        <v>-88.56413166855846</v>
      </c>
      <c r="S8" s="17">
        <f>IF(($K8       =0),0,((($M8       -$K8       )/$K8       )*100))</f>
        <v>0</v>
      </c>
      <c r="T8" s="16">
        <f>IF(($E8       =0),0,(($P8       /$E8       )*100))</f>
        <v>46.401978368389585</v>
      </c>
      <c r="U8" s="18">
        <f>IF(($E8       =0),0,(($Q8       /$E8       )*100))</f>
        <v>31.940613620305452</v>
      </c>
      <c r="V8" s="41">
        <f t="shared" ref="V8:W8" si="1">+V9+V27</f>
        <v>2429000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35459000</v>
      </c>
      <c r="C9" s="43">
        <f t="shared" si="2"/>
        <v>-2539000</v>
      </c>
      <c r="D9" s="43">
        <f t="shared" si="2"/>
        <v>0</v>
      </c>
      <c r="E9" s="43">
        <f t="shared" si="2"/>
        <v>32920000</v>
      </c>
      <c r="F9" s="44">
        <f t="shared" si="2"/>
        <v>32920000</v>
      </c>
      <c r="G9" s="45">
        <f t="shared" si="2"/>
        <v>32920000</v>
      </c>
      <c r="H9" s="44">
        <f t="shared" si="2"/>
        <v>3206000</v>
      </c>
      <c r="I9" s="45">
        <f t="shared" si="2"/>
        <v>0</v>
      </c>
      <c r="J9" s="44">
        <f t="shared" si="2"/>
        <v>10064000</v>
      </c>
      <c r="K9" s="45">
        <f t="shared" si="2"/>
        <v>0</v>
      </c>
      <c r="L9" s="44">
        <f t="shared" si="2"/>
        <v>1175000</v>
      </c>
      <c r="M9" s="45">
        <f t="shared" si="2"/>
        <v>11753507</v>
      </c>
      <c r="N9" s="44">
        <f t="shared" si="2"/>
        <v>0</v>
      </c>
      <c r="O9" s="45">
        <f t="shared" si="2"/>
        <v>0</v>
      </c>
      <c r="P9" s="44">
        <f t="shared" si="2"/>
        <v>14445000</v>
      </c>
      <c r="Q9" s="45">
        <f t="shared" si="2"/>
        <v>11753507</v>
      </c>
      <c r="R9" s="20">
        <f>IF(($J9       =0),0,((($L9       -$J9       )/$J9       )*100))</f>
        <v>-88.324721780604136</v>
      </c>
      <c r="S9" s="21">
        <f>IF(($K9       =0),0,((($M9       -$K9       )/$K9       )*100))</f>
        <v>0</v>
      </c>
      <c r="T9" s="20">
        <f>IF(($E9       =0),0,(($P9       /$E9       )*100))</f>
        <v>43.879100850546784</v>
      </c>
      <c r="U9" s="22">
        <f>IF(($E9       =0),0,(($Q9       /$E9       )*100))</f>
        <v>35.703241190765496</v>
      </c>
      <c r="V9" s="44">
        <f t="shared" ref="V9:W9" si="3">SUM(V10:V26)</f>
        <v>2429000</v>
      </c>
      <c r="W9" s="45">
        <f t="shared" si="3"/>
        <v>0</v>
      </c>
    </row>
    <row r="10" spans="1:23" x14ac:dyDescent="0.2">
      <c r="A10" s="23" t="s">
        <v>36</v>
      </c>
      <c r="B10" s="46">
        <v>23009000</v>
      </c>
      <c r="C10" s="46">
        <v>-1539000</v>
      </c>
      <c r="D10" s="46"/>
      <c r="E10" s="46">
        <f t="shared" ref="E10:E41" si="4">$B10      +$C10      +$D10</f>
        <v>21470000</v>
      </c>
      <c r="F10" s="47">
        <v>21470000</v>
      </c>
      <c r="G10" s="48">
        <v>21470000</v>
      </c>
      <c r="H10" s="47">
        <v>1272000</v>
      </c>
      <c r="I10" s="48"/>
      <c r="J10" s="47">
        <v>7520000</v>
      </c>
      <c r="K10" s="48"/>
      <c r="L10" s="47">
        <v>422000</v>
      </c>
      <c r="M10" s="48">
        <v>7152868</v>
      </c>
      <c r="N10" s="47"/>
      <c r="O10" s="48"/>
      <c r="P10" s="47">
        <f t="shared" ref="P10:P41" si="5">$H10      +$J10      +$L10      +$N10</f>
        <v>9214000</v>
      </c>
      <c r="Q10" s="48">
        <f t="shared" ref="Q10:Q41" si="6">$I10      +$K10      +$M10      +$O10</f>
        <v>7152868</v>
      </c>
      <c r="R10" s="24">
        <f t="shared" ref="R10:R41" si="7">IF(($J10      =0),0,((($L10      -$J10      )/$J10      )*100))</f>
        <v>-94.388297872340416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42.915696320447132</v>
      </c>
      <c r="U10" s="26">
        <f t="shared" ref="U10:U41" si="10">IF(($E10      =0),0,(($Q10      /$E10      )*100))</f>
        <v>33.315640428504892</v>
      </c>
      <c r="V10" s="47">
        <v>2429000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3000000</v>
      </c>
      <c r="C13" s="46"/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/>
      <c r="J13" s="47">
        <v>571000</v>
      </c>
      <c r="K13" s="48"/>
      <c r="L13" s="47">
        <v>523000</v>
      </c>
      <c r="M13" s="48"/>
      <c r="N13" s="47"/>
      <c r="O13" s="48"/>
      <c r="P13" s="47">
        <f t="shared" si="5"/>
        <v>1094000</v>
      </c>
      <c r="Q13" s="48">
        <f t="shared" si="6"/>
        <v>0</v>
      </c>
      <c r="R13" s="24">
        <f t="shared" si="7"/>
        <v>-8.4063047285464094</v>
      </c>
      <c r="S13" s="25">
        <f t="shared" si="8"/>
        <v>0</v>
      </c>
      <c r="T13" s="24">
        <f t="shared" si="9"/>
        <v>36.466666666666661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9450000</v>
      </c>
      <c r="C23" s="46">
        <v>-1000000</v>
      </c>
      <c r="D23" s="46"/>
      <c r="E23" s="46">
        <f t="shared" si="4"/>
        <v>8450000</v>
      </c>
      <c r="F23" s="47">
        <v>8450000</v>
      </c>
      <c r="G23" s="48">
        <v>8450000</v>
      </c>
      <c r="H23" s="47">
        <v>1934000</v>
      </c>
      <c r="I23" s="48"/>
      <c r="J23" s="47">
        <v>1973000</v>
      </c>
      <c r="K23" s="48"/>
      <c r="L23" s="47">
        <v>230000</v>
      </c>
      <c r="M23" s="48">
        <v>4600639</v>
      </c>
      <c r="N23" s="47"/>
      <c r="O23" s="48"/>
      <c r="P23" s="47">
        <f t="shared" si="5"/>
        <v>4137000</v>
      </c>
      <c r="Q23" s="48">
        <f t="shared" si="6"/>
        <v>4600639</v>
      </c>
      <c r="R23" s="24">
        <f t="shared" si="7"/>
        <v>-88.34262544348708</v>
      </c>
      <c r="S23" s="25">
        <f t="shared" si="8"/>
        <v>0</v>
      </c>
      <c r="T23" s="24">
        <f t="shared" si="9"/>
        <v>48.958579881656803</v>
      </c>
      <c r="U23" s="26">
        <f t="shared" si="10"/>
        <v>54.445431952662723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3878000</v>
      </c>
      <c r="H27" s="44">
        <f t="shared" si="11"/>
        <v>2088000</v>
      </c>
      <c r="I27" s="45">
        <f t="shared" si="11"/>
        <v>0</v>
      </c>
      <c r="J27" s="44">
        <f t="shared" si="11"/>
        <v>508000</v>
      </c>
      <c r="K27" s="45">
        <f t="shared" si="11"/>
        <v>0</v>
      </c>
      <c r="L27" s="44">
        <f t="shared" si="11"/>
        <v>34000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2630000</v>
      </c>
      <c r="Q27" s="45">
        <f t="shared" si="11"/>
        <v>0</v>
      </c>
      <c r="R27" s="20">
        <f t="shared" si="7"/>
        <v>-93.30708661417323</v>
      </c>
      <c r="S27" s="21">
        <f t="shared" si="8"/>
        <v>0</v>
      </c>
      <c r="T27" s="20">
        <f t="shared" si="9"/>
        <v>67.818463125322324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1893000</v>
      </c>
      <c r="I30" s="48"/>
      <c r="J30" s="47">
        <v>458000</v>
      </c>
      <c r="K30" s="48"/>
      <c r="L30" s="47">
        <v>34000</v>
      </c>
      <c r="M30" s="48"/>
      <c r="N30" s="47"/>
      <c r="O30" s="48"/>
      <c r="P30" s="47">
        <f t="shared" si="5"/>
        <v>2385000</v>
      </c>
      <c r="Q30" s="48">
        <f t="shared" si="6"/>
        <v>0</v>
      </c>
      <c r="R30" s="24">
        <f t="shared" si="7"/>
        <v>-92.576419213973807</v>
      </c>
      <c r="S30" s="25">
        <f t="shared" si="8"/>
        <v>0</v>
      </c>
      <c r="T30" s="24">
        <f t="shared" si="9"/>
        <v>82.241379310344826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978000</v>
      </c>
      <c r="H32" s="47">
        <v>195000</v>
      </c>
      <c r="I32" s="48"/>
      <c r="J32" s="47">
        <v>50000</v>
      </c>
      <c r="K32" s="48"/>
      <c r="L32" s="47"/>
      <c r="M32" s="48"/>
      <c r="N32" s="47"/>
      <c r="O32" s="48"/>
      <c r="P32" s="47">
        <f t="shared" si="5"/>
        <v>245000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25.051124744376281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39337000</v>
      </c>
      <c r="C59" s="43">
        <f t="shared" si="26"/>
        <v>-2539000</v>
      </c>
      <c r="D59" s="43">
        <f t="shared" si="26"/>
        <v>0</v>
      </c>
      <c r="E59" s="43">
        <f t="shared" si="26"/>
        <v>36798000</v>
      </c>
      <c r="F59" s="44">
        <f t="shared" si="26"/>
        <v>36798000</v>
      </c>
      <c r="G59" s="45">
        <f t="shared" si="26"/>
        <v>36798000</v>
      </c>
      <c r="H59" s="44">
        <f t="shared" si="26"/>
        <v>5294000</v>
      </c>
      <c r="I59" s="45">
        <f t="shared" si="26"/>
        <v>0</v>
      </c>
      <c r="J59" s="44">
        <f t="shared" si="26"/>
        <v>10572000</v>
      </c>
      <c r="K59" s="45">
        <f t="shared" si="26"/>
        <v>0</v>
      </c>
      <c r="L59" s="44">
        <f t="shared" si="26"/>
        <v>1209000</v>
      </c>
      <c r="M59" s="45">
        <f t="shared" si="26"/>
        <v>11753507</v>
      </c>
      <c r="N59" s="44">
        <f t="shared" si="26"/>
        <v>0</v>
      </c>
      <c r="O59" s="45">
        <f t="shared" si="26"/>
        <v>0</v>
      </c>
      <c r="P59" s="44">
        <f t="shared" si="26"/>
        <v>17075000</v>
      </c>
      <c r="Q59" s="45">
        <f t="shared" si="26"/>
        <v>11753507</v>
      </c>
      <c r="R59" s="20">
        <f t="shared" si="14"/>
        <v>-88.56413166855846</v>
      </c>
      <c r="S59" s="21">
        <f t="shared" si="15"/>
        <v>0</v>
      </c>
      <c r="T59" s="20">
        <f t="shared" si="16"/>
        <v>46.401978368389585</v>
      </c>
      <c r="U59" s="22">
        <f t="shared" si="17"/>
        <v>31.940613620305452</v>
      </c>
      <c r="V59" s="44">
        <f t="shared" ref="V59:W59" si="27">+V8+V42</f>
        <v>2429000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39337000</v>
      </c>
      <c r="C63" s="55">
        <f t="shared" si="30"/>
        <v>-2539000</v>
      </c>
      <c r="D63" s="55">
        <f t="shared" si="30"/>
        <v>0</v>
      </c>
      <c r="E63" s="55">
        <f t="shared" si="30"/>
        <v>36798000</v>
      </c>
      <c r="F63" s="56">
        <f t="shared" si="30"/>
        <v>36798000</v>
      </c>
      <c r="G63" s="57">
        <f t="shared" si="30"/>
        <v>36798000</v>
      </c>
      <c r="H63" s="56">
        <f t="shared" si="30"/>
        <v>5294000</v>
      </c>
      <c r="I63" s="57">
        <f t="shared" si="30"/>
        <v>0</v>
      </c>
      <c r="J63" s="56">
        <f t="shared" si="30"/>
        <v>10572000</v>
      </c>
      <c r="K63" s="57">
        <f t="shared" si="30"/>
        <v>0</v>
      </c>
      <c r="L63" s="56">
        <f t="shared" si="30"/>
        <v>1209000</v>
      </c>
      <c r="M63" s="58">
        <f t="shared" si="30"/>
        <v>11753507</v>
      </c>
      <c r="N63" s="56">
        <f t="shared" si="30"/>
        <v>0</v>
      </c>
      <c r="O63" s="57">
        <f t="shared" si="30"/>
        <v>0</v>
      </c>
      <c r="P63" s="56">
        <f t="shared" si="30"/>
        <v>17075000</v>
      </c>
      <c r="Q63" s="57">
        <f t="shared" si="30"/>
        <v>11753507</v>
      </c>
      <c r="R63" s="38">
        <f t="shared" si="14"/>
        <v>-88.56413166855846</v>
      </c>
      <c r="S63" s="39">
        <f t="shared" si="15"/>
        <v>0</v>
      </c>
      <c r="T63" s="38">
        <f t="shared" si="16"/>
        <v>46.401978368389585</v>
      </c>
      <c r="U63" s="39">
        <f t="shared" si="17"/>
        <v>31.940613620305452</v>
      </c>
      <c r="V63" s="56">
        <f>+V59+V60</f>
        <v>2429000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31121000</v>
      </c>
      <c r="C8" s="40">
        <f t="shared" si="0"/>
        <v>-8724000</v>
      </c>
      <c r="D8" s="40">
        <f t="shared" si="0"/>
        <v>0</v>
      </c>
      <c r="E8" s="40">
        <f t="shared" si="0"/>
        <v>22397000</v>
      </c>
      <c r="F8" s="41">
        <f t="shared" si="0"/>
        <v>22397000</v>
      </c>
      <c r="G8" s="42">
        <f t="shared" si="0"/>
        <v>22397000</v>
      </c>
      <c r="H8" s="41">
        <f t="shared" si="0"/>
        <v>3069000</v>
      </c>
      <c r="I8" s="42">
        <f t="shared" si="0"/>
        <v>0</v>
      </c>
      <c r="J8" s="41">
        <f t="shared" si="0"/>
        <v>5052000</v>
      </c>
      <c r="K8" s="42">
        <f t="shared" si="0"/>
        <v>0</v>
      </c>
      <c r="L8" s="41">
        <f t="shared" si="0"/>
        <v>7964000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16085000</v>
      </c>
      <c r="Q8" s="42">
        <f t="shared" si="0"/>
        <v>0</v>
      </c>
      <c r="R8" s="16">
        <f>IF(($J8       =0),0,((($L8       -$J8       )/$J8       )*100))</f>
        <v>57.64053840063341</v>
      </c>
      <c r="S8" s="17">
        <f>IF(($K8       =0),0,((($M8       -$K8       )/$K8       )*100))</f>
        <v>0</v>
      </c>
      <c r="T8" s="16">
        <f>IF(($E8       =0),0,(($P8       /$E8       )*100))</f>
        <v>71.817654150109391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28251000</v>
      </c>
      <c r="C9" s="43">
        <f t="shared" si="2"/>
        <v>-8561000</v>
      </c>
      <c r="D9" s="43">
        <f t="shared" si="2"/>
        <v>0</v>
      </c>
      <c r="E9" s="43">
        <f t="shared" si="2"/>
        <v>19690000</v>
      </c>
      <c r="F9" s="44">
        <f t="shared" si="2"/>
        <v>19690000</v>
      </c>
      <c r="G9" s="45">
        <f t="shared" si="2"/>
        <v>19690000</v>
      </c>
      <c r="H9" s="44">
        <f t="shared" si="2"/>
        <v>2995000</v>
      </c>
      <c r="I9" s="45">
        <f t="shared" si="2"/>
        <v>0</v>
      </c>
      <c r="J9" s="44">
        <f t="shared" si="2"/>
        <v>4909000</v>
      </c>
      <c r="K9" s="45">
        <f t="shared" si="2"/>
        <v>0</v>
      </c>
      <c r="L9" s="44">
        <f t="shared" si="2"/>
        <v>6612000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14516000</v>
      </c>
      <c r="Q9" s="45">
        <f t="shared" si="2"/>
        <v>0</v>
      </c>
      <c r="R9" s="20">
        <f>IF(($J9       =0),0,((($L9       -$J9       )/$J9       )*100))</f>
        <v>34.691383173762475</v>
      </c>
      <c r="S9" s="21">
        <f>IF(($K9       =0),0,((($M9       -$K9       )/$K9       )*100))</f>
        <v>0</v>
      </c>
      <c r="T9" s="20">
        <f>IF(($E9       =0),0,(($P9       /$E9       )*100))</f>
        <v>73.722701879126461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12846000</v>
      </c>
      <c r="C10" s="46">
        <v>-859000</v>
      </c>
      <c r="D10" s="46"/>
      <c r="E10" s="46">
        <f t="shared" ref="E10:E41" si="4">$B10      +$C10      +$D10</f>
        <v>11987000</v>
      </c>
      <c r="F10" s="47">
        <v>11987000</v>
      </c>
      <c r="G10" s="48">
        <v>11987000</v>
      </c>
      <c r="H10" s="47">
        <v>1376000</v>
      </c>
      <c r="I10" s="48"/>
      <c r="J10" s="47">
        <v>4909000</v>
      </c>
      <c r="K10" s="48"/>
      <c r="L10" s="47">
        <v>4181000</v>
      </c>
      <c r="M10" s="48"/>
      <c r="N10" s="47"/>
      <c r="O10" s="48"/>
      <c r="P10" s="47">
        <f t="shared" ref="P10:P41" si="5">$H10      +$J10      +$L10      +$N10</f>
        <v>10466000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-14.829904257486252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87.311253858346532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15405000</v>
      </c>
      <c r="C23" s="46">
        <v>-7702000</v>
      </c>
      <c r="D23" s="46"/>
      <c r="E23" s="46">
        <f t="shared" si="4"/>
        <v>7703000</v>
      </c>
      <c r="F23" s="47">
        <v>7703000</v>
      </c>
      <c r="G23" s="48">
        <v>7703000</v>
      </c>
      <c r="H23" s="47">
        <v>1619000</v>
      </c>
      <c r="I23" s="48"/>
      <c r="J23" s="47"/>
      <c r="K23" s="48"/>
      <c r="L23" s="47">
        <v>2431000</v>
      </c>
      <c r="M23" s="48"/>
      <c r="N23" s="47"/>
      <c r="O23" s="48"/>
      <c r="P23" s="47">
        <f t="shared" si="5"/>
        <v>4050000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52.576918083863433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2870000</v>
      </c>
      <c r="C27" s="43">
        <f t="shared" si="11"/>
        <v>-163000</v>
      </c>
      <c r="D27" s="43">
        <f t="shared" si="11"/>
        <v>0</v>
      </c>
      <c r="E27" s="43">
        <f t="shared" si="11"/>
        <v>2707000</v>
      </c>
      <c r="F27" s="44">
        <f t="shared" si="11"/>
        <v>2707000</v>
      </c>
      <c r="G27" s="45">
        <f t="shared" si="11"/>
        <v>2707000</v>
      </c>
      <c r="H27" s="44">
        <f t="shared" si="11"/>
        <v>74000</v>
      </c>
      <c r="I27" s="45">
        <f t="shared" si="11"/>
        <v>0</v>
      </c>
      <c r="J27" s="44">
        <f t="shared" si="11"/>
        <v>143000</v>
      </c>
      <c r="K27" s="45">
        <f t="shared" si="11"/>
        <v>0</v>
      </c>
      <c r="L27" s="44">
        <f t="shared" si="11"/>
        <v>1352000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1569000</v>
      </c>
      <c r="Q27" s="45">
        <f t="shared" si="11"/>
        <v>0</v>
      </c>
      <c r="R27" s="20">
        <f t="shared" si="7"/>
        <v>845.4545454545455</v>
      </c>
      <c r="S27" s="21">
        <f t="shared" si="8"/>
        <v>0</v>
      </c>
      <c r="T27" s="20">
        <f t="shared" si="9"/>
        <v>57.960842260805322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>
        <v>1182000</v>
      </c>
      <c r="M30" s="48"/>
      <c r="N30" s="47"/>
      <c r="O30" s="48"/>
      <c r="P30" s="47">
        <f t="shared" si="5"/>
        <v>1182000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61.5625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-163000</v>
      </c>
      <c r="D32" s="46"/>
      <c r="E32" s="46">
        <f t="shared" si="4"/>
        <v>787000</v>
      </c>
      <c r="F32" s="47">
        <v>787000</v>
      </c>
      <c r="G32" s="48">
        <v>787000</v>
      </c>
      <c r="H32" s="47">
        <v>74000</v>
      </c>
      <c r="I32" s="48"/>
      <c r="J32" s="47">
        <v>143000</v>
      </c>
      <c r="K32" s="48"/>
      <c r="L32" s="47">
        <v>170000</v>
      </c>
      <c r="M32" s="48"/>
      <c r="N32" s="47"/>
      <c r="O32" s="48"/>
      <c r="P32" s="47">
        <f t="shared" si="5"/>
        <v>387000</v>
      </c>
      <c r="Q32" s="48">
        <f t="shared" si="6"/>
        <v>0</v>
      </c>
      <c r="R32" s="24">
        <f t="shared" si="7"/>
        <v>18.88111888111888</v>
      </c>
      <c r="S32" s="25">
        <f t="shared" si="8"/>
        <v>0</v>
      </c>
      <c r="T32" s="24">
        <f t="shared" si="9"/>
        <v>49.174078780177894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374000</v>
      </c>
      <c r="C42" s="52">
        <f t="shared" si="13"/>
        <v>480000</v>
      </c>
      <c r="D42" s="52">
        <f t="shared" si="13"/>
        <v>0</v>
      </c>
      <c r="E42" s="52">
        <f t="shared" si="13"/>
        <v>854000</v>
      </c>
      <c r="F42" s="53">
        <f t="shared" si="13"/>
        <v>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374000</v>
      </c>
      <c r="C43" s="43">
        <f t="shared" si="19"/>
        <v>480000</v>
      </c>
      <c r="D43" s="43">
        <f t="shared" si="19"/>
        <v>0</v>
      </c>
      <c r="E43" s="43">
        <f t="shared" si="19"/>
        <v>854000</v>
      </c>
      <c r="F43" s="44">
        <f t="shared" si="19"/>
        <v>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374000</v>
      </c>
      <c r="C45" s="46">
        <v>480000</v>
      </c>
      <c r="D45" s="46"/>
      <c r="E45" s="46">
        <f t="shared" si="21"/>
        <v>854000</v>
      </c>
      <c r="F45" s="47">
        <v>854000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31495000</v>
      </c>
      <c r="C59" s="43">
        <f t="shared" si="26"/>
        <v>-8244000</v>
      </c>
      <c r="D59" s="43">
        <f t="shared" si="26"/>
        <v>0</v>
      </c>
      <c r="E59" s="43">
        <f t="shared" si="26"/>
        <v>23251000</v>
      </c>
      <c r="F59" s="44">
        <f t="shared" si="26"/>
        <v>23251000</v>
      </c>
      <c r="G59" s="45">
        <f t="shared" si="26"/>
        <v>22397000</v>
      </c>
      <c r="H59" s="44">
        <f t="shared" si="26"/>
        <v>3069000</v>
      </c>
      <c r="I59" s="45">
        <f t="shared" si="26"/>
        <v>0</v>
      </c>
      <c r="J59" s="44">
        <f t="shared" si="26"/>
        <v>5052000</v>
      </c>
      <c r="K59" s="45">
        <f t="shared" si="26"/>
        <v>0</v>
      </c>
      <c r="L59" s="44">
        <f t="shared" si="26"/>
        <v>7964000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16085000</v>
      </c>
      <c r="Q59" s="45">
        <f t="shared" si="26"/>
        <v>0</v>
      </c>
      <c r="R59" s="20">
        <f t="shared" si="14"/>
        <v>57.64053840063341</v>
      </c>
      <c r="S59" s="21">
        <f t="shared" si="15"/>
        <v>0</v>
      </c>
      <c r="T59" s="20">
        <f t="shared" si="16"/>
        <v>69.17982022278612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31495000</v>
      </c>
      <c r="C63" s="55">
        <f t="shared" si="30"/>
        <v>-8244000</v>
      </c>
      <c r="D63" s="55">
        <f t="shared" si="30"/>
        <v>0</v>
      </c>
      <c r="E63" s="55">
        <f t="shared" si="30"/>
        <v>23251000</v>
      </c>
      <c r="F63" s="56">
        <f t="shared" si="30"/>
        <v>23251000</v>
      </c>
      <c r="G63" s="57">
        <f t="shared" si="30"/>
        <v>22397000</v>
      </c>
      <c r="H63" s="56">
        <f t="shared" si="30"/>
        <v>3069000</v>
      </c>
      <c r="I63" s="57">
        <f t="shared" si="30"/>
        <v>0</v>
      </c>
      <c r="J63" s="56">
        <f t="shared" si="30"/>
        <v>5052000</v>
      </c>
      <c r="K63" s="57">
        <f t="shared" si="30"/>
        <v>0</v>
      </c>
      <c r="L63" s="56">
        <f t="shared" si="30"/>
        <v>7964000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16085000</v>
      </c>
      <c r="Q63" s="57">
        <f t="shared" si="30"/>
        <v>0</v>
      </c>
      <c r="R63" s="38">
        <f t="shared" si="14"/>
        <v>57.64053840063341</v>
      </c>
      <c r="S63" s="39">
        <f t="shared" si="15"/>
        <v>0</v>
      </c>
      <c r="T63" s="38">
        <f t="shared" si="16"/>
        <v>69.17982022278612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41954000</v>
      </c>
      <c r="C8" s="40">
        <f t="shared" si="0"/>
        <v>-1698000</v>
      </c>
      <c r="D8" s="40">
        <f t="shared" si="0"/>
        <v>0</v>
      </c>
      <c r="E8" s="40">
        <f t="shared" si="0"/>
        <v>40256000</v>
      </c>
      <c r="F8" s="41">
        <f t="shared" si="0"/>
        <v>40256000</v>
      </c>
      <c r="G8" s="42">
        <f t="shared" si="0"/>
        <v>40256000</v>
      </c>
      <c r="H8" s="41">
        <f t="shared" si="0"/>
        <v>9212000</v>
      </c>
      <c r="I8" s="42">
        <f t="shared" si="0"/>
        <v>0</v>
      </c>
      <c r="J8" s="41">
        <f t="shared" si="0"/>
        <v>9954000</v>
      </c>
      <c r="K8" s="42">
        <f t="shared" si="0"/>
        <v>2452394</v>
      </c>
      <c r="L8" s="41">
        <f t="shared" si="0"/>
        <v>10597000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29763000</v>
      </c>
      <c r="Q8" s="42">
        <f t="shared" si="0"/>
        <v>2452394</v>
      </c>
      <c r="R8" s="16">
        <f>IF(($J8       =0),0,((($L8       -$J8       )/$J8       )*100))</f>
        <v>6.459714687562788</v>
      </c>
      <c r="S8" s="17">
        <f>IF(($K8       =0),0,((($M8       -$K8       )/$K8       )*100))</f>
        <v>-100</v>
      </c>
      <c r="T8" s="16">
        <f>IF(($E8       =0),0,(($P8       /$E8       )*100))</f>
        <v>73.934320349761535</v>
      </c>
      <c r="U8" s="18">
        <f>IF(($E8       =0),0,(($Q8       /$E8       )*100))</f>
        <v>6.0919962241653423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34154000</v>
      </c>
      <c r="C9" s="43">
        <f t="shared" si="2"/>
        <v>-1413000</v>
      </c>
      <c r="D9" s="43">
        <f t="shared" si="2"/>
        <v>0</v>
      </c>
      <c r="E9" s="43">
        <f t="shared" si="2"/>
        <v>32741000</v>
      </c>
      <c r="F9" s="44">
        <f t="shared" si="2"/>
        <v>32741000</v>
      </c>
      <c r="G9" s="45">
        <f t="shared" si="2"/>
        <v>32741000</v>
      </c>
      <c r="H9" s="44">
        <f t="shared" si="2"/>
        <v>9144000</v>
      </c>
      <c r="I9" s="45">
        <f t="shared" si="2"/>
        <v>0</v>
      </c>
      <c r="J9" s="44">
        <f t="shared" si="2"/>
        <v>9932000</v>
      </c>
      <c r="K9" s="45">
        <f t="shared" si="2"/>
        <v>2452394</v>
      </c>
      <c r="L9" s="44">
        <f t="shared" si="2"/>
        <v>5146000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24222000</v>
      </c>
      <c r="Q9" s="45">
        <f t="shared" si="2"/>
        <v>2452394</v>
      </c>
      <c r="R9" s="20">
        <f>IF(($J9       =0),0,((($L9       -$J9       )/$J9       )*100))</f>
        <v>-48.1876761981474</v>
      </c>
      <c r="S9" s="21">
        <f>IF(($K9       =0),0,((($M9       -$K9       )/$K9       )*100))</f>
        <v>-100</v>
      </c>
      <c r="T9" s="20">
        <f>IF(($E9       =0),0,(($P9       /$E9       )*100))</f>
        <v>73.980635899941973</v>
      </c>
      <c r="U9" s="22">
        <f>IF(($E9       =0),0,(($Q9       /$E9       )*100))</f>
        <v>7.4902843529519565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13654000</v>
      </c>
      <c r="C10" s="46">
        <v>-913000</v>
      </c>
      <c r="D10" s="46"/>
      <c r="E10" s="46">
        <f t="shared" ref="E10:E41" si="4">$B10      +$C10      +$D10</f>
        <v>12741000</v>
      </c>
      <c r="F10" s="47">
        <v>12741000</v>
      </c>
      <c r="G10" s="48">
        <v>12741000</v>
      </c>
      <c r="H10" s="47">
        <v>807000</v>
      </c>
      <c r="I10" s="48"/>
      <c r="J10" s="47">
        <v>5631000</v>
      </c>
      <c r="K10" s="48"/>
      <c r="L10" s="47">
        <v>2739000</v>
      </c>
      <c r="M10" s="48"/>
      <c r="N10" s="47"/>
      <c r="O10" s="48"/>
      <c r="P10" s="47">
        <f t="shared" ref="P10:P41" si="5">$H10      +$J10      +$L10      +$N10</f>
        <v>9177000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-51.358550879062335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72.027313397692495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3825000</v>
      </c>
      <c r="C13" s="46">
        <v>-500000</v>
      </c>
      <c r="D13" s="46"/>
      <c r="E13" s="46">
        <f t="shared" si="4"/>
        <v>3325000</v>
      </c>
      <c r="F13" s="47">
        <v>3325000</v>
      </c>
      <c r="G13" s="48">
        <v>3325000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16675000</v>
      </c>
      <c r="C23" s="46"/>
      <c r="D23" s="46"/>
      <c r="E23" s="46">
        <f t="shared" si="4"/>
        <v>16675000</v>
      </c>
      <c r="F23" s="47">
        <v>16675000</v>
      </c>
      <c r="G23" s="48">
        <v>16675000</v>
      </c>
      <c r="H23" s="47">
        <v>8337000</v>
      </c>
      <c r="I23" s="48"/>
      <c r="J23" s="47">
        <v>4301000</v>
      </c>
      <c r="K23" s="48">
        <v>2452394</v>
      </c>
      <c r="L23" s="47">
        <v>2407000</v>
      </c>
      <c r="M23" s="48"/>
      <c r="N23" s="47"/>
      <c r="O23" s="48"/>
      <c r="P23" s="47">
        <f t="shared" si="5"/>
        <v>15045000</v>
      </c>
      <c r="Q23" s="48">
        <f t="shared" si="6"/>
        <v>2452394</v>
      </c>
      <c r="R23" s="24">
        <f t="shared" si="7"/>
        <v>-44.036270634736105</v>
      </c>
      <c r="S23" s="25">
        <f t="shared" si="8"/>
        <v>-100</v>
      </c>
      <c r="T23" s="24">
        <f t="shared" si="9"/>
        <v>90.224887556221887</v>
      </c>
      <c r="U23" s="26">
        <f t="shared" si="10"/>
        <v>14.707010494752623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7800000</v>
      </c>
      <c r="C27" s="43">
        <f t="shared" si="11"/>
        <v>-285000</v>
      </c>
      <c r="D27" s="43">
        <f t="shared" si="11"/>
        <v>0</v>
      </c>
      <c r="E27" s="43">
        <f t="shared" si="11"/>
        <v>7515000</v>
      </c>
      <c r="F27" s="44">
        <f t="shared" si="11"/>
        <v>7515000</v>
      </c>
      <c r="G27" s="45">
        <f t="shared" si="11"/>
        <v>7515000</v>
      </c>
      <c r="H27" s="44">
        <f t="shared" si="11"/>
        <v>68000</v>
      </c>
      <c r="I27" s="45">
        <f t="shared" si="11"/>
        <v>0</v>
      </c>
      <c r="J27" s="44">
        <f t="shared" si="11"/>
        <v>22000</v>
      </c>
      <c r="K27" s="45">
        <f t="shared" si="11"/>
        <v>0</v>
      </c>
      <c r="L27" s="44">
        <f t="shared" si="11"/>
        <v>5451000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5541000</v>
      </c>
      <c r="Q27" s="45">
        <f t="shared" si="11"/>
        <v>0</v>
      </c>
      <c r="R27" s="20">
        <f t="shared" si="7"/>
        <v>24677.272727272728</v>
      </c>
      <c r="S27" s="21">
        <f t="shared" si="8"/>
        <v>0</v>
      </c>
      <c r="T27" s="20">
        <f t="shared" si="9"/>
        <v>73.732534930139721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/>
      <c r="J30" s="47"/>
      <c r="K30" s="48"/>
      <c r="L30" s="47">
        <v>1799000</v>
      </c>
      <c r="M30" s="48"/>
      <c r="N30" s="47"/>
      <c r="O30" s="48"/>
      <c r="P30" s="47">
        <f t="shared" si="5"/>
        <v>1799000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97.243243243243242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>
        <v>68000</v>
      </c>
      <c r="I32" s="48"/>
      <c r="J32" s="47">
        <v>22000</v>
      </c>
      <c r="K32" s="48"/>
      <c r="L32" s="47">
        <v>31000</v>
      </c>
      <c r="M32" s="48"/>
      <c r="N32" s="47"/>
      <c r="O32" s="48"/>
      <c r="P32" s="47">
        <f t="shared" si="5"/>
        <v>121000</v>
      </c>
      <c r="Q32" s="48">
        <f t="shared" si="6"/>
        <v>0</v>
      </c>
      <c r="R32" s="24">
        <f t="shared" si="7"/>
        <v>40.909090909090914</v>
      </c>
      <c r="S32" s="25">
        <f t="shared" si="8"/>
        <v>0</v>
      </c>
      <c r="T32" s="24">
        <f t="shared" si="9"/>
        <v>18.195488721804512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/>
      <c r="K35" s="48"/>
      <c r="L35" s="47">
        <v>3621000</v>
      </c>
      <c r="M35" s="48"/>
      <c r="N35" s="47"/>
      <c r="O35" s="48"/>
      <c r="P35" s="47">
        <f t="shared" si="5"/>
        <v>3621000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72.42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41954000</v>
      </c>
      <c r="C59" s="43">
        <f t="shared" si="26"/>
        <v>-1698000</v>
      </c>
      <c r="D59" s="43">
        <f t="shared" si="26"/>
        <v>0</v>
      </c>
      <c r="E59" s="43">
        <f t="shared" si="26"/>
        <v>40256000</v>
      </c>
      <c r="F59" s="44">
        <f t="shared" si="26"/>
        <v>40256000</v>
      </c>
      <c r="G59" s="45">
        <f t="shared" si="26"/>
        <v>40256000</v>
      </c>
      <c r="H59" s="44">
        <f t="shared" si="26"/>
        <v>9212000</v>
      </c>
      <c r="I59" s="45">
        <f t="shared" si="26"/>
        <v>0</v>
      </c>
      <c r="J59" s="44">
        <f t="shared" si="26"/>
        <v>9954000</v>
      </c>
      <c r="K59" s="45">
        <f t="shared" si="26"/>
        <v>2452394</v>
      </c>
      <c r="L59" s="44">
        <f t="shared" si="26"/>
        <v>10597000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29763000</v>
      </c>
      <c r="Q59" s="45">
        <f t="shared" si="26"/>
        <v>2452394</v>
      </c>
      <c r="R59" s="20">
        <f t="shared" si="14"/>
        <v>6.459714687562788</v>
      </c>
      <c r="S59" s="21">
        <f t="shared" si="15"/>
        <v>-100</v>
      </c>
      <c r="T59" s="20">
        <f t="shared" si="16"/>
        <v>73.934320349761535</v>
      </c>
      <c r="U59" s="22">
        <f t="shared" si="17"/>
        <v>6.0919962241653423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41954000</v>
      </c>
      <c r="C63" s="55">
        <f t="shared" si="30"/>
        <v>-1698000</v>
      </c>
      <c r="D63" s="55">
        <f t="shared" si="30"/>
        <v>0</v>
      </c>
      <c r="E63" s="55">
        <f t="shared" si="30"/>
        <v>40256000</v>
      </c>
      <c r="F63" s="56">
        <f t="shared" si="30"/>
        <v>40256000</v>
      </c>
      <c r="G63" s="57">
        <f t="shared" si="30"/>
        <v>40256000</v>
      </c>
      <c r="H63" s="56">
        <f t="shared" si="30"/>
        <v>9212000</v>
      </c>
      <c r="I63" s="57">
        <f t="shared" si="30"/>
        <v>0</v>
      </c>
      <c r="J63" s="56">
        <f t="shared" si="30"/>
        <v>9954000</v>
      </c>
      <c r="K63" s="57">
        <f t="shared" si="30"/>
        <v>2452394</v>
      </c>
      <c r="L63" s="56">
        <f t="shared" si="30"/>
        <v>10597000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29763000</v>
      </c>
      <c r="Q63" s="57">
        <f t="shared" si="30"/>
        <v>2452394</v>
      </c>
      <c r="R63" s="38">
        <f t="shared" si="14"/>
        <v>6.459714687562788</v>
      </c>
      <c r="S63" s="39">
        <f t="shared" si="15"/>
        <v>-100</v>
      </c>
      <c r="T63" s="38">
        <f t="shared" si="16"/>
        <v>73.934320349761535</v>
      </c>
      <c r="U63" s="39">
        <f t="shared" si="17"/>
        <v>6.0919962241653423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12473000</v>
      </c>
      <c r="C8" s="40">
        <f t="shared" si="0"/>
        <v>-2538000</v>
      </c>
      <c r="D8" s="40">
        <f t="shared" si="0"/>
        <v>0</v>
      </c>
      <c r="E8" s="40">
        <f t="shared" si="0"/>
        <v>9935000</v>
      </c>
      <c r="F8" s="41">
        <f t="shared" si="0"/>
        <v>9935000</v>
      </c>
      <c r="G8" s="42">
        <f t="shared" si="0"/>
        <v>9935000</v>
      </c>
      <c r="H8" s="41">
        <f t="shared" si="0"/>
        <v>0</v>
      </c>
      <c r="I8" s="42">
        <f t="shared" si="0"/>
        <v>72432</v>
      </c>
      <c r="J8" s="41">
        <f t="shared" si="0"/>
        <v>0</v>
      </c>
      <c r="K8" s="42">
        <f t="shared" si="0"/>
        <v>1011495</v>
      </c>
      <c r="L8" s="41">
        <f t="shared" si="0"/>
        <v>4904000</v>
      </c>
      <c r="M8" s="42">
        <f t="shared" si="0"/>
        <v>3382282</v>
      </c>
      <c r="N8" s="41">
        <f t="shared" si="0"/>
        <v>0</v>
      </c>
      <c r="O8" s="42">
        <f t="shared" si="0"/>
        <v>0</v>
      </c>
      <c r="P8" s="41">
        <f t="shared" si="0"/>
        <v>4904000</v>
      </c>
      <c r="Q8" s="42">
        <f t="shared" si="0"/>
        <v>4466209</v>
      </c>
      <c r="R8" s="16">
        <f>IF(($J8       =0),0,((($L8       -$J8       )/$J8       )*100))</f>
        <v>0</v>
      </c>
      <c r="S8" s="17">
        <f>IF(($K8       =0),0,((($M8       -$K8       )/$K8       )*100))</f>
        <v>234.38445073875798</v>
      </c>
      <c r="T8" s="16">
        <f>IF(($E8       =0),0,(($P8       /$E8       )*100))</f>
        <v>49.360845495722195</v>
      </c>
      <c r="U8" s="18">
        <f>IF(($E8       =0),0,(($Q8       /$E8       )*100))</f>
        <v>44.954292903875185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8673000</v>
      </c>
      <c r="C9" s="43">
        <f t="shared" si="2"/>
        <v>-2254000</v>
      </c>
      <c r="D9" s="43">
        <f t="shared" si="2"/>
        <v>0</v>
      </c>
      <c r="E9" s="43">
        <f t="shared" si="2"/>
        <v>6419000</v>
      </c>
      <c r="F9" s="44">
        <f t="shared" si="2"/>
        <v>6419000</v>
      </c>
      <c r="G9" s="45">
        <f t="shared" si="2"/>
        <v>6419000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826990</v>
      </c>
      <c r="L9" s="44">
        <f t="shared" si="2"/>
        <v>4904000</v>
      </c>
      <c r="M9" s="45">
        <f t="shared" si="2"/>
        <v>2544761</v>
      </c>
      <c r="N9" s="44">
        <f t="shared" si="2"/>
        <v>0</v>
      </c>
      <c r="O9" s="45">
        <f t="shared" si="2"/>
        <v>0</v>
      </c>
      <c r="P9" s="44">
        <f t="shared" si="2"/>
        <v>4904000</v>
      </c>
      <c r="Q9" s="45">
        <f t="shared" si="2"/>
        <v>3371751</v>
      </c>
      <c r="R9" s="20">
        <f>IF(($J9       =0),0,((($L9       -$J9       )/$J9       )*100))</f>
        <v>0</v>
      </c>
      <c r="S9" s="21">
        <f>IF(($K9       =0),0,((($M9       -$K9       )/$K9       )*100))</f>
        <v>207.71363619874484</v>
      </c>
      <c r="T9" s="20">
        <f>IF(($E9       =0),0,(($P9       /$E9       )*100))</f>
        <v>76.398192864932241</v>
      </c>
      <c r="U9" s="22">
        <f>IF(($E9       =0),0,(($Q9       /$E9       )*100))</f>
        <v>52.527667861037543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8673000</v>
      </c>
      <c r="C10" s="46">
        <v>-2254000</v>
      </c>
      <c r="D10" s="46"/>
      <c r="E10" s="46">
        <f t="shared" ref="E10:E41" si="4">$B10      +$C10      +$D10</f>
        <v>6419000</v>
      </c>
      <c r="F10" s="47">
        <v>6419000</v>
      </c>
      <c r="G10" s="48">
        <v>6419000</v>
      </c>
      <c r="H10" s="47"/>
      <c r="I10" s="48"/>
      <c r="J10" s="47"/>
      <c r="K10" s="48">
        <v>826990</v>
      </c>
      <c r="L10" s="47">
        <v>4904000</v>
      </c>
      <c r="M10" s="48">
        <v>2544761</v>
      </c>
      <c r="N10" s="47"/>
      <c r="O10" s="48"/>
      <c r="P10" s="47">
        <f t="shared" ref="P10:P41" si="5">$H10      +$J10      +$L10      +$N10</f>
        <v>4904000</v>
      </c>
      <c r="Q10" s="48">
        <f t="shared" ref="Q10:Q41" si="6">$I10      +$K10      +$M10      +$O10</f>
        <v>3371751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207.71363619874484</v>
      </c>
      <c r="T10" s="24">
        <f t="shared" ref="T10:T41" si="9">IF(($E10      =0),0,(($P10      /$E10      )*100))</f>
        <v>76.398192864932241</v>
      </c>
      <c r="U10" s="26">
        <f t="shared" ref="U10:U41" si="10">IF(($E10      =0),0,(($Q10      /$E10      )*100))</f>
        <v>52.527667861037543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3800000</v>
      </c>
      <c r="C27" s="43">
        <f t="shared" si="11"/>
        <v>-284000</v>
      </c>
      <c r="D27" s="43">
        <f t="shared" si="11"/>
        <v>0</v>
      </c>
      <c r="E27" s="43">
        <f t="shared" si="11"/>
        <v>3516000</v>
      </c>
      <c r="F27" s="44">
        <f t="shared" si="11"/>
        <v>3516000</v>
      </c>
      <c r="G27" s="45">
        <f t="shared" si="11"/>
        <v>3516000</v>
      </c>
      <c r="H27" s="44">
        <f t="shared" si="11"/>
        <v>0</v>
      </c>
      <c r="I27" s="45">
        <f t="shared" si="11"/>
        <v>72432</v>
      </c>
      <c r="J27" s="44">
        <f t="shared" si="11"/>
        <v>0</v>
      </c>
      <c r="K27" s="45">
        <f t="shared" si="11"/>
        <v>184505</v>
      </c>
      <c r="L27" s="44">
        <f t="shared" si="11"/>
        <v>0</v>
      </c>
      <c r="M27" s="45">
        <f t="shared" si="11"/>
        <v>837521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1094458</v>
      </c>
      <c r="R27" s="20">
        <f t="shared" si="7"/>
        <v>0</v>
      </c>
      <c r="S27" s="21">
        <f t="shared" si="8"/>
        <v>353.92861982060111</v>
      </c>
      <c r="T27" s="20">
        <f t="shared" si="9"/>
        <v>0</v>
      </c>
      <c r="U27" s="22">
        <f t="shared" si="10"/>
        <v>31.127929465301481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>
        <v>58253</v>
      </c>
      <c r="J30" s="47"/>
      <c r="K30" s="48">
        <v>96082</v>
      </c>
      <c r="L30" s="47"/>
      <c r="M30" s="48">
        <v>732422</v>
      </c>
      <c r="N30" s="47"/>
      <c r="O30" s="48"/>
      <c r="P30" s="47">
        <f t="shared" si="5"/>
        <v>0</v>
      </c>
      <c r="Q30" s="48">
        <f t="shared" si="6"/>
        <v>886757</v>
      </c>
      <c r="R30" s="24">
        <f t="shared" si="7"/>
        <v>0</v>
      </c>
      <c r="S30" s="25">
        <f t="shared" si="8"/>
        <v>662.28846193876063</v>
      </c>
      <c r="T30" s="24">
        <f t="shared" si="9"/>
        <v>0</v>
      </c>
      <c r="U30" s="26">
        <f t="shared" si="10"/>
        <v>31.114280701754389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-284000</v>
      </c>
      <c r="D32" s="46"/>
      <c r="E32" s="46">
        <f t="shared" si="4"/>
        <v>666000</v>
      </c>
      <c r="F32" s="47">
        <v>666000</v>
      </c>
      <c r="G32" s="48">
        <v>666000</v>
      </c>
      <c r="H32" s="47"/>
      <c r="I32" s="48">
        <v>14179</v>
      </c>
      <c r="J32" s="47"/>
      <c r="K32" s="48">
        <v>88423</v>
      </c>
      <c r="L32" s="47"/>
      <c r="M32" s="48">
        <v>105099</v>
      </c>
      <c r="N32" s="47"/>
      <c r="O32" s="48"/>
      <c r="P32" s="47">
        <f t="shared" si="5"/>
        <v>0</v>
      </c>
      <c r="Q32" s="48">
        <f t="shared" si="6"/>
        <v>207701</v>
      </c>
      <c r="R32" s="24">
        <f t="shared" si="7"/>
        <v>0</v>
      </c>
      <c r="S32" s="25">
        <f t="shared" si="8"/>
        <v>18.859346550105741</v>
      </c>
      <c r="T32" s="24">
        <f t="shared" si="9"/>
        <v>0</v>
      </c>
      <c r="U32" s="26">
        <f t="shared" si="10"/>
        <v>31.186336336336336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12473000</v>
      </c>
      <c r="C59" s="43">
        <f t="shared" si="26"/>
        <v>-2538000</v>
      </c>
      <c r="D59" s="43">
        <f t="shared" si="26"/>
        <v>0</v>
      </c>
      <c r="E59" s="43">
        <f t="shared" si="26"/>
        <v>9935000</v>
      </c>
      <c r="F59" s="44">
        <f t="shared" si="26"/>
        <v>9935000</v>
      </c>
      <c r="G59" s="45">
        <f t="shared" si="26"/>
        <v>9935000</v>
      </c>
      <c r="H59" s="44">
        <f t="shared" si="26"/>
        <v>0</v>
      </c>
      <c r="I59" s="45">
        <f t="shared" si="26"/>
        <v>72432</v>
      </c>
      <c r="J59" s="44">
        <f t="shared" si="26"/>
        <v>0</v>
      </c>
      <c r="K59" s="45">
        <f t="shared" si="26"/>
        <v>1011495</v>
      </c>
      <c r="L59" s="44">
        <f t="shared" si="26"/>
        <v>4904000</v>
      </c>
      <c r="M59" s="45">
        <f t="shared" si="26"/>
        <v>3382282</v>
      </c>
      <c r="N59" s="44">
        <f t="shared" si="26"/>
        <v>0</v>
      </c>
      <c r="O59" s="45">
        <f t="shared" si="26"/>
        <v>0</v>
      </c>
      <c r="P59" s="44">
        <f t="shared" si="26"/>
        <v>4904000</v>
      </c>
      <c r="Q59" s="45">
        <f t="shared" si="26"/>
        <v>4466209</v>
      </c>
      <c r="R59" s="20">
        <f t="shared" si="14"/>
        <v>0</v>
      </c>
      <c r="S59" s="21">
        <f t="shared" si="15"/>
        <v>234.38445073875798</v>
      </c>
      <c r="T59" s="20">
        <f t="shared" si="16"/>
        <v>49.360845495722195</v>
      </c>
      <c r="U59" s="22">
        <f t="shared" si="17"/>
        <v>44.954292903875185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12473000</v>
      </c>
      <c r="C63" s="55">
        <f t="shared" si="30"/>
        <v>-2538000</v>
      </c>
      <c r="D63" s="55">
        <f t="shared" si="30"/>
        <v>0</v>
      </c>
      <c r="E63" s="55">
        <f t="shared" si="30"/>
        <v>9935000</v>
      </c>
      <c r="F63" s="56">
        <f t="shared" si="30"/>
        <v>9935000</v>
      </c>
      <c r="G63" s="57">
        <f t="shared" si="30"/>
        <v>9935000</v>
      </c>
      <c r="H63" s="56">
        <f t="shared" si="30"/>
        <v>0</v>
      </c>
      <c r="I63" s="57">
        <f t="shared" si="30"/>
        <v>72432</v>
      </c>
      <c r="J63" s="56">
        <f t="shared" si="30"/>
        <v>0</v>
      </c>
      <c r="K63" s="57">
        <f t="shared" si="30"/>
        <v>1011495</v>
      </c>
      <c r="L63" s="56">
        <f t="shared" si="30"/>
        <v>4904000</v>
      </c>
      <c r="M63" s="58">
        <f t="shared" si="30"/>
        <v>3382282</v>
      </c>
      <c r="N63" s="56">
        <f t="shared" si="30"/>
        <v>0</v>
      </c>
      <c r="O63" s="57">
        <f t="shared" si="30"/>
        <v>0</v>
      </c>
      <c r="P63" s="56">
        <f t="shared" si="30"/>
        <v>4904000</v>
      </c>
      <c r="Q63" s="57">
        <f t="shared" si="30"/>
        <v>4466209</v>
      </c>
      <c r="R63" s="38">
        <f t="shared" si="14"/>
        <v>0</v>
      </c>
      <c r="S63" s="39">
        <f t="shared" si="15"/>
        <v>234.38445073875798</v>
      </c>
      <c r="T63" s="38">
        <f t="shared" si="16"/>
        <v>49.360845495722195</v>
      </c>
      <c r="U63" s="39">
        <f t="shared" si="17"/>
        <v>44.954292903875185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11098000</v>
      </c>
      <c r="C8" s="40">
        <f t="shared" si="0"/>
        <v>11466000</v>
      </c>
      <c r="D8" s="40">
        <f t="shared" si="0"/>
        <v>0</v>
      </c>
      <c r="E8" s="40">
        <f t="shared" si="0"/>
        <v>22564000</v>
      </c>
      <c r="F8" s="41">
        <f t="shared" si="0"/>
        <v>22564000</v>
      </c>
      <c r="G8" s="42">
        <f t="shared" si="0"/>
        <v>22564000</v>
      </c>
      <c r="H8" s="41">
        <f t="shared" si="0"/>
        <v>2644000</v>
      </c>
      <c r="I8" s="42">
        <f t="shared" si="0"/>
        <v>0</v>
      </c>
      <c r="J8" s="41">
        <f t="shared" si="0"/>
        <v>5691000</v>
      </c>
      <c r="K8" s="42">
        <f t="shared" si="0"/>
        <v>0</v>
      </c>
      <c r="L8" s="41">
        <f t="shared" si="0"/>
        <v>412000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8747000</v>
      </c>
      <c r="Q8" s="42">
        <f t="shared" si="0"/>
        <v>0</v>
      </c>
      <c r="R8" s="16">
        <f>IF(($J8       =0),0,((($L8       -$J8       )/$J8       )*100))</f>
        <v>-92.760499033561757</v>
      </c>
      <c r="S8" s="17">
        <f>IF(($K8       =0),0,((($M8       -$K8       )/$K8       )*100))</f>
        <v>0</v>
      </c>
      <c r="T8" s="16">
        <f>IF(($E8       =0),0,(($P8       /$E8       )*100))</f>
        <v>38.765289842226558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7998000</v>
      </c>
      <c r="C9" s="43">
        <f t="shared" si="2"/>
        <v>11466000</v>
      </c>
      <c r="D9" s="43">
        <f t="shared" si="2"/>
        <v>0</v>
      </c>
      <c r="E9" s="43">
        <f t="shared" si="2"/>
        <v>19464000</v>
      </c>
      <c r="F9" s="44">
        <f t="shared" si="2"/>
        <v>19464000</v>
      </c>
      <c r="G9" s="45">
        <f t="shared" si="2"/>
        <v>19464000</v>
      </c>
      <c r="H9" s="44">
        <f t="shared" si="2"/>
        <v>1861000</v>
      </c>
      <c r="I9" s="45">
        <f t="shared" si="2"/>
        <v>0</v>
      </c>
      <c r="J9" s="44">
        <f t="shared" si="2"/>
        <v>4969000</v>
      </c>
      <c r="K9" s="45">
        <f t="shared" si="2"/>
        <v>0</v>
      </c>
      <c r="L9" s="44">
        <f t="shared" si="2"/>
        <v>121000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6951000</v>
      </c>
      <c r="Q9" s="45">
        <f t="shared" si="2"/>
        <v>0</v>
      </c>
      <c r="R9" s="20">
        <f>IF(($J9       =0),0,((($L9       -$J9       )/$J9       )*100))</f>
        <v>-97.564902394848062</v>
      </c>
      <c r="S9" s="21">
        <f>IF(($K9       =0),0,((($M9       -$K9       )/$K9       )*100))</f>
        <v>0</v>
      </c>
      <c r="T9" s="20">
        <f>IF(($E9       =0),0,(($P9       /$E9       )*100))</f>
        <v>35.712083847102342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7998000</v>
      </c>
      <c r="C10" s="46">
        <v>11466000</v>
      </c>
      <c r="D10" s="46"/>
      <c r="E10" s="46">
        <f t="shared" ref="E10:E41" si="4">$B10      +$C10      +$D10</f>
        <v>19464000</v>
      </c>
      <c r="F10" s="47">
        <v>19464000</v>
      </c>
      <c r="G10" s="48">
        <v>19464000</v>
      </c>
      <c r="H10" s="47">
        <v>1861000</v>
      </c>
      <c r="I10" s="48"/>
      <c r="J10" s="47">
        <v>4969000</v>
      </c>
      <c r="K10" s="48"/>
      <c r="L10" s="47">
        <v>121000</v>
      </c>
      <c r="M10" s="48"/>
      <c r="N10" s="47"/>
      <c r="O10" s="48"/>
      <c r="P10" s="47">
        <f t="shared" ref="P10:P41" si="5">$H10      +$J10      +$L10      +$N10</f>
        <v>6951000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-97.564902394848062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35.712083847102342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783000</v>
      </c>
      <c r="I27" s="45">
        <f t="shared" si="11"/>
        <v>0</v>
      </c>
      <c r="J27" s="44">
        <f t="shared" si="11"/>
        <v>722000</v>
      </c>
      <c r="K27" s="45">
        <f t="shared" si="11"/>
        <v>0</v>
      </c>
      <c r="L27" s="44">
        <f t="shared" si="11"/>
        <v>291000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1796000</v>
      </c>
      <c r="Q27" s="45">
        <f t="shared" si="11"/>
        <v>0</v>
      </c>
      <c r="R27" s="20">
        <f t="shared" si="7"/>
        <v>-59.695290858725755</v>
      </c>
      <c r="S27" s="21">
        <f t="shared" si="8"/>
        <v>0</v>
      </c>
      <c r="T27" s="20">
        <f t="shared" si="9"/>
        <v>57.935483870967744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783000</v>
      </c>
      <c r="I30" s="48"/>
      <c r="J30" s="47">
        <v>722000</v>
      </c>
      <c r="K30" s="48"/>
      <c r="L30" s="47">
        <v>291000</v>
      </c>
      <c r="M30" s="48"/>
      <c r="N30" s="47"/>
      <c r="O30" s="48"/>
      <c r="P30" s="47">
        <f t="shared" si="5"/>
        <v>1796000</v>
      </c>
      <c r="Q30" s="48">
        <f t="shared" si="6"/>
        <v>0</v>
      </c>
      <c r="R30" s="24">
        <f t="shared" si="7"/>
        <v>-59.695290858725755</v>
      </c>
      <c r="S30" s="25">
        <f t="shared" si="8"/>
        <v>0</v>
      </c>
      <c r="T30" s="24">
        <f t="shared" si="9"/>
        <v>57.935483870967744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12772000</v>
      </c>
      <c r="C42" s="52">
        <f t="shared" si="13"/>
        <v>1570000</v>
      </c>
      <c r="D42" s="52">
        <f t="shared" si="13"/>
        <v>0</v>
      </c>
      <c r="E42" s="52">
        <f t="shared" si="13"/>
        <v>14342000</v>
      </c>
      <c r="F42" s="53">
        <f t="shared" si="13"/>
        <v>14342000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12772000</v>
      </c>
      <c r="C43" s="43">
        <f t="shared" si="19"/>
        <v>1570000</v>
      </c>
      <c r="D43" s="43">
        <f t="shared" si="19"/>
        <v>0</v>
      </c>
      <c r="E43" s="43">
        <f t="shared" si="19"/>
        <v>14342000</v>
      </c>
      <c r="F43" s="44">
        <f t="shared" si="19"/>
        <v>14342000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3772000</v>
      </c>
      <c r="C45" s="46">
        <v>1570000</v>
      </c>
      <c r="D45" s="46"/>
      <c r="E45" s="46">
        <f t="shared" si="21"/>
        <v>5342000</v>
      </c>
      <c r="F45" s="47">
        <v>5342000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9000000</v>
      </c>
      <c r="C52" s="46"/>
      <c r="D52" s="46"/>
      <c r="E52" s="46">
        <f t="shared" si="21"/>
        <v>9000000</v>
      </c>
      <c r="F52" s="47">
        <v>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23870000</v>
      </c>
      <c r="C59" s="43">
        <f t="shared" si="26"/>
        <v>13036000</v>
      </c>
      <c r="D59" s="43">
        <f t="shared" si="26"/>
        <v>0</v>
      </c>
      <c r="E59" s="43">
        <f t="shared" si="26"/>
        <v>36906000</v>
      </c>
      <c r="F59" s="44">
        <f t="shared" si="26"/>
        <v>36906000</v>
      </c>
      <c r="G59" s="45">
        <f t="shared" si="26"/>
        <v>22564000</v>
      </c>
      <c r="H59" s="44">
        <f t="shared" si="26"/>
        <v>2644000</v>
      </c>
      <c r="I59" s="45">
        <f t="shared" si="26"/>
        <v>0</v>
      </c>
      <c r="J59" s="44">
        <f t="shared" si="26"/>
        <v>5691000</v>
      </c>
      <c r="K59" s="45">
        <f t="shared" si="26"/>
        <v>0</v>
      </c>
      <c r="L59" s="44">
        <f t="shared" si="26"/>
        <v>412000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8747000</v>
      </c>
      <c r="Q59" s="45">
        <f t="shared" si="26"/>
        <v>0</v>
      </c>
      <c r="R59" s="20">
        <f t="shared" si="14"/>
        <v>-92.760499033561757</v>
      </c>
      <c r="S59" s="21">
        <f t="shared" si="15"/>
        <v>0</v>
      </c>
      <c r="T59" s="20">
        <f t="shared" si="16"/>
        <v>23.700753265051752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23870000</v>
      </c>
      <c r="C63" s="55">
        <f t="shared" si="30"/>
        <v>13036000</v>
      </c>
      <c r="D63" s="55">
        <f t="shared" si="30"/>
        <v>0</v>
      </c>
      <c r="E63" s="55">
        <f t="shared" si="30"/>
        <v>36906000</v>
      </c>
      <c r="F63" s="56">
        <f t="shared" si="30"/>
        <v>36906000</v>
      </c>
      <c r="G63" s="57">
        <f t="shared" si="30"/>
        <v>22564000</v>
      </c>
      <c r="H63" s="56">
        <f t="shared" si="30"/>
        <v>2644000</v>
      </c>
      <c r="I63" s="57">
        <f t="shared" si="30"/>
        <v>0</v>
      </c>
      <c r="J63" s="56">
        <f t="shared" si="30"/>
        <v>5691000</v>
      </c>
      <c r="K63" s="57">
        <f t="shared" si="30"/>
        <v>0</v>
      </c>
      <c r="L63" s="56">
        <f t="shared" si="30"/>
        <v>412000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8747000</v>
      </c>
      <c r="Q63" s="57">
        <f t="shared" si="30"/>
        <v>0</v>
      </c>
      <c r="R63" s="38">
        <f t="shared" si="14"/>
        <v>-92.760499033561757</v>
      </c>
      <c r="S63" s="39">
        <f t="shared" si="15"/>
        <v>0</v>
      </c>
      <c r="T63" s="38">
        <f t="shared" si="16"/>
        <v>23.700753265051752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88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372138000</v>
      </c>
      <c r="C8" s="40">
        <f t="shared" si="0"/>
        <v>-33664000</v>
      </c>
      <c r="D8" s="40">
        <f t="shared" si="0"/>
        <v>0</v>
      </c>
      <c r="E8" s="40">
        <f t="shared" si="0"/>
        <v>338474000</v>
      </c>
      <c r="F8" s="41">
        <f t="shared" si="0"/>
        <v>338474000</v>
      </c>
      <c r="G8" s="42">
        <f t="shared" si="0"/>
        <v>338474000</v>
      </c>
      <c r="H8" s="41">
        <f t="shared" si="0"/>
        <v>41267000</v>
      </c>
      <c r="I8" s="42">
        <f t="shared" si="0"/>
        <v>12769254</v>
      </c>
      <c r="J8" s="41">
        <f t="shared" si="0"/>
        <v>88263000</v>
      </c>
      <c r="K8" s="42">
        <f t="shared" si="0"/>
        <v>66776322</v>
      </c>
      <c r="L8" s="41">
        <f t="shared" si="0"/>
        <v>47667000</v>
      </c>
      <c r="M8" s="42">
        <f t="shared" si="0"/>
        <v>79932108</v>
      </c>
      <c r="N8" s="41">
        <f t="shared" si="0"/>
        <v>0</v>
      </c>
      <c r="O8" s="42">
        <f t="shared" si="0"/>
        <v>0</v>
      </c>
      <c r="P8" s="41">
        <f t="shared" si="0"/>
        <v>177197000</v>
      </c>
      <c r="Q8" s="42">
        <f t="shared" si="0"/>
        <v>159477684</v>
      </c>
      <c r="R8" s="16">
        <f>IF(($J8       =0),0,((($L8       -$J8       )/$J8       )*100))</f>
        <v>-45.994357771659701</v>
      </c>
      <c r="S8" s="17">
        <f>IF(($K8       =0),0,((($M8       -$K8       )/$K8       )*100))</f>
        <v>19.701273753891389</v>
      </c>
      <c r="T8" s="16">
        <f>IF(($E8       =0),0,(($P8       /$E8       )*100))</f>
        <v>52.351731595336716</v>
      </c>
      <c r="U8" s="18">
        <f>IF(($E8       =0),0,(($Q8       /$E8       )*100))</f>
        <v>47.11667188617146</v>
      </c>
      <c r="V8" s="41">
        <f t="shared" ref="V8:W8" si="1">+V9+V27</f>
        <v>5178000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335137000</v>
      </c>
      <c r="C9" s="43">
        <f t="shared" si="2"/>
        <v>-27434000</v>
      </c>
      <c r="D9" s="43">
        <f t="shared" si="2"/>
        <v>0</v>
      </c>
      <c r="E9" s="43">
        <f t="shared" si="2"/>
        <v>307703000</v>
      </c>
      <c r="F9" s="44">
        <f t="shared" si="2"/>
        <v>307703000</v>
      </c>
      <c r="G9" s="45">
        <f t="shared" si="2"/>
        <v>307703000</v>
      </c>
      <c r="H9" s="44">
        <f t="shared" si="2"/>
        <v>33547000</v>
      </c>
      <c r="I9" s="45">
        <f t="shared" si="2"/>
        <v>7832234</v>
      </c>
      <c r="J9" s="44">
        <f t="shared" si="2"/>
        <v>85426000</v>
      </c>
      <c r="K9" s="45">
        <f t="shared" si="2"/>
        <v>61232310</v>
      </c>
      <c r="L9" s="44">
        <f t="shared" si="2"/>
        <v>43193000</v>
      </c>
      <c r="M9" s="45">
        <f t="shared" si="2"/>
        <v>73111753</v>
      </c>
      <c r="N9" s="44">
        <f t="shared" si="2"/>
        <v>0</v>
      </c>
      <c r="O9" s="45">
        <f t="shared" si="2"/>
        <v>0</v>
      </c>
      <c r="P9" s="44">
        <f t="shared" si="2"/>
        <v>162166000</v>
      </c>
      <c r="Q9" s="45">
        <f t="shared" si="2"/>
        <v>142176297</v>
      </c>
      <c r="R9" s="20">
        <f>IF(($J9       =0),0,((($L9       -$J9       )/$J9       )*100))</f>
        <v>-49.438110177229419</v>
      </c>
      <c r="S9" s="21">
        <f>IF(($K9       =0),0,((($M9       -$K9       )/$K9       )*100))</f>
        <v>19.400612193137903</v>
      </c>
      <c r="T9" s="20">
        <f>IF(($E9       =0),0,(($P9       /$E9       )*100))</f>
        <v>52.702118601378601</v>
      </c>
      <c r="U9" s="22">
        <f>IF(($E9       =0),0,(($Q9       /$E9       )*100))</f>
        <v>46.20569087724202</v>
      </c>
      <c r="V9" s="44">
        <f t="shared" ref="V9:W9" si="3">SUM(V10:V26)</f>
        <v>5178000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40581000</v>
      </c>
      <c r="C14" s="46">
        <v>-10000000</v>
      </c>
      <c r="D14" s="46"/>
      <c r="E14" s="46">
        <f t="shared" si="4"/>
        <v>30581000</v>
      </c>
      <c r="F14" s="47">
        <v>30581000</v>
      </c>
      <c r="G14" s="48">
        <v>30581000</v>
      </c>
      <c r="H14" s="47">
        <v>3472000</v>
      </c>
      <c r="I14" s="48">
        <v>2826959</v>
      </c>
      <c r="J14" s="47">
        <v>15113000</v>
      </c>
      <c r="K14" s="48">
        <v>11307713</v>
      </c>
      <c r="L14" s="47">
        <v>2011000</v>
      </c>
      <c r="M14" s="48">
        <v>1913264</v>
      </c>
      <c r="N14" s="47"/>
      <c r="O14" s="48"/>
      <c r="P14" s="47">
        <f t="shared" si="5"/>
        <v>20596000</v>
      </c>
      <c r="Q14" s="48">
        <f t="shared" si="6"/>
        <v>16047936</v>
      </c>
      <c r="R14" s="24">
        <f t="shared" si="7"/>
        <v>-86.693575067822408</v>
      </c>
      <c r="S14" s="25">
        <f t="shared" si="8"/>
        <v>-83.080009193724663</v>
      </c>
      <c r="T14" s="24">
        <f t="shared" si="9"/>
        <v>67.349007553709811</v>
      </c>
      <c r="U14" s="26">
        <f t="shared" si="10"/>
        <v>52.476818939864621</v>
      </c>
      <c r="V14" s="47">
        <v>5178000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294556000</v>
      </c>
      <c r="C26" s="46">
        <v>-17434000</v>
      </c>
      <c r="D26" s="46"/>
      <c r="E26" s="46">
        <f t="shared" si="4"/>
        <v>277122000</v>
      </c>
      <c r="F26" s="47">
        <v>277122000</v>
      </c>
      <c r="G26" s="48">
        <v>277122000</v>
      </c>
      <c r="H26" s="47">
        <v>30075000</v>
      </c>
      <c r="I26" s="48">
        <v>5005275</v>
      </c>
      <c r="J26" s="47">
        <v>70313000</v>
      </c>
      <c r="K26" s="48">
        <v>49924597</v>
      </c>
      <c r="L26" s="47">
        <v>41182000</v>
      </c>
      <c r="M26" s="48">
        <v>71198489</v>
      </c>
      <c r="N26" s="47"/>
      <c r="O26" s="48"/>
      <c r="P26" s="47">
        <f t="shared" si="5"/>
        <v>141570000</v>
      </c>
      <c r="Q26" s="48">
        <f t="shared" si="6"/>
        <v>126128361</v>
      </c>
      <c r="R26" s="24">
        <f t="shared" si="7"/>
        <v>-41.430460938944435</v>
      </c>
      <c r="S26" s="25">
        <f t="shared" si="8"/>
        <v>42.612045521368955</v>
      </c>
      <c r="T26" s="24">
        <f t="shared" si="9"/>
        <v>51.085803364583107</v>
      </c>
      <c r="U26" s="26">
        <f t="shared" si="10"/>
        <v>45.513658605235243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37001000</v>
      </c>
      <c r="C27" s="43">
        <f t="shared" si="11"/>
        <v>-6230000</v>
      </c>
      <c r="D27" s="43">
        <f t="shared" si="11"/>
        <v>0</v>
      </c>
      <c r="E27" s="43">
        <f t="shared" si="11"/>
        <v>30771000</v>
      </c>
      <c r="F27" s="44">
        <f t="shared" si="11"/>
        <v>30771000</v>
      </c>
      <c r="G27" s="45">
        <f t="shared" si="11"/>
        <v>30771000</v>
      </c>
      <c r="H27" s="44">
        <f t="shared" si="11"/>
        <v>7720000</v>
      </c>
      <c r="I27" s="45">
        <f t="shared" si="11"/>
        <v>4937020</v>
      </c>
      <c r="J27" s="44">
        <f t="shared" si="11"/>
        <v>2837000</v>
      </c>
      <c r="K27" s="45">
        <f t="shared" si="11"/>
        <v>5544012</v>
      </c>
      <c r="L27" s="44">
        <f t="shared" si="11"/>
        <v>4474000</v>
      </c>
      <c r="M27" s="45">
        <f t="shared" si="11"/>
        <v>6820355</v>
      </c>
      <c r="N27" s="44">
        <f t="shared" si="11"/>
        <v>0</v>
      </c>
      <c r="O27" s="45">
        <f t="shared" si="11"/>
        <v>0</v>
      </c>
      <c r="P27" s="44">
        <f t="shared" si="11"/>
        <v>15031000</v>
      </c>
      <c r="Q27" s="45">
        <f t="shared" si="11"/>
        <v>17301387</v>
      </c>
      <c r="R27" s="20">
        <f t="shared" si="7"/>
        <v>57.701797673598875</v>
      </c>
      <c r="S27" s="21">
        <f t="shared" si="8"/>
        <v>23.022010053369293</v>
      </c>
      <c r="T27" s="20">
        <f t="shared" si="9"/>
        <v>48.847941243378507</v>
      </c>
      <c r="U27" s="22">
        <f t="shared" si="10"/>
        <v>56.226274739202495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18908000</v>
      </c>
      <c r="C29" s="46">
        <v>-6000000</v>
      </c>
      <c r="D29" s="46"/>
      <c r="E29" s="46">
        <f t="shared" si="4"/>
        <v>12908000</v>
      </c>
      <c r="F29" s="47">
        <v>12908000</v>
      </c>
      <c r="G29" s="48">
        <v>12908000</v>
      </c>
      <c r="H29" s="47"/>
      <c r="I29" s="48"/>
      <c r="J29" s="47"/>
      <c r="K29" s="48"/>
      <c r="L29" s="47"/>
      <c r="M29" s="48">
        <v>1335840</v>
      </c>
      <c r="N29" s="47"/>
      <c r="O29" s="48"/>
      <c r="P29" s="47">
        <f t="shared" si="5"/>
        <v>0</v>
      </c>
      <c r="Q29" s="48">
        <f t="shared" si="6"/>
        <v>1335840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10.348930895568639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139000</v>
      </c>
      <c r="I30" s="48">
        <v>93582</v>
      </c>
      <c r="J30" s="47">
        <v>153000</v>
      </c>
      <c r="K30" s="48">
        <v>147437</v>
      </c>
      <c r="L30" s="47">
        <v>565000</v>
      </c>
      <c r="M30" s="48">
        <v>199622</v>
      </c>
      <c r="N30" s="47"/>
      <c r="O30" s="48"/>
      <c r="P30" s="47">
        <f t="shared" si="5"/>
        <v>857000</v>
      </c>
      <c r="Q30" s="48">
        <f t="shared" si="6"/>
        <v>440641</v>
      </c>
      <c r="R30" s="24">
        <f t="shared" si="7"/>
        <v>269.281045751634</v>
      </c>
      <c r="S30" s="25">
        <f t="shared" si="8"/>
        <v>35.394778786871683</v>
      </c>
      <c r="T30" s="24">
        <f t="shared" si="9"/>
        <v>85.7</v>
      </c>
      <c r="U30" s="26">
        <f t="shared" si="10"/>
        <v>44.064100000000003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6093000</v>
      </c>
      <c r="C32" s="46"/>
      <c r="D32" s="46"/>
      <c r="E32" s="46">
        <f t="shared" si="4"/>
        <v>6093000</v>
      </c>
      <c r="F32" s="47">
        <v>6093000</v>
      </c>
      <c r="G32" s="48">
        <v>6093000</v>
      </c>
      <c r="H32" s="47">
        <v>2900000</v>
      </c>
      <c r="I32" s="48">
        <v>2900346</v>
      </c>
      <c r="J32" s="47">
        <v>1365000</v>
      </c>
      <c r="K32" s="48">
        <v>1975237</v>
      </c>
      <c r="L32" s="47">
        <v>534000</v>
      </c>
      <c r="M32" s="48">
        <v>1907941</v>
      </c>
      <c r="N32" s="47"/>
      <c r="O32" s="48"/>
      <c r="P32" s="47">
        <f t="shared" si="5"/>
        <v>4799000</v>
      </c>
      <c r="Q32" s="48">
        <f t="shared" si="6"/>
        <v>6783524</v>
      </c>
      <c r="R32" s="24">
        <f t="shared" si="7"/>
        <v>-60.879120879120876</v>
      </c>
      <c r="S32" s="25">
        <f t="shared" si="8"/>
        <v>-3.4069835670352466</v>
      </c>
      <c r="T32" s="24">
        <f t="shared" si="9"/>
        <v>78.762514360741832</v>
      </c>
      <c r="U32" s="26">
        <f t="shared" si="10"/>
        <v>111.33307073691121</v>
      </c>
      <c r="V32" s="47"/>
      <c r="W32" s="48"/>
    </row>
    <row r="33" spans="1:23" x14ac:dyDescent="0.2">
      <c r="A33" s="23" t="s">
        <v>59</v>
      </c>
      <c r="B33" s="46">
        <v>11000000</v>
      </c>
      <c r="C33" s="46">
        <v>-230000</v>
      </c>
      <c r="D33" s="46"/>
      <c r="E33" s="46">
        <f t="shared" si="4"/>
        <v>10770000</v>
      </c>
      <c r="F33" s="47">
        <v>10770000</v>
      </c>
      <c r="G33" s="48">
        <v>10770000</v>
      </c>
      <c r="H33" s="47">
        <v>4681000</v>
      </c>
      <c r="I33" s="48">
        <v>1943092</v>
      </c>
      <c r="J33" s="47">
        <v>1319000</v>
      </c>
      <c r="K33" s="48">
        <v>3421338</v>
      </c>
      <c r="L33" s="47">
        <v>3375000</v>
      </c>
      <c r="M33" s="48">
        <v>3376952</v>
      </c>
      <c r="N33" s="47"/>
      <c r="O33" s="48"/>
      <c r="P33" s="47">
        <f t="shared" si="5"/>
        <v>9375000</v>
      </c>
      <c r="Q33" s="48">
        <f t="shared" si="6"/>
        <v>8741382</v>
      </c>
      <c r="R33" s="24">
        <f t="shared" si="7"/>
        <v>155.87566338134951</v>
      </c>
      <c r="S33" s="25">
        <f t="shared" si="8"/>
        <v>-1.2973287059039476</v>
      </c>
      <c r="T33" s="24">
        <f t="shared" si="9"/>
        <v>87.047353760445674</v>
      </c>
      <c r="U33" s="26">
        <f t="shared" si="10"/>
        <v>81.164178272980507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58517000</v>
      </c>
      <c r="C42" s="52">
        <f t="shared" si="13"/>
        <v>-15409000</v>
      </c>
      <c r="D42" s="52">
        <f t="shared" si="13"/>
        <v>0</v>
      </c>
      <c r="E42" s="52">
        <f t="shared" si="13"/>
        <v>43108000</v>
      </c>
      <c r="F42" s="53">
        <f t="shared" si="13"/>
        <v>43108000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58517000</v>
      </c>
      <c r="C43" s="43">
        <f t="shared" si="19"/>
        <v>-15409000</v>
      </c>
      <c r="D43" s="43">
        <f t="shared" si="19"/>
        <v>0</v>
      </c>
      <c r="E43" s="43">
        <f t="shared" si="19"/>
        <v>43108000</v>
      </c>
      <c r="F43" s="44">
        <f t="shared" si="19"/>
        <v>43108000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57517000</v>
      </c>
      <c r="C45" s="46">
        <v>-14409000</v>
      </c>
      <c r="D45" s="46"/>
      <c r="E45" s="46">
        <f t="shared" si="21"/>
        <v>43108000</v>
      </c>
      <c r="F45" s="47">
        <v>43108000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430655000</v>
      </c>
      <c r="C59" s="43">
        <f t="shared" si="26"/>
        <v>-49073000</v>
      </c>
      <c r="D59" s="43">
        <f t="shared" si="26"/>
        <v>0</v>
      </c>
      <c r="E59" s="43">
        <f t="shared" si="26"/>
        <v>381582000</v>
      </c>
      <c r="F59" s="44">
        <f t="shared" si="26"/>
        <v>381582000</v>
      </c>
      <c r="G59" s="45">
        <f t="shared" si="26"/>
        <v>338474000</v>
      </c>
      <c r="H59" s="44">
        <f t="shared" si="26"/>
        <v>41267000</v>
      </c>
      <c r="I59" s="45">
        <f t="shared" si="26"/>
        <v>12769254</v>
      </c>
      <c r="J59" s="44">
        <f t="shared" si="26"/>
        <v>88263000</v>
      </c>
      <c r="K59" s="45">
        <f t="shared" si="26"/>
        <v>66776322</v>
      </c>
      <c r="L59" s="44">
        <f t="shared" si="26"/>
        <v>47667000</v>
      </c>
      <c r="M59" s="45">
        <f t="shared" si="26"/>
        <v>79932108</v>
      </c>
      <c r="N59" s="44">
        <f t="shared" si="26"/>
        <v>0</v>
      </c>
      <c r="O59" s="45">
        <f t="shared" si="26"/>
        <v>0</v>
      </c>
      <c r="P59" s="44">
        <f t="shared" si="26"/>
        <v>177197000</v>
      </c>
      <c r="Q59" s="45">
        <f t="shared" si="26"/>
        <v>159477684</v>
      </c>
      <c r="R59" s="20">
        <f t="shared" si="14"/>
        <v>-45.994357771659701</v>
      </c>
      <c r="S59" s="21">
        <f t="shared" si="15"/>
        <v>19.701273753891389</v>
      </c>
      <c r="T59" s="20">
        <f t="shared" si="16"/>
        <v>46.437462983054758</v>
      </c>
      <c r="U59" s="22">
        <f t="shared" si="17"/>
        <v>41.793817318426967</v>
      </c>
      <c r="V59" s="44">
        <f t="shared" ref="V59:W59" si="27">+V8+V42</f>
        <v>5178000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518034000</v>
      </c>
      <c r="C60" s="43">
        <f t="shared" si="28"/>
        <v>0</v>
      </c>
      <c r="D60" s="43">
        <f t="shared" si="28"/>
        <v>0</v>
      </c>
      <c r="E60" s="43">
        <f t="shared" si="28"/>
        <v>518034000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27754070</v>
      </c>
      <c r="J60" s="44">
        <f t="shared" si="28"/>
        <v>0</v>
      </c>
      <c r="K60" s="45">
        <f t="shared" si="28"/>
        <v>143369119</v>
      </c>
      <c r="L60" s="44">
        <f t="shared" si="28"/>
        <v>0</v>
      </c>
      <c r="M60" s="45">
        <f t="shared" si="28"/>
        <v>148854790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319977979</v>
      </c>
      <c r="R60" s="20">
        <f t="shared" si="14"/>
        <v>0</v>
      </c>
      <c r="S60" s="21">
        <f t="shared" si="15"/>
        <v>3.8262570337758719</v>
      </c>
      <c r="T60" s="20">
        <f t="shared" si="16"/>
        <v>0</v>
      </c>
      <c r="U60" s="22">
        <f t="shared" si="17"/>
        <v>61.767756363481929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518034000</v>
      </c>
      <c r="C61" s="49"/>
      <c r="D61" s="49"/>
      <c r="E61" s="49">
        <f t="shared" si="21"/>
        <v>518034000</v>
      </c>
      <c r="F61" s="50"/>
      <c r="G61" s="51"/>
      <c r="H61" s="50"/>
      <c r="I61" s="51">
        <v>27754070</v>
      </c>
      <c r="J61" s="50"/>
      <c r="K61" s="51">
        <v>143369119</v>
      </c>
      <c r="L61" s="50"/>
      <c r="M61" s="51">
        <v>148854790</v>
      </c>
      <c r="N61" s="50"/>
      <c r="O61" s="51"/>
      <c r="P61" s="50">
        <f t="shared" si="22"/>
        <v>0</v>
      </c>
      <c r="Q61" s="51">
        <f t="shared" si="23"/>
        <v>319977979</v>
      </c>
      <c r="R61" s="28">
        <f t="shared" si="14"/>
        <v>0</v>
      </c>
      <c r="S61" s="29">
        <f t="shared" si="15"/>
        <v>3.8262570337758719</v>
      </c>
      <c r="T61" s="28">
        <f t="shared" si="16"/>
        <v>0</v>
      </c>
      <c r="U61" s="30">
        <f t="shared" si="17"/>
        <v>61.767756363481929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948689000</v>
      </c>
      <c r="C63" s="55">
        <f t="shared" si="30"/>
        <v>-49073000</v>
      </c>
      <c r="D63" s="55">
        <f t="shared" si="30"/>
        <v>0</v>
      </c>
      <c r="E63" s="55">
        <f t="shared" si="30"/>
        <v>899616000</v>
      </c>
      <c r="F63" s="56">
        <f t="shared" si="30"/>
        <v>381582000</v>
      </c>
      <c r="G63" s="57">
        <f t="shared" si="30"/>
        <v>338474000</v>
      </c>
      <c r="H63" s="56">
        <f t="shared" si="30"/>
        <v>41267000</v>
      </c>
      <c r="I63" s="57">
        <f t="shared" si="30"/>
        <v>40523324</v>
      </c>
      <c r="J63" s="56">
        <f t="shared" si="30"/>
        <v>88263000</v>
      </c>
      <c r="K63" s="57">
        <f t="shared" si="30"/>
        <v>210145441</v>
      </c>
      <c r="L63" s="56">
        <f t="shared" si="30"/>
        <v>47667000</v>
      </c>
      <c r="M63" s="58">
        <f t="shared" si="30"/>
        <v>228786898</v>
      </c>
      <c r="N63" s="56">
        <f t="shared" si="30"/>
        <v>0</v>
      </c>
      <c r="O63" s="57">
        <f t="shared" si="30"/>
        <v>0</v>
      </c>
      <c r="P63" s="56">
        <f t="shared" si="30"/>
        <v>177197000</v>
      </c>
      <c r="Q63" s="57">
        <f t="shared" si="30"/>
        <v>479455663</v>
      </c>
      <c r="R63" s="38">
        <f t="shared" si="14"/>
        <v>-45.994357771659701</v>
      </c>
      <c r="S63" s="39">
        <f t="shared" si="15"/>
        <v>8.8707406219676201</v>
      </c>
      <c r="T63" s="38">
        <f t="shared" si="16"/>
        <v>19.696959591647992</v>
      </c>
      <c r="U63" s="39">
        <f t="shared" si="17"/>
        <v>53.295590896560306</v>
      </c>
      <c r="V63" s="56">
        <f>+V59+V60</f>
        <v>5178000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813404000</v>
      </c>
      <c r="C8" s="40">
        <f t="shared" si="0"/>
        <v>-36741000</v>
      </c>
      <c r="D8" s="40">
        <f t="shared" si="0"/>
        <v>0</v>
      </c>
      <c r="E8" s="40">
        <f t="shared" si="0"/>
        <v>776663000</v>
      </c>
      <c r="F8" s="41">
        <f t="shared" si="0"/>
        <v>776663000</v>
      </c>
      <c r="G8" s="42">
        <f t="shared" si="0"/>
        <v>776663000</v>
      </c>
      <c r="H8" s="41">
        <f t="shared" si="0"/>
        <v>247938000</v>
      </c>
      <c r="I8" s="42">
        <f t="shared" si="0"/>
        <v>124352953</v>
      </c>
      <c r="J8" s="41">
        <f t="shared" si="0"/>
        <v>257765000</v>
      </c>
      <c r="K8" s="42">
        <f t="shared" si="0"/>
        <v>236385016</v>
      </c>
      <c r="L8" s="41">
        <f t="shared" si="0"/>
        <v>157112000</v>
      </c>
      <c r="M8" s="42">
        <f t="shared" si="0"/>
        <v>253192164</v>
      </c>
      <c r="N8" s="41">
        <f t="shared" si="0"/>
        <v>0</v>
      </c>
      <c r="O8" s="42">
        <f t="shared" si="0"/>
        <v>0</v>
      </c>
      <c r="P8" s="41">
        <f t="shared" si="0"/>
        <v>662815000</v>
      </c>
      <c r="Q8" s="42">
        <f t="shared" si="0"/>
        <v>613930133</v>
      </c>
      <c r="R8" s="16">
        <f>IF(($J8       =0),0,((($L8       -$J8       )/$J8       )*100))</f>
        <v>-39.048358000504336</v>
      </c>
      <c r="S8" s="17">
        <f>IF(($K8       =0),0,((($M8       -$K8       )/$K8       )*100))</f>
        <v>7.1100733389970872</v>
      </c>
      <c r="T8" s="16">
        <f>IF(($E8       =0),0,(($P8       /$E8       )*100))</f>
        <v>85.34139002372973</v>
      </c>
      <c r="U8" s="18">
        <f>IF(($E8       =0),0,(($Q8       /$E8       )*100))</f>
        <v>79.047171424414458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805127000</v>
      </c>
      <c r="C9" s="43">
        <f t="shared" si="2"/>
        <v>-36741000</v>
      </c>
      <c r="D9" s="43">
        <f t="shared" si="2"/>
        <v>0</v>
      </c>
      <c r="E9" s="43">
        <f t="shared" si="2"/>
        <v>768386000</v>
      </c>
      <c r="F9" s="44">
        <f t="shared" si="2"/>
        <v>768386000</v>
      </c>
      <c r="G9" s="45">
        <f t="shared" si="2"/>
        <v>768386000</v>
      </c>
      <c r="H9" s="44">
        <f t="shared" si="2"/>
        <v>244168000</v>
      </c>
      <c r="I9" s="45">
        <f t="shared" si="2"/>
        <v>122372938</v>
      </c>
      <c r="J9" s="44">
        <f t="shared" si="2"/>
        <v>256180000</v>
      </c>
      <c r="K9" s="45">
        <f t="shared" si="2"/>
        <v>233010333</v>
      </c>
      <c r="L9" s="44">
        <f t="shared" si="2"/>
        <v>156882000</v>
      </c>
      <c r="M9" s="45">
        <f t="shared" si="2"/>
        <v>251234114</v>
      </c>
      <c r="N9" s="44">
        <f t="shared" si="2"/>
        <v>0</v>
      </c>
      <c r="O9" s="45">
        <f t="shared" si="2"/>
        <v>0</v>
      </c>
      <c r="P9" s="44">
        <f t="shared" si="2"/>
        <v>657230000</v>
      </c>
      <c r="Q9" s="45">
        <f t="shared" si="2"/>
        <v>606617385</v>
      </c>
      <c r="R9" s="20">
        <f>IF(($J9       =0),0,((($L9       -$J9       )/$J9       )*100))</f>
        <v>-38.761027402607539</v>
      </c>
      <c r="S9" s="21">
        <f>IF(($K9       =0),0,((($M9       -$K9       )/$K9       )*100))</f>
        <v>7.8210183923474323</v>
      </c>
      <c r="T9" s="20">
        <f>IF(($E9       =0),0,(($P9       /$E9       )*100))</f>
        <v>85.533833255681387</v>
      </c>
      <c r="U9" s="22">
        <f>IF(($E9       =0),0,(($Q9       /$E9       )*100))</f>
        <v>78.946959601033853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271683000</v>
      </c>
      <c r="C10" s="46">
        <v>-15171000</v>
      </c>
      <c r="D10" s="46"/>
      <c r="E10" s="46">
        <f t="shared" ref="E10:E41" si="4">$B10      +$C10      +$D10</f>
        <v>256512000</v>
      </c>
      <c r="F10" s="47">
        <v>256512000</v>
      </c>
      <c r="G10" s="48">
        <v>256512000</v>
      </c>
      <c r="H10" s="47">
        <v>99660000</v>
      </c>
      <c r="I10" s="48">
        <v>54413737</v>
      </c>
      <c r="J10" s="47">
        <v>91803000</v>
      </c>
      <c r="K10" s="48">
        <v>39504365</v>
      </c>
      <c r="L10" s="47">
        <v>55934000</v>
      </c>
      <c r="M10" s="48">
        <v>99111232</v>
      </c>
      <c r="N10" s="47"/>
      <c r="O10" s="48"/>
      <c r="P10" s="47">
        <f t="shared" ref="P10:P41" si="5">$H10      +$J10      +$L10      +$N10</f>
        <v>247397000</v>
      </c>
      <c r="Q10" s="48">
        <f t="shared" ref="Q10:Q41" si="6">$I10      +$K10      +$M10      +$O10</f>
        <v>193029334</v>
      </c>
      <c r="R10" s="24">
        <f t="shared" ref="R10:R41" si="7">IF(($J10      =0),0,((($L10      -$J10      )/$J10      )*100))</f>
        <v>-39.071707896256115</v>
      </c>
      <c r="S10" s="25">
        <f t="shared" ref="S10:S41" si="8">IF(($K10      =0),0,((($M10      -$K10      )/$K10      )*100))</f>
        <v>150.886786814571</v>
      </c>
      <c r="T10" s="24">
        <f t="shared" ref="T10:T41" si="9">IF(($E10      =0),0,(($P10      /$E10      )*100))</f>
        <v>96.446560004990019</v>
      </c>
      <c r="U10" s="26">
        <f t="shared" ref="U10:U41" si="10">IF(($E10      =0),0,(($Q10      /$E10      )*100))</f>
        <v>75.251580432884239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2539000</v>
      </c>
      <c r="C16" s="46">
        <v>430000</v>
      </c>
      <c r="D16" s="46"/>
      <c r="E16" s="46">
        <f t="shared" si="4"/>
        <v>2969000</v>
      </c>
      <c r="F16" s="47">
        <v>2969000</v>
      </c>
      <c r="G16" s="48">
        <v>2969000</v>
      </c>
      <c r="H16" s="47"/>
      <c r="I16" s="48"/>
      <c r="J16" s="47">
        <v>2512000</v>
      </c>
      <c r="K16" s="48">
        <v>1113188</v>
      </c>
      <c r="L16" s="47"/>
      <c r="M16" s="48"/>
      <c r="N16" s="47"/>
      <c r="O16" s="48"/>
      <c r="P16" s="47">
        <f t="shared" si="5"/>
        <v>2512000</v>
      </c>
      <c r="Q16" s="48">
        <f t="shared" si="6"/>
        <v>1113188</v>
      </c>
      <c r="R16" s="24">
        <f t="shared" si="7"/>
        <v>-100</v>
      </c>
      <c r="S16" s="25">
        <f t="shared" si="8"/>
        <v>-100</v>
      </c>
      <c r="T16" s="24">
        <f t="shared" si="9"/>
        <v>84.607611990569225</v>
      </c>
      <c r="U16" s="26">
        <f t="shared" si="10"/>
        <v>37.493701583024588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430905000</v>
      </c>
      <c r="C22" s="46">
        <v>-17000000</v>
      </c>
      <c r="D22" s="46"/>
      <c r="E22" s="46">
        <f t="shared" si="4"/>
        <v>413905000</v>
      </c>
      <c r="F22" s="47">
        <v>413905000</v>
      </c>
      <c r="G22" s="48">
        <v>413905000</v>
      </c>
      <c r="H22" s="47">
        <v>123175000</v>
      </c>
      <c r="I22" s="48">
        <v>42351652</v>
      </c>
      <c r="J22" s="47">
        <v>125388000</v>
      </c>
      <c r="K22" s="48">
        <v>161373507</v>
      </c>
      <c r="L22" s="47">
        <v>69788000</v>
      </c>
      <c r="M22" s="48">
        <v>117778380</v>
      </c>
      <c r="N22" s="47"/>
      <c r="O22" s="48"/>
      <c r="P22" s="47">
        <f t="shared" si="5"/>
        <v>318351000</v>
      </c>
      <c r="Q22" s="48">
        <f t="shared" si="6"/>
        <v>321503539</v>
      </c>
      <c r="R22" s="24">
        <f t="shared" si="7"/>
        <v>-44.342361310492237</v>
      </c>
      <c r="S22" s="25">
        <f t="shared" si="8"/>
        <v>-27.015045908372059</v>
      </c>
      <c r="T22" s="24">
        <f t="shared" si="9"/>
        <v>76.914026165424431</v>
      </c>
      <c r="U22" s="26">
        <f t="shared" si="10"/>
        <v>77.675683792174539</v>
      </c>
      <c r="V22" s="47"/>
      <c r="W22" s="48"/>
    </row>
    <row r="23" spans="1:23" x14ac:dyDescent="0.2">
      <c r="A23" s="23" t="s">
        <v>49</v>
      </c>
      <c r="B23" s="46">
        <v>100000000</v>
      </c>
      <c r="C23" s="46">
        <v>-5000000</v>
      </c>
      <c r="D23" s="46"/>
      <c r="E23" s="46">
        <f t="shared" si="4"/>
        <v>95000000</v>
      </c>
      <c r="F23" s="47">
        <v>95000000</v>
      </c>
      <c r="G23" s="48">
        <v>95000000</v>
      </c>
      <c r="H23" s="47">
        <v>21333000</v>
      </c>
      <c r="I23" s="48">
        <v>25607549</v>
      </c>
      <c r="J23" s="47">
        <v>36477000</v>
      </c>
      <c r="K23" s="48">
        <v>31019273</v>
      </c>
      <c r="L23" s="47">
        <v>31160000</v>
      </c>
      <c r="M23" s="48">
        <v>34344502</v>
      </c>
      <c r="N23" s="47"/>
      <c r="O23" s="48"/>
      <c r="P23" s="47">
        <f t="shared" si="5"/>
        <v>88970000</v>
      </c>
      <c r="Q23" s="48">
        <f t="shared" si="6"/>
        <v>90971324</v>
      </c>
      <c r="R23" s="24">
        <f t="shared" si="7"/>
        <v>-14.576308358691778</v>
      </c>
      <c r="S23" s="25">
        <f t="shared" si="8"/>
        <v>10.71988050783782</v>
      </c>
      <c r="T23" s="24">
        <f t="shared" si="9"/>
        <v>93.652631578947364</v>
      </c>
      <c r="U23" s="26">
        <f t="shared" si="10"/>
        <v>95.759288421052631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8277000</v>
      </c>
      <c r="C27" s="43">
        <f t="shared" si="11"/>
        <v>0</v>
      </c>
      <c r="D27" s="43">
        <f t="shared" si="11"/>
        <v>0</v>
      </c>
      <c r="E27" s="43">
        <f t="shared" si="11"/>
        <v>8277000</v>
      </c>
      <c r="F27" s="44">
        <f t="shared" si="11"/>
        <v>8277000</v>
      </c>
      <c r="G27" s="45">
        <f t="shared" si="11"/>
        <v>8277000</v>
      </c>
      <c r="H27" s="44">
        <f t="shared" si="11"/>
        <v>3770000</v>
      </c>
      <c r="I27" s="45">
        <f t="shared" si="11"/>
        <v>1980015</v>
      </c>
      <c r="J27" s="44">
        <f t="shared" si="11"/>
        <v>1585000</v>
      </c>
      <c r="K27" s="45">
        <f t="shared" si="11"/>
        <v>3374683</v>
      </c>
      <c r="L27" s="44">
        <f t="shared" si="11"/>
        <v>230000</v>
      </c>
      <c r="M27" s="45">
        <f t="shared" si="11"/>
        <v>1958050</v>
      </c>
      <c r="N27" s="44">
        <f t="shared" si="11"/>
        <v>0</v>
      </c>
      <c r="O27" s="45">
        <f t="shared" si="11"/>
        <v>0</v>
      </c>
      <c r="P27" s="44">
        <f t="shared" si="11"/>
        <v>5585000</v>
      </c>
      <c r="Q27" s="45">
        <f t="shared" si="11"/>
        <v>7312748</v>
      </c>
      <c r="R27" s="20">
        <f t="shared" si="7"/>
        <v>-85.488958990536275</v>
      </c>
      <c r="S27" s="21">
        <f t="shared" si="8"/>
        <v>-41.978253957482821</v>
      </c>
      <c r="T27" s="20">
        <f t="shared" si="9"/>
        <v>67.476138697595744</v>
      </c>
      <c r="U27" s="22">
        <f t="shared" si="10"/>
        <v>88.350223510933915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185000</v>
      </c>
      <c r="I30" s="48">
        <v>211015</v>
      </c>
      <c r="J30" s="47">
        <v>216000</v>
      </c>
      <c r="K30" s="48">
        <v>189683</v>
      </c>
      <c r="L30" s="47">
        <v>230000</v>
      </c>
      <c r="M30" s="48">
        <v>230050</v>
      </c>
      <c r="N30" s="47"/>
      <c r="O30" s="48"/>
      <c r="P30" s="47">
        <f t="shared" si="5"/>
        <v>631000</v>
      </c>
      <c r="Q30" s="48">
        <f t="shared" si="6"/>
        <v>630748</v>
      </c>
      <c r="R30" s="24">
        <f t="shared" si="7"/>
        <v>6.481481481481481</v>
      </c>
      <c r="S30" s="25">
        <f t="shared" si="8"/>
        <v>21.281295635349505</v>
      </c>
      <c r="T30" s="24">
        <f t="shared" si="9"/>
        <v>52.583333333333336</v>
      </c>
      <c r="U30" s="26">
        <f t="shared" si="10"/>
        <v>52.562333333333335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7077000</v>
      </c>
      <c r="C32" s="46"/>
      <c r="D32" s="46"/>
      <c r="E32" s="46">
        <f t="shared" si="4"/>
        <v>7077000</v>
      </c>
      <c r="F32" s="47">
        <v>7077000</v>
      </c>
      <c r="G32" s="48">
        <v>7077000</v>
      </c>
      <c r="H32" s="47">
        <v>3585000</v>
      </c>
      <c r="I32" s="48">
        <v>1769000</v>
      </c>
      <c r="J32" s="47">
        <v>1369000</v>
      </c>
      <c r="K32" s="48">
        <v>3185000</v>
      </c>
      <c r="L32" s="47"/>
      <c r="M32" s="48">
        <v>1728000</v>
      </c>
      <c r="N32" s="47"/>
      <c r="O32" s="48"/>
      <c r="P32" s="47">
        <f t="shared" si="5"/>
        <v>4954000</v>
      </c>
      <c r="Q32" s="48">
        <f t="shared" si="6"/>
        <v>6682000</v>
      </c>
      <c r="R32" s="24">
        <f t="shared" si="7"/>
        <v>-100</v>
      </c>
      <c r="S32" s="25">
        <f t="shared" si="8"/>
        <v>-45.745682888540031</v>
      </c>
      <c r="T32" s="24">
        <f t="shared" si="9"/>
        <v>70.001413028119259</v>
      </c>
      <c r="U32" s="26">
        <f t="shared" si="10"/>
        <v>94.41853892892469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815404000</v>
      </c>
      <c r="C59" s="43">
        <f t="shared" si="26"/>
        <v>-36741000</v>
      </c>
      <c r="D59" s="43">
        <f t="shared" si="26"/>
        <v>0</v>
      </c>
      <c r="E59" s="43">
        <f t="shared" si="26"/>
        <v>778663000</v>
      </c>
      <c r="F59" s="44">
        <f t="shared" si="26"/>
        <v>778663000</v>
      </c>
      <c r="G59" s="45">
        <f t="shared" si="26"/>
        <v>776663000</v>
      </c>
      <c r="H59" s="44">
        <f t="shared" si="26"/>
        <v>247938000</v>
      </c>
      <c r="I59" s="45">
        <f t="shared" si="26"/>
        <v>124352953</v>
      </c>
      <c r="J59" s="44">
        <f t="shared" si="26"/>
        <v>257765000</v>
      </c>
      <c r="K59" s="45">
        <f t="shared" si="26"/>
        <v>236385016</v>
      </c>
      <c r="L59" s="44">
        <f t="shared" si="26"/>
        <v>157112000</v>
      </c>
      <c r="M59" s="45">
        <f t="shared" si="26"/>
        <v>253192164</v>
      </c>
      <c r="N59" s="44">
        <f t="shared" si="26"/>
        <v>0</v>
      </c>
      <c r="O59" s="45">
        <f t="shared" si="26"/>
        <v>0</v>
      </c>
      <c r="P59" s="44">
        <f t="shared" si="26"/>
        <v>662815000</v>
      </c>
      <c r="Q59" s="45">
        <f t="shared" si="26"/>
        <v>613930133</v>
      </c>
      <c r="R59" s="20">
        <f t="shared" si="14"/>
        <v>-39.048358000504336</v>
      </c>
      <c r="S59" s="21">
        <f t="shared" si="15"/>
        <v>7.1100733389970872</v>
      </c>
      <c r="T59" s="20">
        <f t="shared" si="16"/>
        <v>85.122190215792969</v>
      </c>
      <c r="U59" s="22">
        <f t="shared" si="17"/>
        <v>78.844138349966542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815404000</v>
      </c>
      <c r="C63" s="55">
        <f t="shared" si="30"/>
        <v>-36741000</v>
      </c>
      <c r="D63" s="55">
        <f t="shared" si="30"/>
        <v>0</v>
      </c>
      <c r="E63" s="55">
        <f t="shared" si="30"/>
        <v>778663000</v>
      </c>
      <c r="F63" s="56">
        <f t="shared" si="30"/>
        <v>778663000</v>
      </c>
      <c r="G63" s="57">
        <f t="shared" si="30"/>
        <v>776663000</v>
      </c>
      <c r="H63" s="56">
        <f t="shared" si="30"/>
        <v>247938000</v>
      </c>
      <c r="I63" s="57">
        <f t="shared" si="30"/>
        <v>124352953</v>
      </c>
      <c r="J63" s="56">
        <f t="shared" si="30"/>
        <v>257765000</v>
      </c>
      <c r="K63" s="57">
        <f t="shared" si="30"/>
        <v>236385016</v>
      </c>
      <c r="L63" s="56">
        <f t="shared" si="30"/>
        <v>157112000</v>
      </c>
      <c r="M63" s="58">
        <f t="shared" si="30"/>
        <v>253192164</v>
      </c>
      <c r="N63" s="56">
        <f t="shared" si="30"/>
        <v>0</v>
      </c>
      <c r="O63" s="57">
        <f t="shared" si="30"/>
        <v>0</v>
      </c>
      <c r="P63" s="56">
        <f t="shared" si="30"/>
        <v>662815000</v>
      </c>
      <c r="Q63" s="57">
        <f t="shared" si="30"/>
        <v>613930133</v>
      </c>
      <c r="R63" s="38">
        <f t="shared" si="14"/>
        <v>-39.048358000504336</v>
      </c>
      <c r="S63" s="39">
        <f t="shared" si="15"/>
        <v>7.1100733389970872</v>
      </c>
      <c r="T63" s="38">
        <f t="shared" si="16"/>
        <v>85.122190215792969</v>
      </c>
      <c r="U63" s="39">
        <f t="shared" si="17"/>
        <v>78.844138349966542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25019000</v>
      </c>
      <c r="C8" s="40">
        <f t="shared" si="0"/>
        <v>-3694000</v>
      </c>
      <c r="D8" s="40">
        <f t="shared" si="0"/>
        <v>0</v>
      </c>
      <c r="E8" s="40">
        <f t="shared" si="0"/>
        <v>21325000</v>
      </c>
      <c r="F8" s="41">
        <f t="shared" si="0"/>
        <v>21325000</v>
      </c>
      <c r="G8" s="42">
        <f t="shared" si="0"/>
        <v>21325000</v>
      </c>
      <c r="H8" s="41">
        <f t="shared" si="0"/>
        <v>2470000</v>
      </c>
      <c r="I8" s="42">
        <f t="shared" si="0"/>
        <v>0</v>
      </c>
      <c r="J8" s="41">
        <f t="shared" si="0"/>
        <v>2301000</v>
      </c>
      <c r="K8" s="42">
        <f t="shared" si="0"/>
        <v>0</v>
      </c>
      <c r="L8" s="41">
        <f t="shared" si="0"/>
        <v>8303000</v>
      </c>
      <c r="M8" s="42">
        <f t="shared" si="0"/>
        <v>4534821</v>
      </c>
      <c r="N8" s="41">
        <f t="shared" si="0"/>
        <v>0</v>
      </c>
      <c r="O8" s="42">
        <f t="shared" si="0"/>
        <v>0</v>
      </c>
      <c r="P8" s="41">
        <f t="shared" si="0"/>
        <v>13074000</v>
      </c>
      <c r="Q8" s="42">
        <f t="shared" si="0"/>
        <v>4534821</v>
      </c>
      <c r="R8" s="16">
        <f>IF(($J8       =0),0,((($L8       -$J8       )/$J8       )*100))</f>
        <v>260.84311169056929</v>
      </c>
      <c r="S8" s="17">
        <f>IF(($K8       =0),0,((($M8       -$K8       )/$K8       )*100))</f>
        <v>0</v>
      </c>
      <c r="T8" s="16">
        <f>IF(($E8       =0),0,(($P8       /$E8       )*100))</f>
        <v>61.308323563892145</v>
      </c>
      <c r="U8" s="18">
        <f>IF(($E8       =0),0,(($Q8       /$E8       )*100))</f>
        <v>21.265280187573271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21919000</v>
      </c>
      <c r="C9" s="43">
        <f t="shared" si="2"/>
        <v>-3694000</v>
      </c>
      <c r="D9" s="43">
        <f t="shared" si="2"/>
        <v>0</v>
      </c>
      <c r="E9" s="43">
        <f t="shared" si="2"/>
        <v>18225000</v>
      </c>
      <c r="F9" s="44">
        <f t="shared" si="2"/>
        <v>18225000</v>
      </c>
      <c r="G9" s="45">
        <f t="shared" si="2"/>
        <v>18225000</v>
      </c>
      <c r="H9" s="44">
        <f t="shared" si="2"/>
        <v>1415000</v>
      </c>
      <c r="I9" s="45">
        <f t="shared" si="2"/>
        <v>0</v>
      </c>
      <c r="J9" s="44">
        <f t="shared" si="2"/>
        <v>1322000</v>
      </c>
      <c r="K9" s="45">
        <f t="shared" si="2"/>
        <v>0</v>
      </c>
      <c r="L9" s="44">
        <f t="shared" si="2"/>
        <v>8144000</v>
      </c>
      <c r="M9" s="45">
        <f t="shared" si="2"/>
        <v>1857048</v>
      </c>
      <c r="N9" s="44">
        <f t="shared" si="2"/>
        <v>0</v>
      </c>
      <c r="O9" s="45">
        <f t="shared" si="2"/>
        <v>0</v>
      </c>
      <c r="P9" s="44">
        <f t="shared" si="2"/>
        <v>10881000</v>
      </c>
      <c r="Q9" s="45">
        <f t="shared" si="2"/>
        <v>1857048</v>
      </c>
      <c r="R9" s="20">
        <f>IF(($J9       =0),0,((($L9       -$J9       )/$J9       )*100))</f>
        <v>516.03630862329805</v>
      </c>
      <c r="S9" s="21">
        <f>IF(($K9       =0),0,((($M9       -$K9       )/$K9       )*100))</f>
        <v>0</v>
      </c>
      <c r="T9" s="20">
        <f>IF(($E9       =0),0,(($P9       /$E9       )*100))</f>
        <v>59.703703703703702</v>
      </c>
      <c r="U9" s="22">
        <f>IF(($E9       =0),0,(($Q9       /$E9       )*100))</f>
        <v>10.189563786008231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10379000</v>
      </c>
      <c r="C10" s="46">
        <v>-694000</v>
      </c>
      <c r="D10" s="46"/>
      <c r="E10" s="46">
        <f t="shared" ref="E10:E41" si="4">$B10      +$C10      +$D10</f>
        <v>9685000</v>
      </c>
      <c r="F10" s="47">
        <v>9685000</v>
      </c>
      <c r="G10" s="48">
        <v>9685000</v>
      </c>
      <c r="H10" s="47">
        <v>1415000</v>
      </c>
      <c r="I10" s="48"/>
      <c r="J10" s="47">
        <v>1322000</v>
      </c>
      <c r="K10" s="48"/>
      <c r="L10" s="47">
        <v>681000</v>
      </c>
      <c r="M10" s="48">
        <v>-1961106</v>
      </c>
      <c r="N10" s="47"/>
      <c r="O10" s="48"/>
      <c r="P10" s="47">
        <f t="shared" ref="P10:P41" si="5">$H10      +$J10      +$L10      +$N10</f>
        <v>3418000</v>
      </c>
      <c r="Q10" s="48">
        <f t="shared" ref="Q10:Q41" si="6">$I10      +$K10      +$M10      +$O10</f>
        <v>-1961106</v>
      </c>
      <c r="R10" s="24">
        <f t="shared" ref="R10:R41" si="7">IF(($J10      =0),0,((($L10      -$J10      )/$J10      )*100))</f>
        <v>-48.487140695915279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35.291688177594217</v>
      </c>
      <c r="U10" s="26">
        <f t="shared" ref="U10:U41" si="10">IF(($E10      =0),0,(($Q10      /$E10      )*100))</f>
        <v>-20.248900361383583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11540000</v>
      </c>
      <c r="C23" s="46">
        <v>-3000000</v>
      </c>
      <c r="D23" s="46"/>
      <c r="E23" s="46">
        <f t="shared" si="4"/>
        <v>8540000</v>
      </c>
      <c r="F23" s="47">
        <v>8540000</v>
      </c>
      <c r="G23" s="48">
        <v>8540000</v>
      </c>
      <c r="H23" s="47"/>
      <c r="I23" s="48"/>
      <c r="J23" s="47"/>
      <c r="K23" s="48"/>
      <c r="L23" s="47">
        <v>7463000</v>
      </c>
      <c r="M23" s="48">
        <v>3818154</v>
      </c>
      <c r="N23" s="47"/>
      <c r="O23" s="48"/>
      <c r="P23" s="47">
        <f t="shared" si="5"/>
        <v>7463000</v>
      </c>
      <c r="Q23" s="48">
        <f t="shared" si="6"/>
        <v>3818154</v>
      </c>
      <c r="R23" s="24">
        <f t="shared" si="7"/>
        <v>0</v>
      </c>
      <c r="S23" s="25">
        <f t="shared" si="8"/>
        <v>0</v>
      </c>
      <c r="T23" s="24">
        <f t="shared" si="9"/>
        <v>87.388758782201407</v>
      </c>
      <c r="U23" s="26">
        <f t="shared" si="10"/>
        <v>44.709063231850116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1055000</v>
      </c>
      <c r="I27" s="45">
        <f t="shared" si="11"/>
        <v>0</v>
      </c>
      <c r="J27" s="44">
        <f t="shared" si="11"/>
        <v>979000</v>
      </c>
      <c r="K27" s="45">
        <f t="shared" si="11"/>
        <v>0</v>
      </c>
      <c r="L27" s="44">
        <f t="shared" si="11"/>
        <v>159000</v>
      </c>
      <c r="M27" s="45">
        <f t="shared" si="11"/>
        <v>2677773</v>
      </c>
      <c r="N27" s="44">
        <f t="shared" si="11"/>
        <v>0</v>
      </c>
      <c r="O27" s="45">
        <f t="shared" si="11"/>
        <v>0</v>
      </c>
      <c r="P27" s="44">
        <f t="shared" si="11"/>
        <v>2193000</v>
      </c>
      <c r="Q27" s="45">
        <f t="shared" si="11"/>
        <v>2677773</v>
      </c>
      <c r="R27" s="20">
        <f t="shared" si="7"/>
        <v>-83.758937691521965</v>
      </c>
      <c r="S27" s="21">
        <f t="shared" si="8"/>
        <v>0</v>
      </c>
      <c r="T27" s="20">
        <f t="shared" si="9"/>
        <v>70.741935483870961</v>
      </c>
      <c r="U27" s="22">
        <f t="shared" si="10"/>
        <v>86.379774193548386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1055000</v>
      </c>
      <c r="I30" s="48"/>
      <c r="J30" s="47">
        <v>979000</v>
      </c>
      <c r="K30" s="48"/>
      <c r="L30" s="47">
        <v>159000</v>
      </c>
      <c r="M30" s="48">
        <v>2677773</v>
      </c>
      <c r="N30" s="47"/>
      <c r="O30" s="48"/>
      <c r="P30" s="47">
        <f t="shared" si="5"/>
        <v>2193000</v>
      </c>
      <c r="Q30" s="48">
        <f t="shared" si="6"/>
        <v>2677773</v>
      </c>
      <c r="R30" s="24">
        <f t="shared" si="7"/>
        <v>-83.758937691521965</v>
      </c>
      <c r="S30" s="25">
        <f t="shared" si="8"/>
        <v>0</v>
      </c>
      <c r="T30" s="24">
        <f t="shared" si="9"/>
        <v>70.741935483870961</v>
      </c>
      <c r="U30" s="26">
        <f t="shared" si="10"/>
        <v>86.379774193548386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25119000</v>
      </c>
      <c r="C59" s="43">
        <f t="shared" si="26"/>
        <v>-3794000</v>
      </c>
      <c r="D59" s="43">
        <f t="shared" si="26"/>
        <v>0</v>
      </c>
      <c r="E59" s="43">
        <f t="shared" si="26"/>
        <v>21325000</v>
      </c>
      <c r="F59" s="44">
        <f t="shared" si="26"/>
        <v>21325000</v>
      </c>
      <c r="G59" s="45">
        <f t="shared" si="26"/>
        <v>21325000</v>
      </c>
      <c r="H59" s="44">
        <f t="shared" si="26"/>
        <v>2470000</v>
      </c>
      <c r="I59" s="45">
        <f t="shared" si="26"/>
        <v>0</v>
      </c>
      <c r="J59" s="44">
        <f t="shared" si="26"/>
        <v>2301000</v>
      </c>
      <c r="K59" s="45">
        <f t="shared" si="26"/>
        <v>0</v>
      </c>
      <c r="L59" s="44">
        <f t="shared" si="26"/>
        <v>8303000</v>
      </c>
      <c r="M59" s="45">
        <f t="shared" si="26"/>
        <v>4534821</v>
      </c>
      <c r="N59" s="44">
        <f t="shared" si="26"/>
        <v>0</v>
      </c>
      <c r="O59" s="45">
        <f t="shared" si="26"/>
        <v>0</v>
      </c>
      <c r="P59" s="44">
        <f t="shared" si="26"/>
        <v>13074000</v>
      </c>
      <c r="Q59" s="45">
        <f t="shared" si="26"/>
        <v>4534821</v>
      </c>
      <c r="R59" s="20">
        <f t="shared" si="14"/>
        <v>260.84311169056929</v>
      </c>
      <c r="S59" s="21">
        <f t="shared" si="15"/>
        <v>0</v>
      </c>
      <c r="T59" s="20">
        <f t="shared" si="16"/>
        <v>61.308323563892145</v>
      </c>
      <c r="U59" s="22">
        <f t="shared" si="17"/>
        <v>21.265280187573271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25119000</v>
      </c>
      <c r="C63" s="55">
        <f t="shared" si="30"/>
        <v>-3794000</v>
      </c>
      <c r="D63" s="55">
        <f t="shared" si="30"/>
        <v>0</v>
      </c>
      <c r="E63" s="55">
        <f t="shared" si="30"/>
        <v>21325000</v>
      </c>
      <c r="F63" s="56">
        <f t="shared" si="30"/>
        <v>21325000</v>
      </c>
      <c r="G63" s="57">
        <f t="shared" si="30"/>
        <v>21325000</v>
      </c>
      <c r="H63" s="56">
        <f t="shared" si="30"/>
        <v>2470000</v>
      </c>
      <c r="I63" s="57">
        <f t="shared" si="30"/>
        <v>0</v>
      </c>
      <c r="J63" s="56">
        <f t="shared" si="30"/>
        <v>2301000</v>
      </c>
      <c r="K63" s="57">
        <f t="shared" si="30"/>
        <v>0</v>
      </c>
      <c r="L63" s="56">
        <f t="shared" si="30"/>
        <v>8303000</v>
      </c>
      <c r="M63" s="58">
        <f t="shared" si="30"/>
        <v>4534821</v>
      </c>
      <c r="N63" s="56">
        <f t="shared" si="30"/>
        <v>0</v>
      </c>
      <c r="O63" s="57">
        <f t="shared" si="30"/>
        <v>0</v>
      </c>
      <c r="P63" s="56">
        <f t="shared" si="30"/>
        <v>13074000</v>
      </c>
      <c r="Q63" s="57">
        <f t="shared" si="30"/>
        <v>4534821</v>
      </c>
      <c r="R63" s="38">
        <f t="shared" si="14"/>
        <v>260.84311169056929</v>
      </c>
      <c r="S63" s="39">
        <f t="shared" si="15"/>
        <v>0</v>
      </c>
      <c r="T63" s="38">
        <f t="shared" si="16"/>
        <v>61.308323563892145</v>
      </c>
      <c r="U63" s="39">
        <f t="shared" si="17"/>
        <v>21.265280187573271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32889000</v>
      </c>
      <c r="C8" s="40">
        <f t="shared" si="0"/>
        <v>2455000</v>
      </c>
      <c r="D8" s="40">
        <f t="shared" si="0"/>
        <v>0</v>
      </c>
      <c r="E8" s="40">
        <f t="shared" si="0"/>
        <v>35344000</v>
      </c>
      <c r="F8" s="41">
        <f t="shared" si="0"/>
        <v>35344000</v>
      </c>
      <c r="G8" s="42">
        <f t="shared" si="0"/>
        <v>35344000</v>
      </c>
      <c r="H8" s="41">
        <f t="shared" si="0"/>
        <v>462000</v>
      </c>
      <c r="I8" s="42">
        <f t="shared" si="0"/>
        <v>305746</v>
      </c>
      <c r="J8" s="41">
        <f t="shared" si="0"/>
        <v>3460000</v>
      </c>
      <c r="K8" s="42">
        <f t="shared" si="0"/>
        <v>163779</v>
      </c>
      <c r="L8" s="41">
        <f t="shared" si="0"/>
        <v>8874000</v>
      </c>
      <c r="M8" s="42">
        <f t="shared" si="0"/>
        <v>1057519</v>
      </c>
      <c r="N8" s="41">
        <f t="shared" si="0"/>
        <v>0</v>
      </c>
      <c r="O8" s="42">
        <f t="shared" si="0"/>
        <v>0</v>
      </c>
      <c r="P8" s="41">
        <f t="shared" si="0"/>
        <v>12796000</v>
      </c>
      <c r="Q8" s="42">
        <f t="shared" si="0"/>
        <v>1527044</v>
      </c>
      <c r="R8" s="16">
        <f>IF(($J8       =0),0,((($L8       -$J8       )/$J8       )*100))</f>
        <v>156.47398843930637</v>
      </c>
      <c r="S8" s="17">
        <f>IF(($K8       =0),0,((($M8       -$K8       )/$K8       )*100))</f>
        <v>545.6987770104837</v>
      </c>
      <c r="T8" s="16">
        <f>IF(($E8       =0),0,(($P8       /$E8       )*100))</f>
        <v>36.204164780443634</v>
      </c>
      <c r="U8" s="18">
        <f>IF(($E8       =0),0,(($Q8       /$E8       )*100))</f>
        <v>4.3205183340878222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28839000</v>
      </c>
      <c r="C9" s="43">
        <f t="shared" si="2"/>
        <v>2740000</v>
      </c>
      <c r="D9" s="43">
        <f t="shared" si="2"/>
        <v>0</v>
      </c>
      <c r="E9" s="43">
        <f t="shared" si="2"/>
        <v>31579000</v>
      </c>
      <c r="F9" s="44">
        <f t="shared" si="2"/>
        <v>31579000</v>
      </c>
      <c r="G9" s="45">
        <f t="shared" si="2"/>
        <v>31579000</v>
      </c>
      <c r="H9" s="44">
        <f t="shared" si="2"/>
        <v>0</v>
      </c>
      <c r="I9" s="45">
        <f t="shared" si="2"/>
        <v>0</v>
      </c>
      <c r="J9" s="44">
        <f t="shared" si="2"/>
        <v>2695000</v>
      </c>
      <c r="K9" s="45">
        <f t="shared" si="2"/>
        <v>0</v>
      </c>
      <c r="L9" s="44">
        <f t="shared" si="2"/>
        <v>8431000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11126000</v>
      </c>
      <c r="Q9" s="45">
        <f t="shared" si="2"/>
        <v>0</v>
      </c>
      <c r="R9" s="20">
        <f>IF(($J9       =0),0,((($L9       -$J9       )/$J9       )*100))</f>
        <v>212.83858998144711</v>
      </c>
      <c r="S9" s="21">
        <f>IF(($K9       =0),0,((($M9       -$K9       )/$K9       )*100))</f>
        <v>0</v>
      </c>
      <c r="T9" s="20">
        <f>IF(($E9       =0),0,(($P9       /$E9       )*100))</f>
        <v>35.232274612875649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18839000</v>
      </c>
      <c r="C10" s="46">
        <v>-1260000</v>
      </c>
      <c r="D10" s="46"/>
      <c r="E10" s="46">
        <f t="shared" ref="E10:E41" si="4">$B10      +$C10      +$D10</f>
        <v>17579000</v>
      </c>
      <c r="F10" s="47">
        <v>17579000</v>
      </c>
      <c r="G10" s="48">
        <v>17579000</v>
      </c>
      <c r="H10" s="47"/>
      <c r="I10" s="48"/>
      <c r="J10" s="47">
        <v>2695000</v>
      </c>
      <c r="K10" s="48"/>
      <c r="L10" s="47">
        <v>5579000</v>
      </c>
      <c r="M10" s="48"/>
      <c r="N10" s="47"/>
      <c r="O10" s="48"/>
      <c r="P10" s="47">
        <f t="shared" ref="P10:P41" si="5">$H10      +$J10      +$L10      +$N10</f>
        <v>8274000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107.012987012987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47.067523749928888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4000000</v>
      </c>
      <c r="D23" s="46"/>
      <c r="E23" s="46">
        <f t="shared" si="4"/>
        <v>14000000</v>
      </c>
      <c r="F23" s="47">
        <v>14000000</v>
      </c>
      <c r="G23" s="48">
        <v>14000000</v>
      </c>
      <c r="H23" s="47"/>
      <c r="I23" s="48"/>
      <c r="J23" s="47"/>
      <c r="K23" s="48"/>
      <c r="L23" s="47">
        <v>2852000</v>
      </c>
      <c r="M23" s="48"/>
      <c r="N23" s="47"/>
      <c r="O23" s="48"/>
      <c r="P23" s="47">
        <f t="shared" si="5"/>
        <v>2852000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20.37142857142857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4050000</v>
      </c>
      <c r="C27" s="43">
        <f t="shared" si="11"/>
        <v>-285000</v>
      </c>
      <c r="D27" s="43">
        <f t="shared" si="11"/>
        <v>0</v>
      </c>
      <c r="E27" s="43">
        <f t="shared" si="11"/>
        <v>3765000</v>
      </c>
      <c r="F27" s="44">
        <f t="shared" si="11"/>
        <v>3765000</v>
      </c>
      <c r="G27" s="45">
        <f t="shared" si="11"/>
        <v>3765000</v>
      </c>
      <c r="H27" s="44">
        <f t="shared" si="11"/>
        <v>462000</v>
      </c>
      <c r="I27" s="45">
        <f t="shared" si="11"/>
        <v>305746</v>
      </c>
      <c r="J27" s="44">
        <f t="shared" si="11"/>
        <v>765000</v>
      </c>
      <c r="K27" s="45">
        <f t="shared" si="11"/>
        <v>163779</v>
      </c>
      <c r="L27" s="44">
        <f t="shared" si="11"/>
        <v>443000</v>
      </c>
      <c r="M27" s="45">
        <f t="shared" si="11"/>
        <v>1057519</v>
      </c>
      <c r="N27" s="44">
        <f t="shared" si="11"/>
        <v>0</v>
      </c>
      <c r="O27" s="45">
        <f t="shared" si="11"/>
        <v>0</v>
      </c>
      <c r="P27" s="44">
        <f t="shared" si="11"/>
        <v>1670000</v>
      </c>
      <c r="Q27" s="45">
        <f t="shared" si="11"/>
        <v>1527044</v>
      </c>
      <c r="R27" s="20">
        <f t="shared" si="7"/>
        <v>-42.091503267973856</v>
      </c>
      <c r="S27" s="21">
        <f t="shared" si="8"/>
        <v>545.6987770104837</v>
      </c>
      <c r="T27" s="20">
        <f t="shared" si="9"/>
        <v>44.355909694555109</v>
      </c>
      <c r="U27" s="22">
        <f t="shared" si="10"/>
        <v>40.558937583001324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462000</v>
      </c>
      <c r="I30" s="48">
        <v>305746</v>
      </c>
      <c r="J30" s="47">
        <v>765000</v>
      </c>
      <c r="K30" s="48">
        <v>163779</v>
      </c>
      <c r="L30" s="47"/>
      <c r="M30" s="48">
        <v>724688</v>
      </c>
      <c r="N30" s="47"/>
      <c r="O30" s="48"/>
      <c r="P30" s="47">
        <f t="shared" si="5"/>
        <v>1227000</v>
      </c>
      <c r="Q30" s="48">
        <f t="shared" si="6"/>
        <v>1194213</v>
      </c>
      <c r="R30" s="24">
        <f t="shared" si="7"/>
        <v>-100</v>
      </c>
      <c r="S30" s="25">
        <f t="shared" si="8"/>
        <v>342.47919452432853</v>
      </c>
      <c r="T30" s="24">
        <f t="shared" si="9"/>
        <v>39.58064516129032</v>
      </c>
      <c r="U30" s="26">
        <f t="shared" si="10"/>
        <v>38.523000000000003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/>
      <c r="I32" s="48"/>
      <c r="J32" s="47"/>
      <c r="K32" s="48"/>
      <c r="L32" s="47">
        <v>443000</v>
      </c>
      <c r="M32" s="48">
        <v>332831</v>
      </c>
      <c r="N32" s="47"/>
      <c r="O32" s="48"/>
      <c r="P32" s="47">
        <f t="shared" si="5"/>
        <v>443000</v>
      </c>
      <c r="Q32" s="48">
        <f t="shared" si="6"/>
        <v>332831</v>
      </c>
      <c r="R32" s="24">
        <f t="shared" si="7"/>
        <v>0</v>
      </c>
      <c r="S32" s="25">
        <f t="shared" si="8"/>
        <v>0</v>
      </c>
      <c r="T32" s="24">
        <f t="shared" si="9"/>
        <v>66.616541353383468</v>
      </c>
      <c r="U32" s="26">
        <f t="shared" si="10"/>
        <v>50.049774436090225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1092000</v>
      </c>
      <c r="C42" s="52">
        <f t="shared" si="13"/>
        <v>0</v>
      </c>
      <c r="D42" s="52">
        <f t="shared" si="13"/>
        <v>0</v>
      </c>
      <c r="E42" s="52">
        <f t="shared" si="13"/>
        <v>1092000</v>
      </c>
      <c r="F42" s="53">
        <f t="shared" si="13"/>
        <v>1092000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1092000</v>
      </c>
      <c r="C43" s="43">
        <f t="shared" si="19"/>
        <v>0</v>
      </c>
      <c r="D43" s="43">
        <f t="shared" si="19"/>
        <v>0</v>
      </c>
      <c r="E43" s="43">
        <f t="shared" si="19"/>
        <v>1092000</v>
      </c>
      <c r="F43" s="44">
        <f t="shared" si="19"/>
        <v>1092000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1092000</v>
      </c>
      <c r="C45" s="46"/>
      <c r="D45" s="46"/>
      <c r="E45" s="46">
        <f t="shared" si="21"/>
        <v>1092000</v>
      </c>
      <c r="F45" s="47">
        <v>1092000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33981000</v>
      </c>
      <c r="C59" s="43">
        <f t="shared" si="26"/>
        <v>2455000</v>
      </c>
      <c r="D59" s="43">
        <f t="shared" si="26"/>
        <v>0</v>
      </c>
      <c r="E59" s="43">
        <f t="shared" si="26"/>
        <v>36436000</v>
      </c>
      <c r="F59" s="44">
        <f t="shared" si="26"/>
        <v>36436000</v>
      </c>
      <c r="G59" s="45">
        <f t="shared" si="26"/>
        <v>35344000</v>
      </c>
      <c r="H59" s="44">
        <f t="shared" si="26"/>
        <v>462000</v>
      </c>
      <c r="I59" s="45">
        <f t="shared" si="26"/>
        <v>305746</v>
      </c>
      <c r="J59" s="44">
        <f t="shared" si="26"/>
        <v>3460000</v>
      </c>
      <c r="K59" s="45">
        <f t="shared" si="26"/>
        <v>163779</v>
      </c>
      <c r="L59" s="44">
        <f t="shared" si="26"/>
        <v>8874000</v>
      </c>
      <c r="M59" s="45">
        <f t="shared" si="26"/>
        <v>1057519</v>
      </c>
      <c r="N59" s="44">
        <f t="shared" si="26"/>
        <v>0</v>
      </c>
      <c r="O59" s="45">
        <f t="shared" si="26"/>
        <v>0</v>
      </c>
      <c r="P59" s="44">
        <f t="shared" si="26"/>
        <v>12796000</v>
      </c>
      <c r="Q59" s="45">
        <f t="shared" si="26"/>
        <v>1527044</v>
      </c>
      <c r="R59" s="20">
        <f t="shared" si="14"/>
        <v>156.47398843930637</v>
      </c>
      <c r="S59" s="21">
        <f t="shared" si="15"/>
        <v>545.6987770104837</v>
      </c>
      <c r="T59" s="20">
        <f t="shared" si="16"/>
        <v>35.119112965199257</v>
      </c>
      <c r="U59" s="22">
        <f t="shared" si="17"/>
        <v>4.1910308486112635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33981000</v>
      </c>
      <c r="C63" s="55">
        <f t="shared" si="30"/>
        <v>2455000</v>
      </c>
      <c r="D63" s="55">
        <f t="shared" si="30"/>
        <v>0</v>
      </c>
      <c r="E63" s="55">
        <f t="shared" si="30"/>
        <v>36436000</v>
      </c>
      <c r="F63" s="56">
        <f t="shared" si="30"/>
        <v>36436000</v>
      </c>
      <c r="G63" s="57">
        <f t="shared" si="30"/>
        <v>35344000</v>
      </c>
      <c r="H63" s="56">
        <f t="shared" si="30"/>
        <v>462000</v>
      </c>
      <c r="I63" s="57">
        <f t="shared" si="30"/>
        <v>305746</v>
      </c>
      <c r="J63" s="56">
        <f t="shared" si="30"/>
        <v>3460000</v>
      </c>
      <c r="K63" s="57">
        <f t="shared" si="30"/>
        <v>163779</v>
      </c>
      <c r="L63" s="56">
        <f t="shared" si="30"/>
        <v>8874000</v>
      </c>
      <c r="M63" s="58">
        <f t="shared" si="30"/>
        <v>1057519</v>
      </c>
      <c r="N63" s="56">
        <f t="shared" si="30"/>
        <v>0</v>
      </c>
      <c r="O63" s="57">
        <f t="shared" si="30"/>
        <v>0</v>
      </c>
      <c r="P63" s="56">
        <f t="shared" si="30"/>
        <v>12796000</v>
      </c>
      <c r="Q63" s="57">
        <f t="shared" si="30"/>
        <v>1527044</v>
      </c>
      <c r="R63" s="38">
        <f t="shared" si="14"/>
        <v>156.47398843930637</v>
      </c>
      <c r="S63" s="39">
        <f t="shared" si="15"/>
        <v>545.6987770104837</v>
      </c>
      <c r="T63" s="38">
        <f t="shared" si="16"/>
        <v>35.119112965199257</v>
      </c>
      <c r="U63" s="39">
        <f t="shared" si="17"/>
        <v>4.1910308486112635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29271000</v>
      </c>
      <c r="C8" s="40">
        <f t="shared" si="0"/>
        <v>-4769000</v>
      </c>
      <c r="D8" s="40">
        <f t="shared" si="0"/>
        <v>0</v>
      </c>
      <c r="E8" s="40">
        <f t="shared" si="0"/>
        <v>24502000</v>
      </c>
      <c r="F8" s="41">
        <f t="shared" si="0"/>
        <v>24502000</v>
      </c>
      <c r="G8" s="42">
        <f t="shared" si="0"/>
        <v>24502000</v>
      </c>
      <c r="H8" s="41">
        <f t="shared" si="0"/>
        <v>1092000</v>
      </c>
      <c r="I8" s="42">
        <f t="shared" si="0"/>
        <v>4062343</v>
      </c>
      <c r="J8" s="41">
        <f t="shared" si="0"/>
        <v>4309000</v>
      </c>
      <c r="K8" s="42">
        <f t="shared" si="0"/>
        <v>1500138</v>
      </c>
      <c r="L8" s="41">
        <f t="shared" si="0"/>
        <v>5536000</v>
      </c>
      <c r="M8" s="42">
        <f t="shared" si="0"/>
        <v>4765672</v>
      </c>
      <c r="N8" s="41">
        <f t="shared" si="0"/>
        <v>0</v>
      </c>
      <c r="O8" s="42">
        <f t="shared" si="0"/>
        <v>0</v>
      </c>
      <c r="P8" s="41">
        <f t="shared" si="0"/>
        <v>10937000</v>
      </c>
      <c r="Q8" s="42">
        <f t="shared" si="0"/>
        <v>10328153</v>
      </c>
      <c r="R8" s="16">
        <f>IF(($J8       =0),0,((($L8       -$J8       )/$J8       )*100))</f>
        <v>28.47528428869807</v>
      </c>
      <c r="S8" s="17">
        <f>IF(($K8       =0),0,((($M8       -$K8       )/$K8       )*100))</f>
        <v>217.68223990059582</v>
      </c>
      <c r="T8" s="16">
        <f>IF(($E8       =0),0,(($P8       /$E8       )*100))</f>
        <v>44.63717247571627</v>
      </c>
      <c r="U8" s="18">
        <f>IF(($E8       =0),0,(($Q8       /$E8       )*100))</f>
        <v>42.152285527712024</v>
      </c>
      <c r="V8" s="41">
        <f t="shared" ref="V8:W8" si="1">+V9+V27</f>
        <v>3812000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25271000</v>
      </c>
      <c r="C9" s="43">
        <f t="shared" si="2"/>
        <v>-4769000</v>
      </c>
      <c r="D9" s="43">
        <f t="shared" si="2"/>
        <v>0</v>
      </c>
      <c r="E9" s="43">
        <f t="shared" si="2"/>
        <v>20502000</v>
      </c>
      <c r="F9" s="44">
        <f t="shared" si="2"/>
        <v>20502000</v>
      </c>
      <c r="G9" s="45">
        <f t="shared" si="2"/>
        <v>20502000</v>
      </c>
      <c r="H9" s="44">
        <f t="shared" si="2"/>
        <v>0</v>
      </c>
      <c r="I9" s="45">
        <f t="shared" si="2"/>
        <v>4062343</v>
      </c>
      <c r="J9" s="44">
        <f t="shared" si="2"/>
        <v>2960000</v>
      </c>
      <c r="K9" s="45">
        <f t="shared" si="2"/>
        <v>1500138</v>
      </c>
      <c r="L9" s="44">
        <f t="shared" si="2"/>
        <v>5381000</v>
      </c>
      <c r="M9" s="45">
        <f t="shared" si="2"/>
        <v>4765672</v>
      </c>
      <c r="N9" s="44">
        <f t="shared" si="2"/>
        <v>0</v>
      </c>
      <c r="O9" s="45">
        <f t="shared" si="2"/>
        <v>0</v>
      </c>
      <c r="P9" s="44">
        <f t="shared" si="2"/>
        <v>8341000</v>
      </c>
      <c r="Q9" s="45">
        <f t="shared" si="2"/>
        <v>10328153</v>
      </c>
      <c r="R9" s="20">
        <f>IF(($J9       =0),0,((($L9       -$J9       )/$J9       )*100))</f>
        <v>81.790540540540533</v>
      </c>
      <c r="S9" s="21">
        <f>IF(($K9       =0),0,((($M9       -$K9       )/$K9       )*100))</f>
        <v>217.68223990059582</v>
      </c>
      <c r="T9" s="20">
        <f>IF(($E9       =0),0,(($P9       /$E9       )*100))</f>
        <v>40.68383572334406</v>
      </c>
      <c r="U9" s="22">
        <f>IF(($E9       =0),0,(($Q9       /$E9       )*100))</f>
        <v>50.376319383474787</v>
      </c>
      <c r="V9" s="44">
        <f t="shared" ref="V9:W9" si="3">SUM(V10:V26)</f>
        <v>3812000</v>
      </c>
      <c r="W9" s="45">
        <f t="shared" si="3"/>
        <v>0</v>
      </c>
    </row>
    <row r="10" spans="1:23" x14ac:dyDescent="0.2">
      <c r="A10" s="23" t="s">
        <v>36</v>
      </c>
      <c r="B10" s="46">
        <v>19034000</v>
      </c>
      <c r="C10" s="46">
        <v>-3773000</v>
      </c>
      <c r="D10" s="46"/>
      <c r="E10" s="46">
        <f t="shared" ref="E10:E41" si="4">$B10      +$C10      +$D10</f>
        <v>15261000</v>
      </c>
      <c r="F10" s="47">
        <v>15261000</v>
      </c>
      <c r="G10" s="48">
        <v>15261000</v>
      </c>
      <c r="H10" s="47"/>
      <c r="I10" s="48">
        <v>1326703</v>
      </c>
      <c r="J10" s="47">
        <v>1461000</v>
      </c>
      <c r="K10" s="48"/>
      <c r="L10" s="47">
        <v>4360000</v>
      </c>
      <c r="M10" s="48">
        <v>3732077</v>
      </c>
      <c r="N10" s="47"/>
      <c r="O10" s="48"/>
      <c r="P10" s="47">
        <f t="shared" ref="P10:P41" si="5">$H10      +$J10      +$L10      +$N10</f>
        <v>5821000</v>
      </c>
      <c r="Q10" s="48">
        <f t="shared" ref="Q10:Q41" si="6">$I10      +$K10      +$M10      +$O10</f>
        <v>5058780</v>
      </c>
      <c r="R10" s="24">
        <f t="shared" ref="R10:R41" si="7">IF(($J10      =0),0,((($L10      -$J10      )/$J10      )*100))</f>
        <v>198.42573579739903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38.142978834938731</v>
      </c>
      <c r="U10" s="26">
        <f t="shared" ref="U10:U41" si="10">IF(($E10      =0),0,(($Q10      /$E10      )*100))</f>
        <v>33.148417534892864</v>
      </c>
      <c r="V10" s="47">
        <v>1743000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6237000</v>
      </c>
      <c r="C13" s="46">
        <v>-996000</v>
      </c>
      <c r="D13" s="46"/>
      <c r="E13" s="46">
        <f t="shared" si="4"/>
        <v>5241000</v>
      </c>
      <c r="F13" s="47">
        <v>5241000</v>
      </c>
      <c r="G13" s="48">
        <v>5241000</v>
      </c>
      <c r="H13" s="47"/>
      <c r="I13" s="48">
        <v>2735640</v>
      </c>
      <c r="J13" s="47">
        <v>1499000</v>
      </c>
      <c r="K13" s="48">
        <v>1500138</v>
      </c>
      <c r="L13" s="47">
        <v>1021000</v>
      </c>
      <c r="M13" s="48">
        <v>1033595</v>
      </c>
      <c r="N13" s="47"/>
      <c r="O13" s="48"/>
      <c r="P13" s="47">
        <f t="shared" si="5"/>
        <v>2520000</v>
      </c>
      <c r="Q13" s="48">
        <f t="shared" si="6"/>
        <v>5269373</v>
      </c>
      <c r="R13" s="24">
        <f t="shared" si="7"/>
        <v>-31.88792528352235</v>
      </c>
      <c r="S13" s="25">
        <f t="shared" si="8"/>
        <v>-31.100005466163775</v>
      </c>
      <c r="T13" s="24">
        <f t="shared" si="9"/>
        <v>48.082427017744706</v>
      </c>
      <c r="U13" s="26">
        <f t="shared" si="10"/>
        <v>100.5413661514978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2069000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4000000</v>
      </c>
      <c r="C27" s="43">
        <f t="shared" si="11"/>
        <v>0</v>
      </c>
      <c r="D27" s="43">
        <f t="shared" si="11"/>
        <v>0</v>
      </c>
      <c r="E27" s="43">
        <f t="shared" si="11"/>
        <v>4000000</v>
      </c>
      <c r="F27" s="44">
        <f t="shared" si="11"/>
        <v>4000000</v>
      </c>
      <c r="G27" s="45">
        <f t="shared" si="11"/>
        <v>4000000</v>
      </c>
      <c r="H27" s="44">
        <f t="shared" si="11"/>
        <v>1092000</v>
      </c>
      <c r="I27" s="45">
        <f t="shared" si="11"/>
        <v>0</v>
      </c>
      <c r="J27" s="44">
        <f t="shared" si="11"/>
        <v>1349000</v>
      </c>
      <c r="K27" s="45">
        <f t="shared" si="11"/>
        <v>0</v>
      </c>
      <c r="L27" s="44">
        <f t="shared" si="11"/>
        <v>155000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2596000</v>
      </c>
      <c r="Q27" s="45">
        <f t="shared" si="11"/>
        <v>0</v>
      </c>
      <c r="R27" s="20">
        <f t="shared" si="7"/>
        <v>-88.510007412898446</v>
      </c>
      <c r="S27" s="21">
        <f t="shared" si="8"/>
        <v>0</v>
      </c>
      <c r="T27" s="20">
        <f t="shared" si="9"/>
        <v>64.900000000000006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806000</v>
      </c>
      <c r="I30" s="48"/>
      <c r="J30" s="47">
        <v>1021000</v>
      </c>
      <c r="K30" s="48"/>
      <c r="L30" s="47"/>
      <c r="M30" s="48"/>
      <c r="N30" s="47"/>
      <c r="O30" s="48"/>
      <c r="P30" s="47">
        <f t="shared" si="5"/>
        <v>1827000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58.935483870967744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900000</v>
      </c>
      <c r="C32" s="46"/>
      <c r="D32" s="46"/>
      <c r="E32" s="46">
        <f t="shared" si="4"/>
        <v>900000</v>
      </c>
      <c r="F32" s="47">
        <v>900000</v>
      </c>
      <c r="G32" s="48">
        <v>900000</v>
      </c>
      <c r="H32" s="47">
        <v>286000</v>
      </c>
      <c r="I32" s="48"/>
      <c r="J32" s="47">
        <v>328000</v>
      </c>
      <c r="K32" s="48"/>
      <c r="L32" s="47">
        <v>155000</v>
      </c>
      <c r="M32" s="48"/>
      <c r="N32" s="47"/>
      <c r="O32" s="48"/>
      <c r="P32" s="47">
        <f t="shared" si="5"/>
        <v>769000</v>
      </c>
      <c r="Q32" s="48">
        <f t="shared" si="6"/>
        <v>0</v>
      </c>
      <c r="R32" s="24">
        <f t="shared" si="7"/>
        <v>-52.743902439024396</v>
      </c>
      <c r="S32" s="25">
        <f t="shared" si="8"/>
        <v>0</v>
      </c>
      <c r="T32" s="24">
        <f t="shared" si="9"/>
        <v>85.444444444444443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15447000</v>
      </c>
      <c r="C42" s="52">
        <f t="shared" si="13"/>
        <v>0</v>
      </c>
      <c r="D42" s="52">
        <f t="shared" si="13"/>
        <v>0</v>
      </c>
      <c r="E42" s="52">
        <f t="shared" si="13"/>
        <v>15447000</v>
      </c>
      <c r="F42" s="53">
        <f t="shared" si="13"/>
        <v>15447000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15447000</v>
      </c>
      <c r="C43" s="43">
        <f t="shared" si="19"/>
        <v>0</v>
      </c>
      <c r="D43" s="43">
        <f t="shared" si="19"/>
        <v>0</v>
      </c>
      <c r="E43" s="43">
        <f t="shared" si="19"/>
        <v>15447000</v>
      </c>
      <c r="F43" s="44">
        <f t="shared" si="19"/>
        <v>15447000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15447000</v>
      </c>
      <c r="C52" s="46"/>
      <c r="D52" s="46"/>
      <c r="E52" s="46">
        <f t="shared" si="21"/>
        <v>15447000</v>
      </c>
      <c r="F52" s="47">
        <v>15447000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44718000</v>
      </c>
      <c r="C59" s="43">
        <f t="shared" si="26"/>
        <v>-4769000</v>
      </c>
      <c r="D59" s="43">
        <f t="shared" si="26"/>
        <v>0</v>
      </c>
      <c r="E59" s="43">
        <f t="shared" si="26"/>
        <v>39949000</v>
      </c>
      <c r="F59" s="44">
        <f t="shared" si="26"/>
        <v>39949000</v>
      </c>
      <c r="G59" s="45">
        <f t="shared" si="26"/>
        <v>24502000</v>
      </c>
      <c r="H59" s="44">
        <f t="shared" si="26"/>
        <v>1092000</v>
      </c>
      <c r="I59" s="45">
        <f t="shared" si="26"/>
        <v>4062343</v>
      </c>
      <c r="J59" s="44">
        <f t="shared" si="26"/>
        <v>4309000</v>
      </c>
      <c r="K59" s="45">
        <f t="shared" si="26"/>
        <v>1500138</v>
      </c>
      <c r="L59" s="44">
        <f t="shared" si="26"/>
        <v>5536000</v>
      </c>
      <c r="M59" s="45">
        <f t="shared" si="26"/>
        <v>4765672</v>
      </c>
      <c r="N59" s="44">
        <f t="shared" si="26"/>
        <v>0</v>
      </c>
      <c r="O59" s="45">
        <f t="shared" si="26"/>
        <v>0</v>
      </c>
      <c r="P59" s="44">
        <f t="shared" si="26"/>
        <v>10937000</v>
      </c>
      <c r="Q59" s="45">
        <f t="shared" si="26"/>
        <v>10328153</v>
      </c>
      <c r="R59" s="20">
        <f t="shared" si="14"/>
        <v>28.47528428869807</v>
      </c>
      <c r="S59" s="21">
        <f t="shared" si="15"/>
        <v>217.68223990059582</v>
      </c>
      <c r="T59" s="20">
        <f t="shared" si="16"/>
        <v>27.377406192895943</v>
      </c>
      <c r="U59" s="22">
        <f t="shared" si="17"/>
        <v>25.853345515532304</v>
      </c>
      <c r="V59" s="44">
        <f t="shared" ref="V59:W59" si="27">+V8+V42</f>
        <v>3812000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44718000</v>
      </c>
      <c r="C63" s="55">
        <f t="shared" si="30"/>
        <v>-4769000</v>
      </c>
      <c r="D63" s="55">
        <f t="shared" si="30"/>
        <v>0</v>
      </c>
      <c r="E63" s="55">
        <f t="shared" si="30"/>
        <v>39949000</v>
      </c>
      <c r="F63" s="56">
        <f t="shared" si="30"/>
        <v>39949000</v>
      </c>
      <c r="G63" s="57">
        <f t="shared" si="30"/>
        <v>24502000</v>
      </c>
      <c r="H63" s="56">
        <f t="shared" si="30"/>
        <v>1092000</v>
      </c>
      <c r="I63" s="57">
        <f t="shared" si="30"/>
        <v>4062343</v>
      </c>
      <c r="J63" s="56">
        <f t="shared" si="30"/>
        <v>4309000</v>
      </c>
      <c r="K63" s="57">
        <f t="shared" si="30"/>
        <v>1500138</v>
      </c>
      <c r="L63" s="56">
        <f t="shared" si="30"/>
        <v>5536000</v>
      </c>
      <c r="M63" s="58">
        <f t="shared" si="30"/>
        <v>4765672</v>
      </c>
      <c r="N63" s="56">
        <f t="shared" si="30"/>
        <v>0</v>
      </c>
      <c r="O63" s="57">
        <f t="shared" si="30"/>
        <v>0</v>
      </c>
      <c r="P63" s="56">
        <f t="shared" si="30"/>
        <v>10937000</v>
      </c>
      <c r="Q63" s="57">
        <f t="shared" si="30"/>
        <v>10328153</v>
      </c>
      <c r="R63" s="38">
        <f t="shared" si="14"/>
        <v>28.47528428869807</v>
      </c>
      <c r="S63" s="39">
        <f t="shared" si="15"/>
        <v>217.68223990059582</v>
      </c>
      <c r="T63" s="38">
        <f t="shared" si="16"/>
        <v>27.377406192895943</v>
      </c>
      <c r="U63" s="39">
        <f t="shared" si="17"/>
        <v>25.853345515532304</v>
      </c>
      <c r="V63" s="56">
        <f>+V59+V60</f>
        <v>3812000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289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45103000</v>
      </c>
      <c r="C8" s="40">
        <f t="shared" si="0"/>
        <v>-2278000</v>
      </c>
      <c r="D8" s="40">
        <f t="shared" si="0"/>
        <v>0</v>
      </c>
      <c r="E8" s="40">
        <f t="shared" si="0"/>
        <v>42825000</v>
      </c>
      <c r="F8" s="41">
        <f t="shared" si="0"/>
        <v>42825000</v>
      </c>
      <c r="G8" s="42">
        <f t="shared" si="0"/>
        <v>42825000</v>
      </c>
      <c r="H8" s="41">
        <f t="shared" si="0"/>
        <v>9813000</v>
      </c>
      <c r="I8" s="42">
        <f t="shared" si="0"/>
        <v>7222063</v>
      </c>
      <c r="J8" s="41">
        <f t="shared" si="0"/>
        <v>9760000</v>
      </c>
      <c r="K8" s="42">
        <f t="shared" si="0"/>
        <v>897284</v>
      </c>
      <c r="L8" s="41">
        <f t="shared" si="0"/>
        <v>6778000</v>
      </c>
      <c r="M8" s="42">
        <f t="shared" si="0"/>
        <v>517841</v>
      </c>
      <c r="N8" s="41">
        <f t="shared" si="0"/>
        <v>0</v>
      </c>
      <c r="O8" s="42">
        <f t="shared" si="0"/>
        <v>0</v>
      </c>
      <c r="P8" s="41">
        <f t="shared" si="0"/>
        <v>26351000</v>
      </c>
      <c r="Q8" s="42">
        <f t="shared" si="0"/>
        <v>8637188</v>
      </c>
      <c r="R8" s="16">
        <f>IF(($J8       =0),0,((($L8       -$J8       )/$J8       )*100))</f>
        <v>-30.553278688524589</v>
      </c>
      <c r="S8" s="17">
        <f>IF(($K8       =0),0,((($M8       -$K8       )/$K8       )*100))</f>
        <v>-42.287948965990701</v>
      </c>
      <c r="T8" s="16">
        <f>IF(($E8       =0),0,(($P8       /$E8       )*100))</f>
        <v>61.531815528312904</v>
      </c>
      <c r="U8" s="18">
        <f>IF(($E8       =0),0,(($Q8       /$E8       )*100))</f>
        <v>20.168565090484531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40982000</v>
      </c>
      <c r="C9" s="43">
        <f t="shared" si="2"/>
        <v>-2278000</v>
      </c>
      <c r="D9" s="43">
        <f t="shared" si="2"/>
        <v>0</v>
      </c>
      <c r="E9" s="43">
        <f t="shared" si="2"/>
        <v>38704000</v>
      </c>
      <c r="F9" s="44">
        <f t="shared" si="2"/>
        <v>38704000</v>
      </c>
      <c r="G9" s="45">
        <f t="shared" si="2"/>
        <v>38704000</v>
      </c>
      <c r="H9" s="44">
        <f t="shared" si="2"/>
        <v>6806000</v>
      </c>
      <c r="I9" s="45">
        <f t="shared" si="2"/>
        <v>6022063</v>
      </c>
      <c r="J9" s="44">
        <f t="shared" si="2"/>
        <v>9638000</v>
      </c>
      <c r="K9" s="45">
        <f t="shared" si="2"/>
        <v>739005</v>
      </c>
      <c r="L9" s="44">
        <f t="shared" si="2"/>
        <v>6041000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22485000</v>
      </c>
      <c r="Q9" s="45">
        <f t="shared" si="2"/>
        <v>6761068</v>
      </c>
      <c r="R9" s="20">
        <f>IF(($J9       =0),0,((($L9       -$J9       )/$J9       )*100))</f>
        <v>-37.321020958705127</v>
      </c>
      <c r="S9" s="21">
        <f>IF(($K9       =0),0,((($M9       -$K9       )/$K9       )*100))</f>
        <v>-100</v>
      </c>
      <c r="T9" s="20">
        <f>IF(($E9       =0),0,(($P9       /$E9       )*100))</f>
        <v>58.09477056634973</v>
      </c>
      <c r="U9" s="22">
        <f>IF(($E9       =0),0,(($Q9       /$E9       )*100))</f>
        <v>17.468654402645722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34057000</v>
      </c>
      <c r="C10" s="46">
        <v>-2278000</v>
      </c>
      <c r="D10" s="46"/>
      <c r="E10" s="46">
        <f t="shared" ref="E10:E41" si="4">$B10      +$C10      +$D10</f>
        <v>31779000</v>
      </c>
      <c r="F10" s="47">
        <v>31779000</v>
      </c>
      <c r="G10" s="48">
        <v>31779000</v>
      </c>
      <c r="H10" s="47">
        <v>6806000</v>
      </c>
      <c r="I10" s="48">
        <v>6022063</v>
      </c>
      <c r="J10" s="47">
        <v>7293000</v>
      </c>
      <c r="K10" s="48">
        <v>408200</v>
      </c>
      <c r="L10" s="47">
        <v>4486000</v>
      </c>
      <c r="M10" s="48"/>
      <c r="N10" s="47"/>
      <c r="O10" s="48"/>
      <c r="P10" s="47">
        <f t="shared" ref="P10:P41" si="5">$H10      +$J10      +$L10      +$N10</f>
        <v>18585000</v>
      </c>
      <c r="Q10" s="48">
        <f t="shared" ref="Q10:Q41" si="6">$I10      +$K10      +$M10      +$O10</f>
        <v>6430263</v>
      </c>
      <c r="R10" s="24">
        <f t="shared" ref="R10:R41" si="7">IF(($J10      =0),0,((($L10      -$J10      )/$J10      )*100))</f>
        <v>-38.488962018373783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58.482016425941666</v>
      </c>
      <c r="U10" s="26">
        <f t="shared" ref="U10:U41" si="10">IF(($E10      =0),0,(($Q10      /$E10      )*100))</f>
        <v>20.234315113754366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6925000</v>
      </c>
      <c r="C13" s="46"/>
      <c r="D13" s="46"/>
      <c r="E13" s="46">
        <f t="shared" si="4"/>
        <v>6925000</v>
      </c>
      <c r="F13" s="47">
        <v>6925000</v>
      </c>
      <c r="G13" s="48">
        <v>6925000</v>
      </c>
      <c r="H13" s="47"/>
      <c r="I13" s="48"/>
      <c r="J13" s="47">
        <v>2345000</v>
      </c>
      <c r="K13" s="48">
        <v>330805</v>
      </c>
      <c r="L13" s="47">
        <v>1555000</v>
      </c>
      <c r="M13" s="48"/>
      <c r="N13" s="47"/>
      <c r="O13" s="48"/>
      <c r="P13" s="47">
        <f t="shared" si="5"/>
        <v>3900000</v>
      </c>
      <c r="Q13" s="48">
        <f t="shared" si="6"/>
        <v>330805</v>
      </c>
      <c r="R13" s="24">
        <f t="shared" si="7"/>
        <v>-33.688699360341154</v>
      </c>
      <c r="S13" s="25">
        <f t="shared" si="8"/>
        <v>-100</v>
      </c>
      <c r="T13" s="24">
        <f t="shared" si="9"/>
        <v>56.317689530685925</v>
      </c>
      <c r="U13" s="26">
        <f t="shared" si="10"/>
        <v>4.7769675090252708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4121000</v>
      </c>
      <c r="C27" s="43">
        <f t="shared" si="11"/>
        <v>0</v>
      </c>
      <c r="D27" s="43">
        <f t="shared" si="11"/>
        <v>0</v>
      </c>
      <c r="E27" s="43">
        <f t="shared" si="11"/>
        <v>4121000</v>
      </c>
      <c r="F27" s="44">
        <f t="shared" si="11"/>
        <v>4121000</v>
      </c>
      <c r="G27" s="45">
        <f t="shared" si="11"/>
        <v>4121000</v>
      </c>
      <c r="H27" s="44">
        <f t="shared" si="11"/>
        <v>3007000</v>
      </c>
      <c r="I27" s="45">
        <f t="shared" si="11"/>
        <v>1200000</v>
      </c>
      <c r="J27" s="44">
        <f t="shared" si="11"/>
        <v>122000</v>
      </c>
      <c r="K27" s="45">
        <f t="shared" si="11"/>
        <v>158279</v>
      </c>
      <c r="L27" s="44">
        <f t="shared" si="11"/>
        <v>737000</v>
      </c>
      <c r="M27" s="45">
        <f t="shared" si="11"/>
        <v>517841</v>
      </c>
      <c r="N27" s="44">
        <f t="shared" si="11"/>
        <v>0</v>
      </c>
      <c r="O27" s="45">
        <f t="shared" si="11"/>
        <v>0</v>
      </c>
      <c r="P27" s="44">
        <f t="shared" si="11"/>
        <v>3866000</v>
      </c>
      <c r="Q27" s="45">
        <f t="shared" si="11"/>
        <v>1876120</v>
      </c>
      <c r="R27" s="20">
        <f t="shared" si="7"/>
        <v>504.09836065573774</v>
      </c>
      <c r="S27" s="21">
        <f t="shared" si="8"/>
        <v>227.16974456497704</v>
      </c>
      <c r="T27" s="20">
        <f t="shared" si="9"/>
        <v>93.812181509342395</v>
      </c>
      <c r="U27" s="22">
        <f t="shared" si="10"/>
        <v>45.525843241931568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2698000</v>
      </c>
      <c r="I30" s="48">
        <v>1200000</v>
      </c>
      <c r="J30" s="47"/>
      <c r="K30" s="48">
        <v>158279</v>
      </c>
      <c r="L30" s="47">
        <v>402000</v>
      </c>
      <c r="M30" s="48">
        <v>369103</v>
      </c>
      <c r="N30" s="47"/>
      <c r="O30" s="48"/>
      <c r="P30" s="47">
        <f t="shared" si="5"/>
        <v>3100000</v>
      </c>
      <c r="Q30" s="48">
        <f t="shared" si="6"/>
        <v>1727382</v>
      </c>
      <c r="R30" s="24">
        <f t="shared" si="7"/>
        <v>0</v>
      </c>
      <c r="S30" s="25">
        <f t="shared" si="8"/>
        <v>133.19770784500787</v>
      </c>
      <c r="T30" s="24">
        <f t="shared" si="9"/>
        <v>100</v>
      </c>
      <c r="U30" s="26">
        <f t="shared" si="10"/>
        <v>55.722000000000008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1021000</v>
      </c>
      <c r="C32" s="46"/>
      <c r="D32" s="46"/>
      <c r="E32" s="46">
        <f t="shared" si="4"/>
        <v>1021000</v>
      </c>
      <c r="F32" s="47">
        <v>1021000</v>
      </c>
      <c r="G32" s="48">
        <v>1021000</v>
      </c>
      <c r="H32" s="47">
        <v>309000</v>
      </c>
      <c r="I32" s="48"/>
      <c r="J32" s="47">
        <v>122000</v>
      </c>
      <c r="K32" s="48"/>
      <c r="L32" s="47">
        <v>335000</v>
      </c>
      <c r="M32" s="48">
        <v>148738</v>
      </c>
      <c r="N32" s="47"/>
      <c r="O32" s="48"/>
      <c r="P32" s="47">
        <f t="shared" si="5"/>
        <v>766000</v>
      </c>
      <c r="Q32" s="48">
        <f t="shared" si="6"/>
        <v>148738</v>
      </c>
      <c r="R32" s="24">
        <f t="shared" si="7"/>
        <v>174.59016393442624</v>
      </c>
      <c r="S32" s="25">
        <f t="shared" si="8"/>
        <v>0</v>
      </c>
      <c r="T32" s="24">
        <f t="shared" si="9"/>
        <v>75.024485798237023</v>
      </c>
      <c r="U32" s="26">
        <f t="shared" si="10"/>
        <v>14.567874632713027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14075000</v>
      </c>
      <c r="C42" s="52">
        <f t="shared" si="13"/>
        <v>-100000</v>
      </c>
      <c r="D42" s="52">
        <f t="shared" si="13"/>
        <v>0</v>
      </c>
      <c r="E42" s="52">
        <f t="shared" si="13"/>
        <v>13975000</v>
      </c>
      <c r="F42" s="53">
        <f t="shared" si="13"/>
        <v>13975000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14075000</v>
      </c>
      <c r="C43" s="43">
        <f t="shared" si="19"/>
        <v>-100000</v>
      </c>
      <c r="D43" s="43">
        <f t="shared" si="19"/>
        <v>0</v>
      </c>
      <c r="E43" s="43">
        <f t="shared" si="19"/>
        <v>13975000</v>
      </c>
      <c r="F43" s="44">
        <f t="shared" si="19"/>
        <v>13975000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59178000</v>
      </c>
      <c r="C59" s="43">
        <f t="shared" si="26"/>
        <v>-2378000</v>
      </c>
      <c r="D59" s="43">
        <f t="shared" si="26"/>
        <v>0</v>
      </c>
      <c r="E59" s="43">
        <f t="shared" si="26"/>
        <v>56800000</v>
      </c>
      <c r="F59" s="44">
        <f t="shared" si="26"/>
        <v>56800000</v>
      </c>
      <c r="G59" s="45">
        <f t="shared" si="26"/>
        <v>42825000</v>
      </c>
      <c r="H59" s="44">
        <f t="shared" si="26"/>
        <v>9813000</v>
      </c>
      <c r="I59" s="45">
        <f t="shared" si="26"/>
        <v>7222063</v>
      </c>
      <c r="J59" s="44">
        <f t="shared" si="26"/>
        <v>9760000</v>
      </c>
      <c r="K59" s="45">
        <f t="shared" si="26"/>
        <v>897284</v>
      </c>
      <c r="L59" s="44">
        <f t="shared" si="26"/>
        <v>6778000</v>
      </c>
      <c r="M59" s="45">
        <f t="shared" si="26"/>
        <v>517841</v>
      </c>
      <c r="N59" s="44">
        <f t="shared" si="26"/>
        <v>0</v>
      </c>
      <c r="O59" s="45">
        <f t="shared" si="26"/>
        <v>0</v>
      </c>
      <c r="P59" s="44">
        <f t="shared" si="26"/>
        <v>26351000</v>
      </c>
      <c r="Q59" s="45">
        <f t="shared" si="26"/>
        <v>8637188</v>
      </c>
      <c r="R59" s="20">
        <f t="shared" si="14"/>
        <v>-30.553278688524589</v>
      </c>
      <c r="S59" s="21">
        <f t="shared" si="15"/>
        <v>-42.287948965990701</v>
      </c>
      <c r="T59" s="20">
        <f t="shared" si="16"/>
        <v>46.392605633802816</v>
      </c>
      <c r="U59" s="22">
        <f t="shared" si="17"/>
        <v>15.206316901408451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59178000</v>
      </c>
      <c r="C63" s="55">
        <f t="shared" si="30"/>
        <v>-2378000</v>
      </c>
      <c r="D63" s="55">
        <f t="shared" si="30"/>
        <v>0</v>
      </c>
      <c r="E63" s="55">
        <f t="shared" si="30"/>
        <v>56800000</v>
      </c>
      <c r="F63" s="56">
        <f t="shared" si="30"/>
        <v>56800000</v>
      </c>
      <c r="G63" s="57">
        <f t="shared" si="30"/>
        <v>42825000</v>
      </c>
      <c r="H63" s="56">
        <f t="shared" si="30"/>
        <v>9813000</v>
      </c>
      <c r="I63" s="57">
        <f t="shared" si="30"/>
        <v>7222063</v>
      </c>
      <c r="J63" s="56">
        <f t="shared" si="30"/>
        <v>9760000</v>
      </c>
      <c r="K63" s="57">
        <f t="shared" si="30"/>
        <v>897284</v>
      </c>
      <c r="L63" s="56">
        <f t="shared" si="30"/>
        <v>6778000</v>
      </c>
      <c r="M63" s="58">
        <f t="shared" si="30"/>
        <v>517841</v>
      </c>
      <c r="N63" s="56">
        <f t="shared" si="30"/>
        <v>0</v>
      </c>
      <c r="O63" s="57">
        <f t="shared" si="30"/>
        <v>0</v>
      </c>
      <c r="P63" s="56">
        <f t="shared" si="30"/>
        <v>26351000</v>
      </c>
      <c r="Q63" s="57">
        <f t="shared" si="30"/>
        <v>8637188</v>
      </c>
      <c r="R63" s="38">
        <f t="shared" si="14"/>
        <v>-30.553278688524589</v>
      </c>
      <c r="S63" s="39">
        <f t="shared" si="15"/>
        <v>-42.287948965990701</v>
      </c>
      <c r="T63" s="38">
        <f t="shared" si="16"/>
        <v>46.392605633802816</v>
      </c>
      <c r="U63" s="39">
        <f t="shared" si="17"/>
        <v>15.206316901408451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14981000</v>
      </c>
      <c r="C8" s="40">
        <f t="shared" si="0"/>
        <v>5205000</v>
      </c>
      <c r="D8" s="40">
        <f t="shared" si="0"/>
        <v>0</v>
      </c>
      <c r="E8" s="40">
        <f t="shared" si="0"/>
        <v>20186000</v>
      </c>
      <c r="F8" s="41">
        <f t="shared" si="0"/>
        <v>20186000</v>
      </c>
      <c r="G8" s="42">
        <f t="shared" si="0"/>
        <v>20186000</v>
      </c>
      <c r="H8" s="41">
        <f t="shared" si="0"/>
        <v>5662000</v>
      </c>
      <c r="I8" s="42">
        <f t="shared" si="0"/>
        <v>0</v>
      </c>
      <c r="J8" s="41">
        <f t="shared" si="0"/>
        <v>3977000</v>
      </c>
      <c r="K8" s="42">
        <f t="shared" si="0"/>
        <v>0</v>
      </c>
      <c r="L8" s="41">
        <f t="shared" si="0"/>
        <v>166000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9805000</v>
      </c>
      <c r="Q8" s="42">
        <f t="shared" si="0"/>
        <v>0</v>
      </c>
      <c r="R8" s="16">
        <f>IF(($J8       =0),0,((($L8       -$J8       )/$J8       )*100))</f>
        <v>-95.82599949710837</v>
      </c>
      <c r="S8" s="17">
        <f>IF(($K8       =0),0,((($M8       -$K8       )/$K8       )*100))</f>
        <v>0</v>
      </c>
      <c r="T8" s="16">
        <f>IF(($E8       =0),0,(($P8       /$E8       )*100))</f>
        <v>48.573268602001384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11881000</v>
      </c>
      <c r="C9" s="43">
        <f t="shared" si="2"/>
        <v>5205000</v>
      </c>
      <c r="D9" s="43">
        <f t="shared" si="2"/>
        <v>0</v>
      </c>
      <c r="E9" s="43">
        <f t="shared" si="2"/>
        <v>17086000</v>
      </c>
      <c r="F9" s="44">
        <f t="shared" si="2"/>
        <v>17086000</v>
      </c>
      <c r="G9" s="45">
        <f t="shared" si="2"/>
        <v>17086000</v>
      </c>
      <c r="H9" s="44">
        <f t="shared" si="2"/>
        <v>5662000</v>
      </c>
      <c r="I9" s="45">
        <f t="shared" si="2"/>
        <v>0</v>
      </c>
      <c r="J9" s="44">
        <f t="shared" si="2"/>
        <v>3222000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8884000</v>
      </c>
      <c r="Q9" s="45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51.995786023645088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11881000</v>
      </c>
      <c r="C10" s="46">
        <v>5205000</v>
      </c>
      <c r="D10" s="46"/>
      <c r="E10" s="46">
        <f t="shared" ref="E10:E41" si="4">$B10      +$C10      +$D10</f>
        <v>17086000</v>
      </c>
      <c r="F10" s="47">
        <v>17086000</v>
      </c>
      <c r="G10" s="48">
        <v>17086000</v>
      </c>
      <c r="H10" s="47">
        <v>5662000</v>
      </c>
      <c r="I10" s="48"/>
      <c r="J10" s="47">
        <v>3222000</v>
      </c>
      <c r="K10" s="48"/>
      <c r="L10" s="47"/>
      <c r="M10" s="48"/>
      <c r="N10" s="47"/>
      <c r="O10" s="48"/>
      <c r="P10" s="47">
        <f t="shared" ref="P10:P41" si="5">$H10      +$J10      +$L10      +$N10</f>
        <v>8884000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51.995786023645088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755000</v>
      </c>
      <c r="K27" s="45">
        <f t="shared" si="11"/>
        <v>0</v>
      </c>
      <c r="L27" s="44">
        <f t="shared" si="11"/>
        <v>166000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921000</v>
      </c>
      <c r="Q27" s="45">
        <f t="shared" si="11"/>
        <v>0</v>
      </c>
      <c r="R27" s="20">
        <f t="shared" si="7"/>
        <v>-78.013245033112582</v>
      </c>
      <c r="S27" s="21">
        <f t="shared" si="8"/>
        <v>0</v>
      </c>
      <c r="T27" s="20">
        <f t="shared" si="9"/>
        <v>29.70967741935484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755000</v>
      </c>
      <c r="K30" s="48"/>
      <c r="L30" s="47">
        <v>166000</v>
      </c>
      <c r="M30" s="48"/>
      <c r="N30" s="47"/>
      <c r="O30" s="48"/>
      <c r="P30" s="47">
        <f t="shared" si="5"/>
        <v>921000</v>
      </c>
      <c r="Q30" s="48">
        <f t="shared" si="6"/>
        <v>0</v>
      </c>
      <c r="R30" s="24">
        <f t="shared" si="7"/>
        <v>-78.013245033112582</v>
      </c>
      <c r="S30" s="25">
        <f t="shared" si="8"/>
        <v>0</v>
      </c>
      <c r="T30" s="24">
        <f t="shared" si="9"/>
        <v>29.70967741935484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9450000</v>
      </c>
      <c r="C42" s="52">
        <f t="shared" si="13"/>
        <v>-9450000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9450000</v>
      </c>
      <c r="C43" s="43">
        <f t="shared" si="19"/>
        <v>-9450000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9450000</v>
      </c>
      <c r="C52" s="46">
        <v>-9450000</v>
      </c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24431000</v>
      </c>
      <c r="C59" s="43">
        <f t="shared" si="26"/>
        <v>-4245000</v>
      </c>
      <c r="D59" s="43">
        <f t="shared" si="26"/>
        <v>0</v>
      </c>
      <c r="E59" s="43">
        <f t="shared" si="26"/>
        <v>20186000</v>
      </c>
      <c r="F59" s="44">
        <f t="shared" si="26"/>
        <v>20186000</v>
      </c>
      <c r="G59" s="45">
        <f t="shared" si="26"/>
        <v>20186000</v>
      </c>
      <c r="H59" s="44">
        <f t="shared" si="26"/>
        <v>5662000</v>
      </c>
      <c r="I59" s="45">
        <f t="shared" si="26"/>
        <v>0</v>
      </c>
      <c r="J59" s="44">
        <f t="shared" si="26"/>
        <v>3977000</v>
      </c>
      <c r="K59" s="45">
        <f t="shared" si="26"/>
        <v>0</v>
      </c>
      <c r="L59" s="44">
        <f t="shared" si="26"/>
        <v>166000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9805000</v>
      </c>
      <c r="Q59" s="45">
        <f t="shared" si="26"/>
        <v>0</v>
      </c>
      <c r="R59" s="20">
        <f t="shared" si="14"/>
        <v>-95.82599949710837</v>
      </c>
      <c r="S59" s="21">
        <f t="shared" si="15"/>
        <v>0</v>
      </c>
      <c r="T59" s="20">
        <f t="shared" si="16"/>
        <v>48.573268602001384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24431000</v>
      </c>
      <c r="C63" s="55">
        <f t="shared" si="30"/>
        <v>-4245000</v>
      </c>
      <c r="D63" s="55">
        <f t="shared" si="30"/>
        <v>0</v>
      </c>
      <c r="E63" s="55">
        <f t="shared" si="30"/>
        <v>20186000</v>
      </c>
      <c r="F63" s="56">
        <f t="shared" si="30"/>
        <v>20186000</v>
      </c>
      <c r="G63" s="57">
        <f t="shared" si="30"/>
        <v>20186000</v>
      </c>
      <c r="H63" s="56">
        <f t="shared" si="30"/>
        <v>5662000</v>
      </c>
      <c r="I63" s="57">
        <f t="shared" si="30"/>
        <v>0</v>
      </c>
      <c r="J63" s="56">
        <f t="shared" si="30"/>
        <v>3977000</v>
      </c>
      <c r="K63" s="57">
        <f t="shared" si="30"/>
        <v>0</v>
      </c>
      <c r="L63" s="56">
        <f t="shared" si="30"/>
        <v>166000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9805000</v>
      </c>
      <c r="Q63" s="57">
        <f t="shared" si="30"/>
        <v>0</v>
      </c>
      <c r="R63" s="38">
        <f t="shared" si="14"/>
        <v>-95.82599949710837</v>
      </c>
      <c r="S63" s="39">
        <f t="shared" si="15"/>
        <v>0</v>
      </c>
      <c r="T63" s="38">
        <f t="shared" si="16"/>
        <v>48.573268602001384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31271000</v>
      </c>
      <c r="C8" s="40">
        <f t="shared" si="0"/>
        <v>-8233000</v>
      </c>
      <c r="D8" s="40">
        <f t="shared" si="0"/>
        <v>0</v>
      </c>
      <c r="E8" s="40">
        <f t="shared" si="0"/>
        <v>23038000</v>
      </c>
      <c r="F8" s="41">
        <f t="shared" si="0"/>
        <v>23038000</v>
      </c>
      <c r="G8" s="42">
        <f t="shared" si="0"/>
        <v>23038000</v>
      </c>
      <c r="H8" s="41">
        <f t="shared" si="0"/>
        <v>758000</v>
      </c>
      <c r="I8" s="42">
        <f t="shared" si="0"/>
        <v>0</v>
      </c>
      <c r="J8" s="41">
        <f t="shared" si="0"/>
        <v>2758000</v>
      </c>
      <c r="K8" s="42">
        <f t="shared" si="0"/>
        <v>0</v>
      </c>
      <c r="L8" s="41">
        <f t="shared" si="0"/>
        <v>2857000</v>
      </c>
      <c r="M8" s="42">
        <f t="shared" si="0"/>
        <v>11472371</v>
      </c>
      <c r="N8" s="41">
        <f t="shared" si="0"/>
        <v>0</v>
      </c>
      <c r="O8" s="42">
        <f t="shared" si="0"/>
        <v>0</v>
      </c>
      <c r="P8" s="41">
        <f t="shared" si="0"/>
        <v>6373000</v>
      </c>
      <c r="Q8" s="42">
        <f t="shared" si="0"/>
        <v>11472371</v>
      </c>
      <c r="R8" s="16">
        <f>IF(($J8       =0),0,((($L8       -$J8       )/$J8       )*100))</f>
        <v>3.589557650471356</v>
      </c>
      <c r="S8" s="17">
        <f>IF(($K8       =0),0,((($M8       -$K8       )/$K8       )*100))</f>
        <v>0</v>
      </c>
      <c r="T8" s="16">
        <f>IF(($E8       =0),0,(($P8       /$E8       )*100))</f>
        <v>27.662991579130132</v>
      </c>
      <c r="U8" s="18">
        <f>IF(($E8       =0),0,(($Q8       /$E8       )*100))</f>
        <v>49.797599618022396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27221000</v>
      </c>
      <c r="C9" s="43">
        <f t="shared" si="2"/>
        <v>-8233000</v>
      </c>
      <c r="D9" s="43">
        <f t="shared" si="2"/>
        <v>0</v>
      </c>
      <c r="E9" s="43">
        <f t="shared" si="2"/>
        <v>18988000</v>
      </c>
      <c r="F9" s="44">
        <f t="shared" si="2"/>
        <v>18988000</v>
      </c>
      <c r="G9" s="45">
        <f t="shared" si="2"/>
        <v>18988000</v>
      </c>
      <c r="H9" s="44">
        <f t="shared" si="2"/>
        <v>141000</v>
      </c>
      <c r="I9" s="45">
        <f t="shared" si="2"/>
        <v>0</v>
      </c>
      <c r="J9" s="44">
        <f t="shared" si="2"/>
        <v>2520000</v>
      </c>
      <c r="K9" s="45">
        <f t="shared" si="2"/>
        <v>0</v>
      </c>
      <c r="L9" s="44">
        <f t="shared" si="2"/>
        <v>1700000</v>
      </c>
      <c r="M9" s="45">
        <f t="shared" si="2"/>
        <v>8612615</v>
      </c>
      <c r="N9" s="44">
        <f t="shared" si="2"/>
        <v>0</v>
      </c>
      <c r="O9" s="45">
        <f t="shared" si="2"/>
        <v>0</v>
      </c>
      <c r="P9" s="44">
        <f t="shared" si="2"/>
        <v>4361000</v>
      </c>
      <c r="Q9" s="45">
        <f t="shared" si="2"/>
        <v>8612615</v>
      </c>
      <c r="R9" s="20">
        <f>IF(($J9       =0),0,((($L9       -$J9       )/$J9       )*100))</f>
        <v>-32.539682539682538</v>
      </c>
      <c r="S9" s="21">
        <f>IF(($K9       =0),0,((($M9       -$K9       )/$K9       )*100))</f>
        <v>0</v>
      </c>
      <c r="T9" s="20">
        <f>IF(($E9       =0),0,(($P9       /$E9       )*100))</f>
        <v>22.967137139245839</v>
      </c>
      <c r="U9" s="22">
        <f>IF(($E9       =0),0,(($Q9       /$E9       )*100))</f>
        <v>45.35819991573625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17746000</v>
      </c>
      <c r="C10" s="46">
        <v>-7746000</v>
      </c>
      <c r="D10" s="46"/>
      <c r="E10" s="46">
        <f t="shared" ref="E10:E41" si="4">$B10      +$C10      +$D10</f>
        <v>10000000</v>
      </c>
      <c r="F10" s="47">
        <v>10000000</v>
      </c>
      <c r="G10" s="48">
        <v>10000000</v>
      </c>
      <c r="H10" s="47">
        <v>141000</v>
      </c>
      <c r="I10" s="48"/>
      <c r="J10" s="47">
        <v>169000</v>
      </c>
      <c r="K10" s="48"/>
      <c r="L10" s="47">
        <v>225000</v>
      </c>
      <c r="M10" s="48">
        <v>2028752</v>
      </c>
      <c r="N10" s="47"/>
      <c r="O10" s="48"/>
      <c r="P10" s="47">
        <f t="shared" ref="P10:P41" si="5">$H10      +$J10      +$L10      +$N10</f>
        <v>535000</v>
      </c>
      <c r="Q10" s="48">
        <f t="shared" ref="Q10:Q41" si="6">$I10      +$K10      +$M10      +$O10</f>
        <v>2028752</v>
      </c>
      <c r="R10" s="24">
        <f t="shared" ref="R10:R41" si="7">IF(($J10      =0),0,((($L10      -$J10      )/$J10      )*100))</f>
        <v>33.136094674556219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5.35</v>
      </c>
      <c r="U10" s="26">
        <f t="shared" ref="U10:U41" si="10">IF(($E10      =0),0,(($Q10      /$E10      )*100))</f>
        <v>20.287520000000001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1500000</v>
      </c>
      <c r="C13" s="46">
        <v>3500000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>
        <v>1524000</v>
      </c>
      <c r="K13" s="48"/>
      <c r="L13" s="47">
        <v>390000</v>
      </c>
      <c r="M13" s="48">
        <v>2595863</v>
      </c>
      <c r="N13" s="47"/>
      <c r="O13" s="48"/>
      <c r="P13" s="47">
        <f t="shared" si="5"/>
        <v>1914000</v>
      </c>
      <c r="Q13" s="48">
        <f t="shared" si="6"/>
        <v>2595863</v>
      </c>
      <c r="R13" s="24">
        <f t="shared" si="7"/>
        <v>-74.409448818897644</v>
      </c>
      <c r="S13" s="25">
        <f t="shared" si="8"/>
        <v>0</v>
      </c>
      <c r="T13" s="24">
        <f t="shared" si="9"/>
        <v>38.279999999999994</v>
      </c>
      <c r="U13" s="26">
        <f t="shared" si="10"/>
        <v>51.917259999999999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7975000</v>
      </c>
      <c r="C23" s="46">
        <v>-3987000</v>
      </c>
      <c r="D23" s="46"/>
      <c r="E23" s="46">
        <f t="shared" si="4"/>
        <v>3988000</v>
      </c>
      <c r="F23" s="47">
        <v>3988000</v>
      </c>
      <c r="G23" s="48">
        <v>3988000</v>
      </c>
      <c r="H23" s="47"/>
      <c r="I23" s="48"/>
      <c r="J23" s="47">
        <v>827000</v>
      </c>
      <c r="K23" s="48"/>
      <c r="L23" s="47">
        <v>1085000</v>
      </c>
      <c r="M23" s="48">
        <v>3988000</v>
      </c>
      <c r="N23" s="47"/>
      <c r="O23" s="48"/>
      <c r="P23" s="47">
        <f t="shared" si="5"/>
        <v>1912000</v>
      </c>
      <c r="Q23" s="48">
        <f t="shared" si="6"/>
        <v>3988000</v>
      </c>
      <c r="R23" s="24">
        <f t="shared" si="7"/>
        <v>31.197097944377266</v>
      </c>
      <c r="S23" s="25">
        <f t="shared" si="8"/>
        <v>0</v>
      </c>
      <c r="T23" s="24">
        <f t="shared" si="9"/>
        <v>47.943831494483454</v>
      </c>
      <c r="U23" s="26">
        <f t="shared" si="10"/>
        <v>100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4050000</v>
      </c>
      <c r="H27" s="44">
        <f t="shared" si="11"/>
        <v>617000</v>
      </c>
      <c r="I27" s="45">
        <f t="shared" si="11"/>
        <v>0</v>
      </c>
      <c r="J27" s="44">
        <f t="shared" si="11"/>
        <v>238000</v>
      </c>
      <c r="K27" s="45">
        <f t="shared" si="11"/>
        <v>0</v>
      </c>
      <c r="L27" s="44">
        <f t="shared" si="11"/>
        <v>1157000</v>
      </c>
      <c r="M27" s="45">
        <f t="shared" si="11"/>
        <v>2859756</v>
      </c>
      <c r="N27" s="44">
        <f t="shared" si="11"/>
        <v>0</v>
      </c>
      <c r="O27" s="45">
        <f t="shared" si="11"/>
        <v>0</v>
      </c>
      <c r="P27" s="44">
        <f t="shared" si="11"/>
        <v>2012000</v>
      </c>
      <c r="Q27" s="45">
        <f t="shared" si="11"/>
        <v>2859756</v>
      </c>
      <c r="R27" s="20">
        <f t="shared" si="7"/>
        <v>386.1344537815126</v>
      </c>
      <c r="S27" s="21">
        <f t="shared" si="8"/>
        <v>0</v>
      </c>
      <c r="T27" s="20">
        <f t="shared" si="9"/>
        <v>49.679012345679013</v>
      </c>
      <c r="U27" s="22">
        <f t="shared" si="10"/>
        <v>70.611259259259256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617000</v>
      </c>
      <c r="I30" s="48"/>
      <c r="J30" s="47"/>
      <c r="K30" s="48"/>
      <c r="L30" s="47">
        <v>1157000</v>
      </c>
      <c r="M30" s="48">
        <v>1909756</v>
      </c>
      <c r="N30" s="47"/>
      <c r="O30" s="48"/>
      <c r="P30" s="47">
        <f t="shared" si="5"/>
        <v>1774000</v>
      </c>
      <c r="Q30" s="48">
        <f t="shared" si="6"/>
        <v>1909756</v>
      </c>
      <c r="R30" s="24">
        <f t="shared" si="7"/>
        <v>0</v>
      </c>
      <c r="S30" s="25">
        <f t="shared" si="8"/>
        <v>0</v>
      </c>
      <c r="T30" s="24">
        <f t="shared" si="9"/>
        <v>57.225806451612904</v>
      </c>
      <c r="U30" s="26">
        <f t="shared" si="10"/>
        <v>61.605032258064519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/>
      <c r="I32" s="48"/>
      <c r="J32" s="47">
        <v>238000</v>
      </c>
      <c r="K32" s="48"/>
      <c r="L32" s="47"/>
      <c r="M32" s="48">
        <v>950000</v>
      </c>
      <c r="N32" s="47"/>
      <c r="O32" s="48"/>
      <c r="P32" s="47">
        <f t="shared" si="5"/>
        <v>238000</v>
      </c>
      <c r="Q32" s="48">
        <f t="shared" si="6"/>
        <v>950000</v>
      </c>
      <c r="R32" s="24">
        <f t="shared" si="7"/>
        <v>-100</v>
      </c>
      <c r="S32" s="25">
        <f t="shared" si="8"/>
        <v>0</v>
      </c>
      <c r="T32" s="24">
        <f t="shared" si="9"/>
        <v>25.05263157894737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27004000</v>
      </c>
      <c r="C42" s="52">
        <f t="shared" si="13"/>
        <v>2633000</v>
      </c>
      <c r="D42" s="52">
        <f t="shared" si="13"/>
        <v>0</v>
      </c>
      <c r="E42" s="52">
        <f t="shared" si="13"/>
        <v>29637000</v>
      </c>
      <c r="F42" s="53">
        <f t="shared" si="13"/>
        <v>29637000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27004000</v>
      </c>
      <c r="C43" s="43">
        <f t="shared" si="19"/>
        <v>2633000</v>
      </c>
      <c r="D43" s="43">
        <f t="shared" si="19"/>
        <v>0</v>
      </c>
      <c r="E43" s="43">
        <f t="shared" si="19"/>
        <v>29637000</v>
      </c>
      <c r="F43" s="44">
        <f t="shared" si="19"/>
        <v>29637000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27004000</v>
      </c>
      <c r="C45" s="46">
        <v>2633000</v>
      </c>
      <c r="D45" s="46"/>
      <c r="E45" s="46">
        <f t="shared" si="21"/>
        <v>29637000</v>
      </c>
      <c r="F45" s="47">
        <v>29637000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58275000</v>
      </c>
      <c r="C59" s="43">
        <f t="shared" si="26"/>
        <v>-5600000</v>
      </c>
      <c r="D59" s="43">
        <f t="shared" si="26"/>
        <v>0</v>
      </c>
      <c r="E59" s="43">
        <f t="shared" si="26"/>
        <v>52675000</v>
      </c>
      <c r="F59" s="44">
        <f t="shared" si="26"/>
        <v>52675000</v>
      </c>
      <c r="G59" s="45">
        <f t="shared" si="26"/>
        <v>23038000</v>
      </c>
      <c r="H59" s="44">
        <f t="shared" si="26"/>
        <v>758000</v>
      </c>
      <c r="I59" s="45">
        <f t="shared" si="26"/>
        <v>0</v>
      </c>
      <c r="J59" s="44">
        <f t="shared" si="26"/>
        <v>2758000</v>
      </c>
      <c r="K59" s="45">
        <f t="shared" si="26"/>
        <v>0</v>
      </c>
      <c r="L59" s="44">
        <f t="shared" si="26"/>
        <v>2857000</v>
      </c>
      <c r="M59" s="45">
        <f t="shared" si="26"/>
        <v>11472371</v>
      </c>
      <c r="N59" s="44">
        <f t="shared" si="26"/>
        <v>0</v>
      </c>
      <c r="O59" s="45">
        <f t="shared" si="26"/>
        <v>0</v>
      </c>
      <c r="P59" s="44">
        <f t="shared" si="26"/>
        <v>6373000</v>
      </c>
      <c r="Q59" s="45">
        <f t="shared" si="26"/>
        <v>11472371</v>
      </c>
      <c r="R59" s="20">
        <f t="shared" si="14"/>
        <v>3.589557650471356</v>
      </c>
      <c r="S59" s="21">
        <f t="shared" si="15"/>
        <v>0</v>
      </c>
      <c r="T59" s="20">
        <f t="shared" si="16"/>
        <v>12.098718557190317</v>
      </c>
      <c r="U59" s="22">
        <f t="shared" si="17"/>
        <v>21.779536782154725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58275000</v>
      </c>
      <c r="C63" s="55">
        <f t="shared" si="30"/>
        <v>-5600000</v>
      </c>
      <c r="D63" s="55">
        <f t="shared" si="30"/>
        <v>0</v>
      </c>
      <c r="E63" s="55">
        <f t="shared" si="30"/>
        <v>52675000</v>
      </c>
      <c r="F63" s="56">
        <f t="shared" si="30"/>
        <v>52675000</v>
      </c>
      <c r="G63" s="57">
        <f t="shared" si="30"/>
        <v>23038000</v>
      </c>
      <c r="H63" s="56">
        <f t="shared" si="30"/>
        <v>758000</v>
      </c>
      <c r="I63" s="57">
        <f t="shared" si="30"/>
        <v>0</v>
      </c>
      <c r="J63" s="56">
        <f t="shared" si="30"/>
        <v>2758000</v>
      </c>
      <c r="K63" s="57">
        <f t="shared" si="30"/>
        <v>0</v>
      </c>
      <c r="L63" s="56">
        <f t="shared" si="30"/>
        <v>2857000</v>
      </c>
      <c r="M63" s="58">
        <f t="shared" si="30"/>
        <v>11472371</v>
      </c>
      <c r="N63" s="56">
        <f t="shared" si="30"/>
        <v>0</v>
      </c>
      <c r="O63" s="57">
        <f t="shared" si="30"/>
        <v>0</v>
      </c>
      <c r="P63" s="56">
        <f t="shared" si="30"/>
        <v>6373000</v>
      </c>
      <c r="Q63" s="57">
        <f t="shared" si="30"/>
        <v>11472371</v>
      </c>
      <c r="R63" s="38">
        <f t="shared" si="14"/>
        <v>3.589557650471356</v>
      </c>
      <c r="S63" s="39">
        <f t="shared" si="15"/>
        <v>0</v>
      </c>
      <c r="T63" s="38">
        <f t="shared" si="16"/>
        <v>12.098718557190317</v>
      </c>
      <c r="U63" s="39">
        <f t="shared" si="17"/>
        <v>21.779536782154725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25712000</v>
      </c>
      <c r="C8" s="40">
        <f t="shared" si="0"/>
        <v>34420000</v>
      </c>
      <c r="D8" s="40">
        <f t="shared" si="0"/>
        <v>0</v>
      </c>
      <c r="E8" s="40">
        <f t="shared" si="0"/>
        <v>60132000</v>
      </c>
      <c r="F8" s="41">
        <f t="shared" si="0"/>
        <v>60132000</v>
      </c>
      <c r="G8" s="42">
        <f t="shared" si="0"/>
        <v>60132000</v>
      </c>
      <c r="H8" s="41">
        <f t="shared" si="0"/>
        <v>6997000</v>
      </c>
      <c r="I8" s="42">
        <f t="shared" si="0"/>
        <v>0</v>
      </c>
      <c r="J8" s="41">
        <f t="shared" si="0"/>
        <v>12309000</v>
      </c>
      <c r="K8" s="42">
        <f t="shared" si="0"/>
        <v>8567191</v>
      </c>
      <c r="L8" s="41">
        <f t="shared" si="0"/>
        <v>1207000</v>
      </c>
      <c r="M8" s="42">
        <f t="shared" si="0"/>
        <v>12388432</v>
      </c>
      <c r="N8" s="41">
        <f t="shared" si="0"/>
        <v>0</v>
      </c>
      <c r="O8" s="42">
        <f t="shared" si="0"/>
        <v>0</v>
      </c>
      <c r="P8" s="41">
        <f t="shared" si="0"/>
        <v>20513000</v>
      </c>
      <c r="Q8" s="42">
        <f t="shared" si="0"/>
        <v>20955623</v>
      </c>
      <c r="R8" s="16">
        <f>IF(($J8       =0),0,((($L8       -$J8       )/$J8       )*100))</f>
        <v>-90.194166869770086</v>
      </c>
      <c r="S8" s="17">
        <f>IF(($K8       =0),0,((($M8       -$K8       )/$K8       )*100))</f>
        <v>44.603196076753747</v>
      </c>
      <c r="T8" s="16">
        <f>IF(($E8       =0),0,(($P8       /$E8       )*100))</f>
        <v>34.113284108295083</v>
      </c>
      <c r="U8" s="18">
        <f>IF(($E8       =0),0,(($Q8       /$E8       )*100))</f>
        <v>34.849369719949443</v>
      </c>
      <c r="V8" s="41">
        <f t="shared" ref="V8:W8" si="1">+V9+V27</f>
        <v>78330000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21652000</v>
      </c>
      <c r="C9" s="43">
        <f t="shared" si="2"/>
        <v>34420000</v>
      </c>
      <c r="D9" s="43">
        <f t="shared" si="2"/>
        <v>0</v>
      </c>
      <c r="E9" s="43">
        <f t="shared" si="2"/>
        <v>56072000</v>
      </c>
      <c r="F9" s="44">
        <f t="shared" si="2"/>
        <v>56072000</v>
      </c>
      <c r="G9" s="45">
        <f t="shared" si="2"/>
        <v>56072000</v>
      </c>
      <c r="H9" s="44">
        <f t="shared" si="2"/>
        <v>5266000</v>
      </c>
      <c r="I9" s="45">
        <f t="shared" si="2"/>
        <v>0</v>
      </c>
      <c r="J9" s="44">
        <f t="shared" si="2"/>
        <v>11524000</v>
      </c>
      <c r="K9" s="45">
        <f t="shared" si="2"/>
        <v>8539617</v>
      </c>
      <c r="L9" s="44">
        <f t="shared" si="2"/>
        <v>1116000</v>
      </c>
      <c r="M9" s="45">
        <f t="shared" si="2"/>
        <v>12296564</v>
      </c>
      <c r="N9" s="44">
        <f t="shared" si="2"/>
        <v>0</v>
      </c>
      <c r="O9" s="45">
        <f t="shared" si="2"/>
        <v>0</v>
      </c>
      <c r="P9" s="44">
        <f t="shared" si="2"/>
        <v>17906000</v>
      </c>
      <c r="Q9" s="45">
        <f t="shared" si="2"/>
        <v>20836181</v>
      </c>
      <c r="R9" s="20">
        <f>IF(($J9       =0),0,((($L9       -$J9       )/$J9       )*100))</f>
        <v>-90.315862547726482</v>
      </c>
      <c r="S9" s="21">
        <f>IF(($K9       =0),0,((($M9       -$K9       )/$K9       )*100))</f>
        <v>43.994326677648424</v>
      </c>
      <c r="T9" s="20">
        <f>IF(($E9       =0),0,(($P9       /$E9       )*100))</f>
        <v>31.933942074475674</v>
      </c>
      <c r="U9" s="22">
        <f>IF(($E9       =0),0,(($Q9       /$E9       )*100))</f>
        <v>37.159689328006849</v>
      </c>
      <c r="V9" s="44">
        <f t="shared" ref="V9:W9" si="3">SUM(V10:V26)</f>
        <v>78330000</v>
      </c>
      <c r="W9" s="45">
        <f t="shared" si="3"/>
        <v>0</v>
      </c>
    </row>
    <row r="10" spans="1:23" x14ac:dyDescent="0.2">
      <c r="A10" s="23" t="s">
        <v>36</v>
      </c>
      <c r="B10" s="46">
        <v>8677000</v>
      </c>
      <c r="C10" s="46">
        <v>23420000</v>
      </c>
      <c r="D10" s="46"/>
      <c r="E10" s="46">
        <f t="shared" ref="E10:E41" si="4">$B10      +$C10      +$D10</f>
        <v>32097000</v>
      </c>
      <c r="F10" s="47">
        <v>32097000</v>
      </c>
      <c r="G10" s="48">
        <v>32097000</v>
      </c>
      <c r="H10" s="47">
        <v>665000</v>
      </c>
      <c r="I10" s="48"/>
      <c r="J10" s="47">
        <v>6860000</v>
      </c>
      <c r="K10" s="48">
        <v>3875563</v>
      </c>
      <c r="L10" s="47"/>
      <c r="M10" s="48">
        <v>12018331</v>
      </c>
      <c r="N10" s="47"/>
      <c r="O10" s="48"/>
      <c r="P10" s="47">
        <f t="shared" ref="P10:P41" si="5">$H10      +$J10      +$L10      +$N10</f>
        <v>7525000</v>
      </c>
      <c r="Q10" s="48">
        <f t="shared" ref="Q10:Q41" si="6">$I10      +$K10      +$M10      +$O10</f>
        <v>15893894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210.10542210254357</v>
      </c>
      <c r="T10" s="24">
        <f t="shared" ref="T10:T41" si="9">IF(($E10      =0),0,(($P10      /$E10      )*100))</f>
        <v>23.444558681496712</v>
      </c>
      <c r="U10" s="26">
        <f t="shared" ref="U10:U41" si="10">IF(($E10      =0),0,(($Q10      /$E10      )*100))</f>
        <v>49.518316353553296</v>
      </c>
      <c r="V10" s="47">
        <v>31958000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46372000</v>
      </c>
      <c r="W22" s="48"/>
    </row>
    <row r="23" spans="1:23" x14ac:dyDescent="0.2">
      <c r="A23" s="23" t="s">
        <v>49</v>
      </c>
      <c r="B23" s="46">
        <v>12975000</v>
      </c>
      <c r="C23" s="46">
        <v>11000000</v>
      </c>
      <c r="D23" s="46"/>
      <c r="E23" s="46">
        <f t="shared" si="4"/>
        <v>23975000</v>
      </c>
      <c r="F23" s="47">
        <v>23975000</v>
      </c>
      <c r="G23" s="48">
        <v>23975000</v>
      </c>
      <c r="H23" s="47">
        <v>4601000</v>
      </c>
      <c r="I23" s="48"/>
      <c r="J23" s="47">
        <v>4664000</v>
      </c>
      <c r="K23" s="48">
        <v>4664054</v>
      </c>
      <c r="L23" s="47">
        <v>1116000</v>
      </c>
      <c r="M23" s="48">
        <v>278233</v>
      </c>
      <c r="N23" s="47"/>
      <c r="O23" s="48"/>
      <c r="P23" s="47">
        <f t="shared" si="5"/>
        <v>10381000</v>
      </c>
      <c r="Q23" s="48">
        <f t="shared" si="6"/>
        <v>4942287</v>
      </c>
      <c r="R23" s="24">
        <f t="shared" si="7"/>
        <v>-76.072041166380785</v>
      </c>
      <c r="S23" s="25">
        <f t="shared" si="8"/>
        <v>-94.034524471629183</v>
      </c>
      <c r="T23" s="24">
        <f t="shared" si="9"/>
        <v>43.299270072992698</v>
      </c>
      <c r="U23" s="26">
        <f t="shared" si="10"/>
        <v>20.614335766423359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4060000</v>
      </c>
      <c r="C27" s="43">
        <f t="shared" si="11"/>
        <v>0</v>
      </c>
      <c r="D27" s="43">
        <f t="shared" si="11"/>
        <v>0</v>
      </c>
      <c r="E27" s="43">
        <f t="shared" si="11"/>
        <v>4060000</v>
      </c>
      <c r="F27" s="44">
        <f t="shared" si="11"/>
        <v>4060000</v>
      </c>
      <c r="G27" s="45">
        <f t="shared" si="11"/>
        <v>4060000</v>
      </c>
      <c r="H27" s="44">
        <f t="shared" si="11"/>
        <v>1731000</v>
      </c>
      <c r="I27" s="45">
        <f t="shared" si="11"/>
        <v>0</v>
      </c>
      <c r="J27" s="44">
        <f t="shared" si="11"/>
        <v>785000</v>
      </c>
      <c r="K27" s="45">
        <f t="shared" si="11"/>
        <v>27574</v>
      </c>
      <c r="L27" s="44">
        <f t="shared" si="11"/>
        <v>91000</v>
      </c>
      <c r="M27" s="45">
        <f t="shared" si="11"/>
        <v>91868</v>
      </c>
      <c r="N27" s="44">
        <f t="shared" si="11"/>
        <v>0</v>
      </c>
      <c r="O27" s="45">
        <f t="shared" si="11"/>
        <v>0</v>
      </c>
      <c r="P27" s="44">
        <f t="shared" si="11"/>
        <v>2607000</v>
      </c>
      <c r="Q27" s="45">
        <f t="shared" si="11"/>
        <v>119442</v>
      </c>
      <c r="R27" s="20">
        <f t="shared" si="7"/>
        <v>-88.407643312101911</v>
      </c>
      <c r="S27" s="21">
        <f t="shared" si="8"/>
        <v>233.16892725030826</v>
      </c>
      <c r="T27" s="20">
        <f t="shared" si="9"/>
        <v>64.211822660098534</v>
      </c>
      <c r="U27" s="22">
        <f t="shared" si="10"/>
        <v>2.9419211822660096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1558000</v>
      </c>
      <c r="I30" s="48"/>
      <c r="J30" s="47">
        <v>785000</v>
      </c>
      <c r="K30" s="48">
        <v>27574</v>
      </c>
      <c r="L30" s="47">
        <v>91000</v>
      </c>
      <c r="M30" s="48">
        <v>91868</v>
      </c>
      <c r="N30" s="47"/>
      <c r="O30" s="48"/>
      <c r="P30" s="47">
        <f t="shared" si="5"/>
        <v>2434000</v>
      </c>
      <c r="Q30" s="48">
        <f t="shared" si="6"/>
        <v>119442</v>
      </c>
      <c r="R30" s="24">
        <f t="shared" si="7"/>
        <v>-88.407643312101911</v>
      </c>
      <c r="S30" s="25">
        <f t="shared" si="8"/>
        <v>233.16892725030826</v>
      </c>
      <c r="T30" s="24">
        <f t="shared" si="9"/>
        <v>78.516129032258064</v>
      </c>
      <c r="U30" s="26">
        <f t="shared" si="10"/>
        <v>3.8529677419354842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960000</v>
      </c>
      <c r="C32" s="46"/>
      <c r="D32" s="46"/>
      <c r="E32" s="46">
        <f t="shared" si="4"/>
        <v>960000</v>
      </c>
      <c r="F32" s="47">
        <v>960000</v>
      </c>
      <c r="G32" s="48">
        <v>960000</v>
      </c>
      <c r="H32" s="47">
        <v>173000</v>
      </c>
      <c r="I32" s="48"/>
      <c r="J32" s="47"/>
      <c r="K32" s="48"/>
      <c r="L32" s="47"/>
      <c r="M32" s="48"/>
      <c r="N32" s="47"/>
      <c r="O32" s="48"/>
      <c r="P32" s="47">
        <f t="shared" si="5"/>
        <v>173000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18.020833333333332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25712000</v>
      </c>
      <c r="C59" s="43">
        <f t="shared" si="26"/>
        <v>34420000</v>
      </c>
      <c r="D59" s="43">
        <f t="shared" si="26"/>
        <v>0</v>
      </c>
      <c r="E59" s="43">
        <f t="shared" si="26"/>
        <v>60132000</v>
      </c>
      <c r="F59" s="44">
        <f t="shared" si="26"/>
        <v>60132000</v>
      </c>
      <c r="G59" s="45">
        <f t="shared" si="26"/>
        <v>60132000</v>
      </c>
      <c r="H59" s="44">
        <f t="shared" si="26"/>
        <v>6997000</v>
      </c>
      <c r="I59" s="45">
        <f t="shared" si="26"/>
        <v>0</v>
      </c>
      <c r="J59" s="44">
        <f t="shared" si="26"/>
        <v>12309000</v>
      </c>
      <c r="K59" s="45">
        <f t="shared" si="26"/>
        <v>8567191</v>
      </c>
      <c r="L59" s="44">
        <f t="shared" si="26"/>
        <v>1207000</v>
      </c>
      <c r="M59" s="45">
        <f t="shared" si="26"/>
        <v>12388432</v>
      </c>
      <c r="N59" s="44">
        <f t="shared" si="26"/>
        <v>0</v>
      </c>
      <c r="O59" s="45">
        <f t="shared" si="26"/>
        <v>0</v>
      </c>
      <c r="P59" s="44">
        <f t="shared" si="26"/>
        <v>20513000</v>
      </c>
      <c r="Q59" s="45">
        <f t="shared" si="26"/>
        <v>20955623</v>
      </c>
      <c r="R59" s="20">
        <f t="shared" si="14"/>
        <v>-90.194166869770086</v>
      </c>
      <c r="S59" s="21">
        <f t="shared" si="15"/>
        <v>44.603196076753747</v>
      </c>
      <c r="T59" s="20">
        <f t="shared" si="16"/>
        <v>34.113284108295083</v>
      </c>
      <c r="U59" s="22">
        <f t="shared" si="17"/>
        <v>34.849369719949443</v>
      </c>
      <c r="V59" s="44">
        <f t="shared" ref="V59:W59" si="27">+V8+V42</f>
        <v>78330000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25712000</v>
      </c>
      <c r="C63" s="55">
        <f t="shared" si="30"/>
        <v>34420000</v>
      </c>
      <c r="D63" s="55">
        <f t="shared" si="30"/>
        <v>0</v>
      </c>
      <c r="E63" s="55">
        <f t="shared" si="30"/>
        <v>60132000</v>
      </c>
      <c r="F63" s="56">
        <f t="shared" si="30"/>
        <v>60132000</v>
      </c>
      <c r="G63" s="57">
        <f t="shared" si="30"/>
        <v>60132000</v>
      </c>
      <c r="H63" s="56">
        <f t="shared" si="30"/>
        <v>6997000</v>
      </c>
      <c r="I63" s="57">
        <f t="shared" si="30"/>
        <v>0</v>
      </c>
      <c r="J63" s="56">
        <f t="shared" si="30"/>
        <v>12309000</v>
      </c>
      <c r="K63" s="57">
        <f t="shared" si="30"/>
        <v>8567191</v>
      </c>
      <c r="L63" s="56">
        <f t="shared" si="30"/>
        <v>1207000</v>
      </c>
      <c r="M63" s="58">
        <f t="shared" si="30"/>
        <v>12388432</v>
      </c>
      <c r="N63" s="56">
        <f t="shared" si="30"/>
        <v>0</v>
      </c>
      <c r="O63" s="57">
        <f t="shared" si="30"/>
        <v>0</v>
      </c>
      <c r="P63" s="56">
        <f t="shared" si="30"/>
        <v>20513000</v>
      </c>
      <c r="Q63" s="57">
        <f t="shared" si="30"/>
        <v>20955623</v>
      </c>
      <c r="R63" s="38">
        <f t="shared" si="14"/>
        <v>-90.194166869770086</v>
      </c>
      <c r="S63" s="39">
        <f t="shared" si="15"/>
        <v>44.603196076753747</v>
      </c>
      <c r="T63" s="38">
        <f t="shared" si="16"/>
        <v>34.113284108295083</v>
      </c>
      <c r="U63" s="39">
        <f t="shared" si="17"/>
        <v>34.849369719949443</v>
      </c>
      <c r="V63" s="56">
        <f>+V59+V60</f>
        <v>78330000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71690000</v>
      </c>
      <c r="C8" s="40">
        <f t="shared" si="0"/>
        <v>-10380000</v>
      </c>
      <c r="D8" s="40">
        <f t="shared" si="0"/>
        <v>0</v>
      </c>
      <c r="E8" s="40">
        <f t="shared" si="0"/>
        <v>61310000</v>
      </c>
      <c r="F8" s="41">
        <f t="shared" si="0"/>
        <v>61310000</v>
      </c>
      <c r="G8" s="42">
        <f t="shared" si="0"/>
        <v>61310000</v>
      </c>
      <c r="H8" s="41">
        <f t="shared" si="0"/>
        <v>4823000</v>
      </c>
      <c r="I8" s="42">
        <f t="shared" si="0"/>
        <v>4518482</v>
      </c>
      <c r="J8" s="41">
        <f t="shared" si="0"/>
        <v>10497000</v>
      </c>
      <c r="K8" s="42">
        <f t="shared" si="0"/>
        <v>14422540</v>
      </c>
      <c r="L8" s="41">
        <f t="shared" si="0"/>
        <v>14389000</v>
      </c>
      <c r="M8" s="42">
        <f t="shared" si="0"/>
        <v>19560814</v>
      </c>
      <c r="N8" s="41">
        <f t="shared" si="0"/>
        <v>0</v>
      </c>
      <c r="O8" s="42">
        <f t="shared" si="0"/>
        <v>0</v>
      </c>
      <c r="P8" s="41">
        <f t="shared" si="0"/>
        <v>29709000</v>
      </c>
      <c r="Q8" s="42">
        <f t="shared" si="0"/>
        <v>38501836</v>
      </c>
      <c r="R8" s="16">
        <f>IF(($J8       =0),0,((($L8       -$J8       )/$J8       )*100))</f>
        <v>37.077260169572256</v>
      </c>
      <c r="S8" s="17">
        <f>IF(($K8       =0),0,((($M8       -$K8       )/$K8       )*100))</f>
        <v>35.6266926630122</v>
      </c>
      <c r="T8" s="16">
        <f>IF(($E8       =0),0,(($P8       /$E8       )*100))</f>
        <v>48.457021693035394</v>
      </c>
      <c r="U8" s="18">
        <f>IF(($E8       =0),0,(($Q8       /$E8       )*100))</f>
        <v>62.798623389332896</v>
      </c>
      <c r="V8" s="41">
        <f t="shared" ref="V8:W8" si="1">+V9+V27</f>
        <v>9089000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67740000</v>
      </c>
      <c r="C9" s="43">
        <f t="shared" si="2"/>
        <v>-10380000</v>
      </c>
      <c r="D9" s="43">
        <f t="shared" si="2"/>
        <v>0</v>
      </c>
      <c r="E9" s="43">
        <f t="shared" si="2"/>
        <v>57360000</v>
      </c>
      <c r="F9" s="44">
        <f t="shared" si="2"/>
        <v>57360000</v>
      </c>
      <c r="G9" s="45">
        <f t="shared" si="2"/>
        <v>57360000</v>
      </c>
      <c r="H9" s="44">
        <f t="shared" si="2"/>
        <v>4462000</v>
      </c>
      <c r="I9" s="45">
        <f t="shared" si="2"/>
        <v>4418507</v>
      </c>
      <c r="J9" s="44">
        <f t="shared" si="2"/>
        <v>9754000</v>
      </c>
      <c r="K9" s="45">
        <f t="shared" si="2"/>
        <v>14253440</v>
      </c>
      <c r="L9" s="44">
        <f t="shared" si="2"/>
        <v>13943000</v>
      </c>
      <c r="M9" s="45">
        <f t="shared" si="2"/>
        <v>18559851</v>
      </c>
      <c r="N9" s="44">
        <f t="shared" si="2"/>
        <v>0</v>
      </c>
      <c r="O9" s="45">
        <f t="shared" si="2"/>
        <v>0</v>
      </c>
      <c r="P9" s="44">
        <f t="shared" si="2"/>
        <v>28159000</v>
      </c>
      <c r="Q9" s="45">
        <f t="shared" si="2"/>
        <v>37231798</v>
      </c>
      <c r="R9" s="20">
        <f>IF(($J9       =0),0,((($L9       -$J9       )/$J9       )*100))</f>
        <v>42.946483493951199</v>
      </c>
      <c r="S9" s="21">
        <f>IF(($K9       =0),0,((($M9       -$K9       )/$K9       )*100))</f>
        <v>30.213134513492886</v>
      </c>
      <c r="T9" s="20">
        <f>IF(($E9       =0),0,(($P9       /$E9       )*100))</f>
        <v>49.091701534170149</v>
      </c>
      <c r="U9" s="22">
        <f>IF(($E9       =0),0,(($Q9       /$E9       )*100))</f>
        <v>64.908992329149228</v>
      </c>
      <c r="V9" s="44">
        <f t="shared" ref="V9:W9" si="3">SUM(V10:V26)</f>
        <v>9089000</v>
      </c>
      <c r="W9" s="45">
        <f t="shared" si="3"/>
        <v>0</v>
      </c>
    </row>
    <row r="10" spans="1:23" x14ac:dyDescent="0.2">
      <c r="A10" s="23" t="s">
        <v>36</v>
      </c>
      <c r="B10" s="46">
        <v>29290000</v>
      </c>
      <c r="C10" s="46">
        <v>-1959000</v>
      </c>
      <c r="D10" s="46"/>
      <c r="E10" s="46">
        <f t="shared" ref="E10:E41" si="4">$B10      +$C10      +$D10</f>
        <v>27331000</v>
      </c>
      <c r="F10" s="47">
        <v>27331000</v>
      </c>
      <c r="G10" s="48">
        <v>27331000</v>
      </c>
      <c r="H10" s="47">
        <v>4462000</v>
      </c>
      <c r="I10" s="48">
        <v>4418507</v>
      </c>
      <c r="J10" s="47">
        <v>7642000</v>
      </c>
      <c r="K10" s="48">
        <v>7753098</v>
      </c>
      <c r="L10" s="47">
        <v>6313000</v>
      </c>
      <c r="M10" s="48">
        <v>7914841</v>
      </c>
      <c r="N10" s="47"/>
      <c r="O10" s="48"/>
      <c r="P10" s="47">
        <f t="shared" ref="P10:P41" si="5">$H10      +$J10      +$L10      +$N10</f>
        <v>18417000</v>
      </c>
      <c r="Q10" s="48">
        <f t="shared" ref="Q10:Q41" si="6">$I10      +$K10      +$M10      +$O10</f>
        <v>20086446</v>
      </c>
      <c r="R10" s="24">
        <f t="shared" ref="R10:R41" si="7">IF(($J10      =0),0,((($L10      -$J10      )/$J10      )*100))</f>
        <v>-17.390735409578646</v>
      </c>
      <c r="S10" s="25">
        <f t="shared" ref="S10:S41" si="8">IF(($K10      =0),0,((($M10      -$K10      )/$K10      )*100))</f>
        <v>2.0861725209716169</v>
      </c>
      <c r="T10" s="24">
        <f t="shared" ref="T10:T41" si="9">IF(($E10      =0),0,(($P10      /$E10      )*100))</f>
        <v>67.385020672496438</v>
      </c>
      <c r="U10" s="26">
        <f t="shared" ref="U10:U41" si="10">IF(($E10      =0),0,(($Q10      /$E10      )*100))</f>
        <v>73.49327137682485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16700000</v>
      </c>
      <c r="C13" s="46"/>
      <c r="D13" s="46"/>
      <c r="E13" s="46">
        <f t="shared" si="4"/>
        <v>16700000</v>
      </c>
      <c r="F13" s="47">
        <v>16700000</v>
      </c>
      <c r="G13" s="48">
        <v>16700000</v>
      </c>
      <c r="H13" s="47"/>
      <c r="I13" s="48"/>
      <c r="J13" s="47">
        <v>135000</v>
      </c>
      <c r="K13" s="48">
        <v>3180762</v>
      </c>
      <c r="L13" s="47">
        <v>3899000</v>
      </c>
      <c r="M13" s="48">
        <v>5945399</v>
      </c>
      <c r="N13" s="47"/>
      <c r="O13" s="48"/>
      <c r="P13" s="47">
        <f t="shared" si="5"/>
        <v>4034000</v>
      </c>
      <c r="Q13" s="48">
        <f t="shared" si="6"/>
        <v>9126161</v>
      </c>
      <c r="R13" s="24">
        <f t="shared" si="7"/>
        <v>2788.1481481481483</v>
      </c>
      <c r="S13" s="25">
        <f t="shared" si="8"/>
        <v>86.917443052953985</v>
      </c>
      <c r="T13" s="24">
        <f t="shared" si="9"/>
        <v>24.155688622754489</v>
      </c>
      <c r="U13" s="26">
        <f t="shared" si="10"/>
        <v>54.647670658682635</v>
      </c>
      <c r="V13" s="47">
        <v>5639000</v>
      </c>
      <c r="W13" s="48"/>
    </row>
    <row r="14" spans="1:23" x14ac:dyDescent="0.2">
      <c r="A14" s="23" t="s">
        <v>40</v>
      </c>
      <c r="B14" s="46">
        <v>15000000</v>
      </c>
      <c r="C14" s="46">
        <v>-8421000</v>
      </c>
      <c r="D14" s="46"/>
      <c r="E14" s="46">
        <f t="shared" si="4"/>
        <v>6579000</v>
      </c>
      <c r="F14" s="47">
        <v>6579000</v>
      </c>
      <c r="G14" s="48">
        <v>6579000</v>
      </c>
      <c r="H14" s="47"/>
      <c r="I14" s="48"/>
      <c r="J14" s="47"/>
      <c r="K14" s="48"/>
      <c r="L14" s="47">
        <v>2544000</v>
      </c>
      <c r="M14" s="48">
        <v>2544413</v>
      </c>
      <c r="N14" s="47"/>
      <c r="O14" s="48"/>
      <c r="P14" s="47">
        <f t="shared" si="5"/>
        <v>2544000</v>
      </c>
      <c r="Q14" s="48">
        <f t="shared" si="6"/>
        <v>2544413</v>
      </c>
      <c r="R14" s="24">
        <f t="shared" si="7"/>
        <v>0</v>
      </c>
      <c r="S14" s="25">
        <f t="shared" si="8"/>
        <v>0</v>
      </c>
      <c r="T14" s="24">
        <f t="shared" si="9"/>
        <v>38.66849065207478</v>
      </c>
      <c r="U14" s="26">
        <f t="shared" si="10"/>
        <v>38.674768201854384</v>
      </c>
      <c r="V14" s="47">
        <v>3450000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6750000</v>
      </c>
      <c r="C23" s="46"/>
      <c r="D23" s="46"/>
      <c r="E23" s="46">
        <f t="shared" si="4"/>
        <v>6750000</v>
      </c>
      <c r="F23" s="47">
        <v>6750000</v>
      </c>
      <c r="G23" s="48">
        <v>6750000</v>
      </c>
      <c r="H23" s="47"/>
      <c r="I23" s="48"/>
      <c r="J23" s="47">
        <v>1977000</v>
      </c>
      <c r="K23" s="48">
        <v>3319580</v>
      </c>
      <c r="L23" s="47">
        <v>1187000</v>
      </c>
      <c r="M23" s="48">
        <v>2155198</v>
      </c>
      <c r="N23" s="47"/>
      <c r="O23" s="48"/>
      <c r="P23" s="47">
        <f t="shared" si="5"/>
        <v>3164000</v>
      </c>
      <c r="Q23" s="48">
        <f t="shared" si="6"/>
        <v>5474778</v>
      </c>
      <c r="R23" s="24">
        <f t="shared" si="7"/>
        <v>-39.959534648457257</v>
      </c>
      <c r="S23" s="25">
        <f t="shared" si="8"/>
        <v>-35.076184336572695</v>
      </c>
      <c r="T23" s="24">
        <f t="shared" si="9"/>
        <v>46.874074074074073</v>
      </c>
      <c r="U23" s="26">
        <f t="shared" si="10"/>
        <v>81.107822222222225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361000</v>
      </c>
      <c r="I27" s="45">
        <f t="shared" si="11"/>
        <v>99975</v>
      </c>
      <c r="J27" s="44">
        <f t="shared" si="11"/>
        <v>743000</v>
      </c>
      <c r="K27" s="45">
        <f t="shared" si="11"/>
        <v>169100</v>
      </c>
      <c r="L27" s="44">
        <f t="shared" si="11"/>
        <v>446000</v>
      </c>
      <c r="M27" s="45">
        <f t="shared" si="11"/>
        <v>1000963</v>
      </c>
      <c r="N27" s="44">
        <f t="shared" si="11"/>
        <v>0</v>
      </c>
      <c r="O27" s="45">
        <f t="shared" si="11"/>
        <v>0</v>
      </c>
      <c r="P27" s="44">
        <f t="shared" si="11"/>
        <v>1550000</v>
      </c>
      <c r="Q27" s="45">
        <f t="shared" si="11"/>
        <v>1270038</v>
      </c>
      <c r="R27" s="20">
        <f t="shared" si="7"/>
        <v>-39.973082099596233</v>
      </c>
      <c r="S27" s="21">
        <f t="shared" si="8"/>
        <v>491.93554109994079</v>
      </c>
      <c r="T27" s="20">
        <f t="shared" si="9"/>
        <v>39.24050632911392</v>
      </c>
      <c r="U27" s="22">
        <f t="shared" si="10"/>
        <v>32.15286075949367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144000</v>
      </c>
      <c r="I30" s="48">
        <v>99975</v>
      </c>
      <c r="J30" s="47">
        <v>722000</v>
      </c>
      <c r="K30" s="48">
        <v>169100</v>
      </c>
      <c r="L30" s="47">
        <v>446000</v>
      </c>
      <c r="M30" s="48">
        <v>1000963</v>
      </c>
      <c r="N30" s="47"/>
      <c r="O30" s="48"/>
      <c r="P30" s="47">
        <f t="shared" si="5"/>
        <v>1312000</v>
      </c>
      <c r="Q30" s="48">
        <f t="shared" si="6"/>
        <v>1270038</v>
      </c>
      <c r="R30" s="24">
        <f t="shared" si="7"/>
        <v>-38.227146814404435</v>
      </c>
      <c r="S30" s="25">
        <f t="shared" si="8"/>
        <v>491.93554109994079</v>
      </c>
      <c r="T30" s="24">
        <f t="shared" si="9"/>
        <v>43.733333333333334</v>
      </c>
      <c r="U30" s="26">
        <f t="shared" si="10"/>
        <v>42.334600000000002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217000</v>
      </c>
      <c r="I32" s="48"/>
      <c r="J32" s="47">
        <v>21000</v>
      </c>
      <c r="K32" s="48"/>
      <c r="L32" s="47"/>
      <c r="M32" s="48"/>
      <c r="N32" s="47"/>
      <c r="O32" s="48"/>
      <c r="P32" s="47">
        <f t="shared" si="5"/>
        <v>238000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25.05263157894737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64302000</v>
      </c>
      <c r="C42" s="52">
        <f t="shared" si="13"/>
        <v>-35904000</v>
      </c>
      <c r="D42" s="52">
        <f t="shared" si="13"/>
        <v>0</v>
      </c>
      <c r="E42" s="52">
        <f t="shared" si="13"/>
        <v>28398000</v>
      </c>
      <c r="F42" s="53">
        <f t="shared" si="13"/>
        <v>28398000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64302000</v>
      </c>
      <c r="C43" s="43">
        <f t="shared" si="19"/>
        <v>-35904000</v>
      </c>
      <c r="D43" s="43">
        <f t="shared" si="19"/>
        <v>0</v>
      </c>
      <c r="E43" s="43">
        <f t="shared" si="19"/>
        <v>28398000</v>
      </c>
      <c r="F43" s="44">
        <f t="shared" si="19"/>
        <v>28398000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34542000</v>
      </c>
      <c r="C44" s="49">
        <v>-31542000</v>
      </c>
      <c r="D44" s="49"/>
      <c r="E44" s="49">
        <f t="shared" ref="E44:E62" si="21">$B44      +$C44      +$D44</f>
        <v>3000000</v>
      </c>
      <c r="F44" s="50">
        <v>3000000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28760000</v>
      </c>
      <c r="C45" s="46">
        <v>-3362000</v>
      </c>
      <c r="D45" s="46"/>
      <c r="E45" s="46">
        <f t="shared" si="21"/>
        <v>25398000</v>
      </c>
      <c r="F45" s="47">
        <v>25398000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135992000</v>
      </c>
      <c r="C59" s="43">
        <f t="shared" si="26"/>
        <v>-46284000</v>
      </c>
      <c r="D59" s="43">
        <f t="shared" si="26"/>
        <v>0</v>
      </c>
      <c r="E59" s="43">
        <f t="shared" si="26"/>
        <v>89708000</v>
      </c>
      <c r="F59" s="44">
        <f t="shared" si="26"/>
        <v>89708000</v>
      </c>
      <c r="G59" s="45">
        <f t="shared" si="26"/>
        <v>61310000</v>
      </c>
      <c r="H59" s="44">
        <f t="shared" si="26"/>
        <v>4823000</v>
      </c>
      <c r="I59" s="45">
        <f t="shared" si="26"/>
        <v>4518482</v>
      </c>
      <c r="J59" s="44">
        <f t="shared" si="26"/>
        <v>10497000</v>
      </c>
      <c r="K59" s="45">
        <f t="shared" si="26"/>
        <v>14422540</v>
      </c>
      <c r="L59" s="44">
        <f t="shared" si="26"/>
        <v>14389000</v>
      </c>
      <c r="M59" s="45">
        <f t="shared" si="26"/>
        <v>19560814</v>
      </c>
      <c r="N59" s="44">
        <f t="shared" si="26"/>
        <v>0</v>
      </c>
      <c r="O59" s="45">
        <f t="shared" si="26"/>
        <v>0</v>
      </c>
      <c r="P59" s="44">
        <f t="shared" si="26"/>
        <v>29709000</v>
      </c>
      <c r="Q59" s="45">
        <f t="shared" si="26"/>
        <v>38501836</v>
      </c>
      <c r="R59" s="20">
        <f t="shared" si="14"/>
        <v>37.077260169572256</v>
      </c>
      <c r="S59" s="21">
        <f t="shared" si="15"/>
        <v>35.6266926630122</v>
      </c>
      <c r="T59" s="20">
        <f t="shared" si="16"/>
        <v>33.117447719266956</v>
      </c>
      <c r="U59" s="22">
        <f t="shared" si="17"/>
        <v>42.91906630400856</v>
      </c>
      <c r="V59" s="44">
        <f t="shared" ref="V59:W59" si="27">+V8+V42</f>
        <v>9089000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135992000</v>
      </c>
      <c r="C63" s="55">
        <f t="shared" si="30"/>
        <v>-46284000</v>
      </c>
      <c r="D63" s="55">
        <f t="shared" si="30"/>
        <v>0</v>
      </c>
      <c r="E63" s="55">
        <f t="shared" si="30"/>
        <v>89708000</v>
      </c>
      <c r="F63" s="56">
        <f t="shared" si="30"/>
        <v>89708000</v>
      </c>
      <c r="G63" s="57">
        <f t="shared" si="30"/>
        <v>61310000</v>
      </c>
      <c r="H63" s="56">
        <f t="shared" si="30"/>
        <v>4823000</v>
      </c>
      <c r="I63" s="57">
        <f t="shared" si="30"/>
        <v>4518482</v>
      </c>
      <c r="J63" s="56">
        <f t="shared" si="30"/>
        <v>10497000</v>
      </c>
      <c r="K63" s="57">
        <f t="shared" si="30"/>
        <v>14422540</v>
      </c>
      <c r="L63" s="56">
        <f t="shared" si="30"/>
        <v>14389000</v>
      </c>
      <c r="M63" s="58">
        <f t="shared" si="30"/>
        <v>19560814</v>
      </c>
      <c r="N63" s="56">
        <f t="shared" si="30"/>
        <v>0</v>
      </c>
      <c r="O63" s="57">
        <f t="shared" si="30"/>
        <v>0</v>
      </c>
      <c r="P63" s="56">
        <f t="shared" si="30"/>
        <v>29709000</v>
      </c>
      <c r="Q63" s="57">
        <f t="shared" si="30"/>
        <v>38501836</v>
      </c>
      <c r="R63" s="38">
        <f t="shared" si="14"/>
        <v>37.077260169572256</v>
      </c>
      <c r="S63" s="39">
        <f t="shared" si="15"/>
        <v>35.6266926630122</v>
      </c>
      <c r="T63" s="38">
        <f t="shared" si="16"/>
        <v>33.117447719266956</v>
      </c>
      <c r="U63" s="39">
        <f t="shared" si="17"/>
        <v>42.91906630400856</v>
      </c>
      <c r="V63" s="56">
        <f>+V59+V60</f>
        <v>9089000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224719000</v>
      </c>
      <c r="C8" s="40">
        <f t="shared" si="0"/>
        <v>-78418000</v>
      </c>
      <c r="D8" s="40">
        <f t="shared" si="0"/>
        <v>0</v>
      </c>
      <c r="E8" s="40">
        <f t="shared" si="0"/>
        <v>146301000</v>
      </c>
      <c r="F8" s="41">
        <f t="shared" si="0"/>
        <v>146301000</v>
      </c>
      <c r="G8" s="42">
        <f t="shared" si="0"/>
        <v>146301000</v>
      </c>
      <c r="H8" s="41">
        <f t="shared" si="0"/>
        <v>13751000</v>
      </c>
      <c r="I8" s="42">
        <f t="shared" si="0"/>
        <v>6369842</v>
      </c>
      <c r="J8" s="41">
        <f t="shared" si="0"/>
        <v>19911000</v>
      </c>
      <c r="K8" s="42">
        <f t="shared" si="0"/>
        <v>31096398</v>
      </c>
      <c r="L8" s="41">
        <f t="shared" si="0"/>
        <v>51967000</v>
      </c>
      <c r="M8" s="42">
        <f t="shared" si="0"/>
        <v>36910583</v>
      </c>
      <c r="N8" s="41">
        <f t="shared" si="0"/>
        <v>0</v>
      </c>
      <c r="O8" s="42">
        <f t="shared" si="0"/>
        <v>0</v>
      </c>
      <c r="P8" s="41">
        <f t="shared" si="0"/>
        <v>85629000</v>
      </c>
      <c r="Q8" s="42">
        <f t="shared" si="0"/>
        <v>74376823</v>
      </c>
      <c r="R8" s="16">
        <f>IF(($J8       =0),0,((($L8       -$J8       )/$J8       )*100))</f>
        <v>160.9964341318869</v>
      </c>
      <c r="S8" s="17">
        <f>IF(($K8       =0),0,((($M8       -$K8       )/$K8       )*100))</f>
        <v>18.697294136767866</v>
      </c>
      <c r="T8" s="16">
        <f>IF(($E8       =0),0,(($P8       /$E8       )*100))</f>
        <v>58.529333360674229</v>
      </c>
      <c r="U8" s="18">
        <f>IF(($E8       =0),0,(($Q8       /$E8       )*100))</f>
        <v>50.838219150928566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210233000</v>
      </c>
      <c r="C9" s="43">
        <f t="shared" si="2"/>
        <v>-79734000</v>
      </c>
      <c r="D9" s="43">
        <f t="shared" si="2"/>
        <v>0</v>
      </c>
      <c r="E9" s="43">
        <f t="shared" si="2"/>
        <v>130499000</v>
      </c>
      <c r="F9" s="44">
        <f t="shared" si="2"/>
        <v>130499000</v>
      </c>
      <c r="G9" s="45">
        <f t="shared" si="2"/>
        <v>130499000</v>
      </c>
      <c r="H9" s="44">
        <f t="shared" si="2"/>
        <v>9554000</v>
      </c>
      <c r="I9" s="45">
        <f t="shared" si="2"/>
        <v>0</v>
      </c>
      <c r="J9" s="44">
        <f t="shared" si="2"/>
        <v>14918000</v>
      </c>
      <c r="K9" s="45">
        <f t="shared" si="2"/>
        <v>28147502</v>
      </c>
      <c r="L9" s="44">
        <f t="shared" si="2"/>
        <v>50484000</v>
      </c>
      <c r="M9" s="45">
        <f t="shared" si="2"/>
        <v>36205773</v>
      </c>
      <c r="N9" s="44">
        <f t="shared" si="2"/>
        <v>0</v>
      </c>
      <c r="O9" s="45">
        <f t="shared" si="2"/>
        <v>0</v>
      </c>
      <c r="P9" s="44">
        <f t="shared" si="2"/>
        <v>74956000</v>
      </c>
      <c r="Q9" s="45">
        <f t="shared" si="2"/>
        <v>64353275</v>
      </c>
      <c r="R9" s="20">
        <f>IF(($J9       =0),0,((($L9       -$J9       )/$J9       )*100))</f>
        <v>238.40997452741655</v>
      </c>
      <c r="S9" s="21">
        <f>IF(($K9       =0),0,((($M9       -$K9       )/$K9       )*100))</f>
        <v>28.628725206236773</v>
      </c>
      <c r="T9" s="20">
        <f>IF(($E9       =0),0,(($P9       /$E9       )*100))</f>
        <v>57.437988030559616</v>
      </c>
      <c r="U9" s="22">
        <f>IF(($E9       =0),0,(($Q9       /$E9       )*100))</f>
        <v>49.313232285304871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48026000</v>
      </c>
      <c r="C13" s="46">
        <v>-20922000</v>
      </c>
      <c r="D13" s="46"/>
      <c r="E13" s="46">
        <f t="shared" si="4"/>
        <v>27104000</v>
      </c>
      <c r="F13" s="47">
        <v>27104000</v>
      </c>
      <c r="G13" s="48">
        <v>27104000</v>
      </c>
      <c r="H13" s="47"/>
      <c r="I13" s="48"/>
      <c r="J13" s="47">
        <v>5602000</v>
      </c>
      <c r="K13" s="48">
        <v>3634623</v>
      </c>
      <c r="L13" s="47">
        <v>3140000</v>
      </c>
      <c r="M13" s="48">
        <v>5064753</v>
      </c>
      <c r="N13" s="47"/>
      <c r="O13" s="48"/>
      <c r="P13" s="47">
        <f t="shared" si="5"/>
        <v>8742000</v>
      </c>
      <c r="Q13" s="48">
        <f t="shared" si="6"/>
        <v>8699376</v>
      </c>
      <c r="R13" s="24">
        <f t="shared" si="7"/>
        <v>-43.948589789360945</v>
      </c>
      <c r="S13" s="25">
        <f t="shared" si="8"/>
        <v>39.347409621300478</v>
      </c>
      <c r="T13" s="24">
        <f t="shared" si="9"/>
        <v>32.253541912632819</v>
      </c>
      <c r="U13" s="26">
        <f t="shared" si="10"/>
        <v>32.09628099173554</v>
      </c>
      <c r="V13" s="47"/>
      <c r="W13" s="48"/>
    </row>
    <row r="14" spans="1:23" x14ac:dyDescent="0.2">
      <c r="A14" s="23" t="s">
        <v>40</v>
      </c>
      <c r="B14" s="46">
        <v>2000000</v>
      </c>
      <c r="C14" s="46">
        <v>-2000000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86000000</v>
      </c>
      <c r="C22" s="46">
        <v>-46000000</v>
      </c>
      <c r="D22" s="46"/>
      <c r="E22" s="46">
        <f t="shared" si="4"/>
        <v>40000000</v>
      </c>
      <c r="F22" s="47">
        <v>40000000</v>
      </c>
      <c r="G22" s="48">
        <v>40000000</v>
      </c>
      <c r="H22" s="47"/>
      <c r="I22" s="48"/>
      <c r="J22" s="47"/>
      <c r="K22" s="48">
        <v>7884261</v>
      </c>
      <c r="L22" s="47">
        <v>23514000</v>
      </c>
      <c r="M22" s="48">
        <v>10064257</v>
      </c>
      <c r="N22" s="47"/>
      <c r="O22" s="48"/>
      <c r="P22" s="47">
        <f t="shared" si="5"/>
        <v>23514000</v>
      </c>
      <c r="Q22" s="48">
        <f t="shared" si="6"/>
        <v>17948518</v>
      </c>
      <c r="R22" s="24">
        <f t="shared" si="7"/>
        <v>0</v>
      </c>
      <c r="S22" s="25">
        <f t="shared" si="8"/>
        <v>27.649972521203953</v>
      </c>
      <c r="T22" s="24">
        <f t="shared" si="9"/>
        <v>58.784999999999997</v>
      </c>
      <c r="U22" s="26">
        <f t="shared" si="10"/>
        <v>44.871295000000003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74207000</v>
      </c>
      <c r="C25" s="46">
        <v>-10812000</v>
      </c>
      <c r="D25" s="46"/>
      <c r="E25" s="46">
        <f t="shared" si="4"/>
        <v>63395000</v>
      </c>
      <c r="F25" s="47">
        <v>63395000</v>
      </c>
      <c r="G25" s="48">
        <v>63395000</v>
      </c>
      <c r="H25" s="47">
        <v>9554000</v>
      </c>
      <c r="I25" s="48"/>
      <c r="J25" s="47">
        <v>9316000</v>
      </c>
      <c r="K25" s="48">
        <v>16628618</v>
      </c>
      <c r="L25" s="47">
        <v>23830000</v>
      </c>
      <c r="M25" s="48">
        <v>21076763</v>
      </c>
      <c r="N25" s="47"/>
      <c r="O25" s="48"/>
      <c r="P25" s="47">
        <f t="shared" si="5"/>
        <v>42700000</v>
      </c>
      <c r="Q25" s="48">
        <f t="shared" si="6"/>
        <v>37705381</v>
      </c>
      <c r="R25" s="24">
        <f t="shared" si="7"/>
        <v>155.79647917561186</v>
      </c>
      <c r="S25" s="25">
        <f t="shared" si="8"/>
        <v>26.749937968386789</v>
      </c>
      <c r="T25" s="24">
        <f t="shared" si="9"/>
        <v>67.35546967426454</v>
      </c>
      <c r="U25" s="26">
        <f t="shared" si="10"/>
        <v>59.476900386465815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14486000</v>
      </c>
      <c r="C27" s="43">
        <f t="shared" si="11"/>
        <v>1316000</v>
      </c>
      <c r="D27" s="43">
        <f t="shared" si="11"/>
        <v>0</v>
      </c>
      <c r="E27" s="43">
        <f t="shared" si="11"/>
        <v>15802000</v>
      </c>
      <c r="F27" s="44">
        <f t="shared" si="11"/>
        <v>15802000</v>
      </c>
      <c r="G27" s="45">
        <f t="shared" si="11"/>
        <v>15802000</v>
      </c>
      <c r="H27" s="44">
        <f t="shared" si="11"/>
        <v>4197000</v>
      </c>
      <c r="I27" s="45">
        <f t="shared" si="11"/>
        <v>6369842</v>
      </c>
      <c r="J27" s="44">
        <f t="shared" si="11"/>
        <v>4993000</v>
      </c>
      <c r="K27" s="45">
        <f t="shared" si="11"/>
        <v>2948896</v>
      </c>
      <c r="L27" s="44">
        <f t="shared" si="11"/>
        <v>1483000</v>
      </c>
      <c r="M27" s="45">
        <f t="shared" si="11"/>
        <v>704810</v>
      </c>
      <c r="N27" s="44">
        <f t="shared" si="11"/>
        <v>0</v>
      </c>
      <c r="O27" s="45">
        <f t="shared" si="11"/>
        <v>0</v>
      </c>
      <c r="P27" s="44">
        <f t="shared" si="11"/>
        <v>10673000</v>
      </c>
      <c r="Q27" s="45">
        <f t="shared" si="11"/>
        <v>10023548</v>
      </c>
      <c r="R27" s="20">
        <f t="shared" si="7"/>
        <v>-70.298417784898859</v>
      </c>
      <c r="S27" s="21">
        <f t="shared" si="8"/>
        <v>-76.099191019283154</v>
      </c>
      <c r="T27" s="20">
        <f t="shared" si="9"/>
        <v>67.542083280597396</v>
      </c>
      <c r="U27" s="22">
        <f t="shared" si="10"/>
        <v>63.432147829388683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33000</v>
      </c>
      <c r="I30" s="48">
        <v>33166</v>
      </c>
      <c r="J30" s="47">
        <v>65000</v>
      </c>
      <c r="K30" s="48">
        <v>76370</v>
      </c>
      <c r="L30" s="47">
        <v>435000</v>
      </c>
      <c r="M30" s="48">
        <v>422317</v>
      </c>
      <c r="N30" s="47"/>
      <c r="O30" s="48"/>
      <c r="P30" s="47">
        <f t="shared" si="5"/>
        <v>533000</v>
      </c>
      <c r="Q30" s="48">
        <f t="shared" si="6"/>
        <v>531853</v>
      </c>
      <c r="R30" s="24">
        <f t="shared" si="7"/>
        <v>569.23076923076928</v>
      </c>
      <c r="S30" s="25">
        <f t="shared" si="8"/>
        <v>452.98808432630614</v>
      </c>
      <c r="T30" s="24">
        <f t="shared" si="9"/>
        <v>31.352941176470591</v>
      </c>
      <c r="U30" s="26">
        <f t="shared" si="10"/>
        <v>31.285470588235292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3286000</v>
      </c>
      <c r="C32" s="46">
        <v>-184000</v>
      </c>
      <c r="D32" s="46"/>
      <c r="E32" s="46">
        <f t="shared" si="4"/>
        <v>3102000</v>
      </c>
      <c r="F32" s="47">
        <v>3102000</v>
      </c>
      <c r="G32" s="48">
        <v>3102000</v>
      </c>
      <c r="H32" s="47">
        <v>2300000</v>
      </c>
      <c r="I32" s="48">
        <v>4196812</v>
      </c>
      <c r="J32" s="47"/>
      <c r="K32" s="48">
        <v>-910812</v>
      </c>
      <c r="L32" s="47"/>
      <c r="M32" s="48"/>
      <c r="N32" s="47"/>
      <c r="O32" s="48"/>
      <c r="P32" s="47">
        <f t="shared" si="5"/>
        <v>2300000</v>
      </c>
      <c r="Q32" s="48">
        <f t="shared" si="6"/>
        <v>3286000</v>
      </c>
      <c r="R32" s="24">
        <f t="shared" si="7"/>
        <v>0</v>
      </c>
      <c r="S32" s="25">
        <f t="shared" si="8"/>
        <v>-100</v>
      </c>
      <c r="T32" s="24">
        <f t="shared" si="9"/>
        <v>74.145712443584785</v>
      </c>
      <c r="U32" s="26">
        <f t="shared" si="10"/>
        <v>105.93165699548679</v>
      </c>
      <c r="V32" s="47"/>
      <c r="W32" s="48"/>
    </row>
    <row r="33" spans="1:23" x14ac:dyDescent="0.2">
      <c r="A33" s="23" t="s">
        <v>59</v>
      </c>
      <c r="B33" s="46">
        <v>5500000</v>
      </c>
      <c r="C33" s="46">
        <v>-500000</v>
      </c>
      <c r="D33" s="46"/>
      <c r="E33" s="46">
        <f t="shared" si="4"/>
        <v>5000000</v>
      </c>
      <c r="F33" s="47">
        <v>5000000</v>
      </c>
      <c r="G33" s="48">
        <v>5000000</v>
      </c>
      <c r="H33" s="47">
        <v>758000</v>
      </c>
      <c r="I33" s="48">
        <v>418453</v>
      </c>
      <c r="J33" s="47">
        <v>2091000</v>
      </c>
      <c r="K33" s="48">
        <v>1504749</v>
      </c>
      <c r="L33" s="47">
        <v>1048000</v>
      </c>
      <c r="M33" s="48">
        <v>232440</v>
      </c>
      <c r="N33" s="47"/>
      <c r="O33" s="48"/>
      <c r="P33" s="47">
        <f t="shared" si="5"/>
        <v>3897000</v>
      </c>
      <c r="Q33" s="48">
        <f t="shared" si="6"/>
        <v>2155642</v>
      </c>
      <c r="R33" s="24">
        <f t="shared" si="7"/>
        <v>-49.880439980870392</v>
      </c>
      <c r="S33" s="25">
        <f t="shared" si="8"/>
        <v>-84.552905501183247</v>
      </c>
      <c r="T33" s="24">
        <f t="shared" si="9"/>
        <v>77.94</v>
      </c>
      <c r="U33" s="26">
        <f t="shared" si="10"/>
        <v>43.112840000000006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>
        <v>2000000</v>
      </c>
      <c r="D35" s="46"/>
      <c r="E35" s="46">
        <f t="shared" si="4"/>
        <v>6000000</v>
      </c>
      <c r="F35" s="47">
        <v>6000000</v>
      </c>
      <c r="G35" s="48">
        <v>6000000</v>
      </c>
      <c r="H35" s="47">
        <v>1106000</v>
      </c>
      <c r="I35" s="48">
        <v>1721411</v>
      </c>
      <c r="J35" s="47">
        <v>2837000</v>
      </c>
      <c r="K35" s="48">
        <v>2278589</v>
      </c>
      <c r="L35" s="47"/>
      <c r="M35" s="48">
        <v>50053</v>
      </c>
      <c r="N35" s="47"/>
      <c r="O35" s="48"/>
      <c r="P35" s="47">
        <f t="shared" si="5"/>
        <v>3943000</v>
      </c>
      <c r="Q35" s="48">
        <f t="shared" si="6"/>
        <v>4050053</v>
      </c>
      <c r="R35" s="24">
        <f t="shared" si="7"/>
        <v>-100</v>
      </c>
      <c r="S35" s="25">
        <f t="shared" si="8"/>
        <v>-97.803333554230278</v>
      </c>
      <c r="T35" s="24">
        <f t="shared" si="9"/>
        <v>65.716666666666669</v>
      </c>
      <c r="U35" s="26">
        <f t="shared" si="10"/>
        <v>67.500883333333334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18568000</v>
      </c>
      <c r="C42" s="52">
        <f t="shared" si="13"/>
        <v>-10028000</v>
      </c>
      <c r="D42" s="52">
        <f t="shared" si="13"/>
        <v>0</v>
      </c>
      <c r="E42" s="52">
        <f t="shared" si="13"/>
        <v>8540000</v>
      </c>
      <c r="F42" s="53">
        <f t="shared" si="13"/>
        <v>8540000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18568000</v>
      </c>
      <c r="C43" s="43">
        <f t="shared" si="19"/>
        <v>-10028000</v>
      </c>
      <c r="D43" s="43">
        <f t="shared" si="19"/>
        <v>0</v>
      </c>
      <c r="E43" s="43">
        <f t="shared" si="19"/>
        <v>8540000</v>
      </c>
      <c r="F43" s="44">
        <f t="shared" si="19"/>
        <v>8540000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800000</v>
      </c>
      <c r="C46" s="46">
        <v>-800000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17768000</v>
      </c>
      <c r="C52" s="46">
        <v>-9228000</v>
      </c>
      <c r="D52" s="46"/>
      <c r="E52" s="46">
        <f t="shared" si="21"/>
        <v>8540000</v>
      </c>
      <c r="F52" s="47">
        <v>8540000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243287000</v>
      </c>
      <c r="C59" s="43">
        <f t="shared" si="26"/>
        <v>-88446000</v>
      </c>
      <c r="D59" s="43">
        <f t="shared" si="26"/>
        <v>0</v>
      </c>
      <c r="E59" s="43">
        <f t="shared" si="26"/>
        <v>154841000</v>
      </c>
      <c r="F59" s="44">
        <f t="shared" si="26"/>
        <v>154841000</v>
      </c>
      <c r="G59" s="45">
        <f t="shared" si="26"/>
        <v>146301000</v>
      </c>
      <c r="H59" s="44">
        <f t="shared" si="26"/>
        <v>13751000</v>
      </c>
      <c r="I59" s="45">
        <f t="shared" si="26"/>
        <v>6369842</v>
      </c>
      <c r="J59" s="44">
        <f t="shared" si="26"/>
        <v>19911000</v>
      </c>
      <c r="K59" s="45">
        <f t="shared" si="26"/>
        <v>31096398</v>
      </c>
      <c r="L59" s="44">
        <f t="shared" si="26"/>
        <v>51967000</v>
      </c>
      <c r="M59" s="45">
        <f t="shared" si="26"/>
        <v>36910583</v>
      </c>
      <c r="N59" s="44">
        <f t="shared" si="26"/>
        <v>0</v>
      </c>
      <c r="O59" s="45">
        <f t="shared" si="26"/>
        <v>0</v>
      </c>
      <c r="P59" s="44">
        <f t="shared" si="26"/>
        <v>85629000</v>
      </c>
      <c r="Q59" s="45">
        <f t="shared" si="26"/>
        <v>74376823</v>
      </c>
      <c r="R59" s="20">
        <f t="shared" si="14"/>
        <v>160.9964341318869</v>
      </c>
      <c r="S59" s="21">
        <f t="shared" si="15"/>
        <v>18.697294136767866</v>
      </c>
      <c r="T59" s="20">
        <f t="shared" si="16"/>
        <v>55.301244502425071</v>
      </c>
      <c r="U59" s="22">
        <f t="shared" si="17"/>
        <v>48.034321013168345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243287000</v>
      </c>
      <c r="C63" s="55">
        <f t="shared" si="30"/>
        <v>-88446000</v>
      </c>
      <c r="D63" s="55">
        <f t="shared" si="30"/>
        <v>0</v>
      </c>
      <c r="E63" s="55">
        <f t="shared" si="30"/>
        <v>154841000</v>
      </c>
      <c r="F63" s="56">
        <f t="shared" si="30"/>
        <v>154841000</v>
      </c>
      <c r="G63" s="57">
        <f t="shared" si="30"/>
        <v>146301000</v>
      </c>
      <c r="H63" s="56">
        <f t="shared" si="30"/>
        <v>13751000</v>
      </c>
      <c r="I63" s="57">
        <f t="shared" si="30"/>
        <v>6369842</v>
      </c>
      <c r="J63" s="56">
        <f t="shared" si="30"/>
        <v>19911000</v>
      </c>
      <c r="K63" s="57">
        <f t="shared" si="30"/>
        <v>31096398</v>
      </c>
      <c r="L63" s="56">
        <f t="shared" si="30"/>
        <v>51967000</v>
      </c>
      <c r="M63" s="58">
        <f t="shared" si="30"/>
        <v>36910583</v>
      </c>
      <c r="N63" s="56">
        <f t="shared" si="30"/>
        <v>0</v>
      </c>
      <c r="O63" s="57">
        <f t="shared" si="30"/>
        <v>0</v>
      </c>
      <c r="P63" s="56">
        <f t="shared" si="30"/>
        <v>85629000</v>
      </c>
      <c r="Q63" s="57">
        <f t="shared" si="30"/>
        <v>74376823</v>
      </c>
      <c r="R63" s="38">
        <f t="shared" si="14"/>
        <v>160.9964341318869</v>
      </c>
      <c r="S63" s="39">
        <f t="shared" si="15"/>
        <v>18.697294136767866</v>
      </c>
      <c r="T63" s="38">
        <f t="shared" si="16"/>
        <v>55.301244502425071</v>
      </c>
      <c r="U63" s="39">
        <f t="shared" si="17"/>
        <v>48.034321013168345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31680000</v>
      </c>
      <c r="C8" s="40">
        <f t="shared" si="0"/>
        <v>-1606000</v>
      </c>
      <c r="D8" s="40">
        <f t="shared" si="0"/>
        <v>0</v>
      </c>
      <c r="E8" s="40">
        <f t="shared" si="0"/>
        <v>30074000</v>
      </c>
      <c r="F8" s="41">
        <f t="shared" si="0"/>
        <v>30074000</v>
      </c>
      <c r="G8" s="42">
        <f t="shared" si="0"/>
        <v>30074000</v>
      </c>
      <c r="H8" s="41">
        <f t="shared" si="0"/>
        <v>6805000</v>
      </c>
      <c r="I8" s="42">
        <f t="shared" si="0"/>
        <v>0</v>
      </c>
      <c r="J8" s="41">
        <f t="shared" si="0"/>
        <v>9596000</v>
      </c>
      <c r="K8" s="42">
        <f t="shared" si="0"/>
        <v>0</v>
      </c>
      <c r="L8" s="41">
        <f t="shared" si="0"/>
        <v>2046000</v>
      </c>
      <c r="M8" s="42">
        <f t="shared" si="0"/>
        <v>16427423</v>
      </c>
      <c r="N8" s="41">
        <f t="shared" si="0"/>
        <v>0</v>
      </c>
      <c r="O8" s="42">
        <f t="shared" si="0"/>
        <v>0</v>
      </c>
      <c r="P8" s="41">
        <f t="shared" si="0"/>
        <v>18447000</v>
      </c>
      <c r="Q8" s="42">
        <f t="shared" si="0"/>
        <v>16427423</v>
      </c>
      <c r="R8" s="16">
        <f>IF(($J8       =0),0,((($L8       -$J8       )/$J8       )*100))</f>
        <v>-78.678616090037508</v>
      </c>
      <c r="S8" s="17">
        <f>IF(($K8       =0),0,((($M8       -$K8       )/$K8       )*100))</f>
        <v>0</v>
      </c>
      <c r="T8" s="16">
        <f>IF(($E8       =0),0,(($P8       /$E8       )*100))</f>
        <v>61.338697878566208</v>
      </c>
      <c r="U8" s="18">
        <f>IF(($E8       =0),0,(($Q8       /$E8       )*100))</f>
        <v>54.623339096894327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27563000</v>
      </c>
      <c r="C9" s="43">
        <f t="shared" si="2"/>
        <v>-1509000</v>
      </c>
      <c r="D9" s="43">
        <f t="shared" si="2"/>
        <v>0</v>
      </c>
      <c r="E9" s="43">
        <f t="shared" si="2"/>
        <v>26054000</v>
      </c>
      <c r="F9" s="44">
        <f t="shared" si="2"/>
        <v>26054000</v>
      </c>
      <c r="G9" s="45">
        <f t="shared" si="2"/>
        <v>26054000</v>
      </c>
      <c r="H9" s="44">
        <f t="shared" si="2"/>
        <v>6711000</v>
      </c>
      <c r="I9" s="45">
        <f t="shared" si="2"/>
        <v>0</v>
      </c>
      <c r="J9" s="44">
        <f t="shared" si="2"/>
        <v>8490000</v>
      </c>
      <c r="K9" s="45">
        <f t="shared" si="2"/>
        <v>0</v>
      </c>
      <c r="L9" s="44">
        <f t="shared" si="2"/>
        <v>1718000</v>
      </c>
      <c r="M9" s="45">
        <f t="shared" si="2"/>
        <v>14555628</v>
      </c>
      <c r="N9" s="44">
        <f t="shared" si="2"/>
        <v>0</v>
      </c>
      <c r="O9" s="45">
        <f t="shared" si="2"/>
        <v>0</v>
      </c>
      <c r="P9" s="44">
        <f t="shared" si="2"/>
        <v>16919000</v>
      </c>
      <c r="Q9" s="45">
        <f t="shared" si="2"/>
        <v>14555628</v>
      </c>
      <c r="R9" s="20">
        <f>IF(($J9       =0),0,((($L9       -$J9       )/$J9       )*100))</f>
        <v>-79.764428739693756</v>
      </c>
      <c r="S9" s="21">
        <f>IF(($K9       =0),0,((($M9       -$K9       )/$K9       )*100))</f>
        <v>0</v>
      </c>
      <c r="T9" s="20">
        <f>IF(($E9       =0),0,(($P9       /$E9       )*100))</f>
        <v>64.938205265986028</v>
      </c>
      <c r="U9" s="22">
        <f>IF(($E9       =0),0,(($Q9       /$E9       )*100))</f>
        <v>55.867152836416679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22563000</v>
      </c>
      <c r="C10" s="46">
        <v>-1509000</v>
      </c>
      <c r="D10" s="46"/>
      <c r="E10" s="46">
        <f t="shared" ref="E10:E41" si="4">$B10      +$C10      +$D10</f>
        <v>21054000</v>
      </c>
      <c r="F10" s="47">
        <v>21054000</v>
      </c>
      <c r="G10" s="48">
        <v>21054000</v>
      </c>
      <c r="H10" s="47">
        <v>4952000</v>
      </c>
      <c r="I10" s="48"/>
      <c r="J10" s="47">
        <v>8490000</v>
      </c>
      <c r="K10" s="48"/>
      <c r="L10" s="47">
        <v>1536000</v>
      </c>
      <c r="M10" s="48">
        <v>14049214</v>
      </c>
      <c r="N10" s="47"/>
      <c r="O10" s="48"/>
      <c r="P10" s="47">
        <f t="shared" ref="P10:P41" si="5">$H10      +$J10      +$L10      +$N10</f>
        <v>14978000</v>
      </c>
      <c r="Q10" s="48">
        <f t="shared" ref="Q10:Q41" si="6">$I10      +$K10      +$M10      +$O10</f>
        <v>14049214</v>
      </c>
      <c r="R10" s="24">
        <f t="shared" ref="R10:R41" si="7">IF(($J10      =0),0,((($L10      -$J10      )/$J10      )*100))</f>
        <v>-81.908127208480565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71.140875843070205</v>
      </c>
      <c r="U10" s="26">
        <f t="shared" ref="U10:U41" si="10">IF(($E10      =0),0,(($Q10      /$E10      )*100))</f>
        <v>66.729429087109338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1759000</v>
      </c>
      <c r="I13" s="48"/>
      <c r="J13" s="47"/>
      <c r="K13" s="48"/>
      <c r="L13" s="47">
        <v>182000</v>
      </c>
      <c r="M13" s="48">
        <v>506414</v>
      </c>
      <c r="N13" s="47"/>
      <c r="O13" s="48"/>
      <c r="P13" s="47">
        <f t="shared" si="5"/>
        <v>1941000</v>
      </c>
      <c r="Q13" s="48">
        <f t="shared" si="6"/>
        <v>506414</v>
      </c>
      <c r="R13" s="24">
        <f t="shared" si="7"/>
        <v>0</v>
      </c>
      <c r="S13" s="25">
        <f t="shared" si="8"/>
        <v>0</v>
      </c>
      <c r="T13" s="24">
        <f t="shared" si="9"/>
        <v>38.82</v>
      </c>
      <c r="U13" s="26">
        <f t="shared" si="10"/>
        <v>10.12828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4117000</v>
      </c>
      <c r="C27" s="43">
        <f t="shared" si="11"/>
        <v>-97000</v>
      </c>
      <c r="D27" s="43">
        <f t="shared" si="11"/>
        <v>0</v>
      </c>
      <c r="E27" s="43">
        <f t="shared" si="11"/>
        <v>4020000</v>
      </c>
      <c r="F27" s="44">
        <f t="shared" si="11"/>
        <v>4020000</v>
      </c>
      <c r="G27" s="45">
        <f t="shared" si="11"/>
        <v>4020000</v>
      </c>
      <c r="H27" s="44">
        <f t="shared" si="11"/>
        <v>94000</v>
      </c>
      <c r="I27" s="45">
        <f t="shared" si="11"/>
        <v>0</v>
      </c>
      <c r="J27" s="44">
        <f t="shared" si="11"/>
        <v>1106000</v>
      </c>
      <c r="K27" s="45">
        <f t="shared" si="11"/>
        <v>0</v>
      </c>
      <c r="L27" s="44">
        <f t="shared" si="11"/>
        <v>328000</v>
      </c>
      <c r="M27" s="45">
        <f t="shared" si="11"/>
        <v>1871795</v>
      </c>
      <c r="N27" s="44">
        <f t="shared" si="11"/>
        <v>0</v>
      </c>
      <c r="O27" s="45">
        <f t="shared" si="11"/>
        <v>0</v>
      </c>
      <c r="P27" s="44">
        <f t="shared" si="11"/>
        <v>1528000</v>
      </c>
      <c r="Q27" s="45">
        <f t="shared" si="11"/>
        <v>1871795</v>
      </c>
      <c r="R27" s="20">
        <f t="shared" si="7"/>
        <v>-70.343580470162749</v>
      </c>
      <c r="S27" s="21">
        <f t="shared" si="8"/>
        <v>0</v>
      </c>
      <c r="T27" s="20">
        <f t="shared" si="9"/>
        <v>38.009950248756219</v>
      </c>
      <c r="U27" s="22">
        <f t="shared" si="10"/>
        <v>46.562064676616913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890000</v>
      </c>
      <c r="K30" s="48"/>
      <c r="L30" s="47">
        <v>18000</v>
      </c>
      <c r="M30" s="48">
        <v>996719</v>
      </c>
      <c r="N30" s="47"/>
      <c r="O30" s="48"/>
      <c r="P30" s="47">
        <f t="shared" si="5"/>
        <v>908000</v>
      </c>
      <c r="Q30" s="48">
        <f t="shared" si="6"/>
        <v>996719</v>
      </c>
      <c r="R30" s="24">
        <f t="shared" si="7"/>
        <v>-97.977528089887642</v>
      </c>
      <c r="S30" s="25">
        <f t="shared" si="8"/>
        <v>0</v>
      </c>
      <c r="T30" s="24">
        <f t="shared" si="9"/>
        <v>29.29032258064516</v>
      </c>
      <c r="U30" s="26">
        <f t="shared" si="10"/>
        <v>32.152225806451611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1017000</v>
      </c>
      <c r="C32" s="46">
        <v>-97000</v>
      </c>
      <c r="D32" s="46"/>
      <c r="E32" s="46">
        <f t="shared" si="4"/>
        <v>920000</v>
      </c>
      <c r="F32" s="47">
        <v>920000</v>
      </c>
      <c r="G32" s="48">
        <v>920000</v>
      </c>
      <c r="H32" s="47">
        <v>94000</v>
      </c>
      <c r="I32" s="48"/>
      <c r="J32" s="47">
        <v>216000</v>
      </c>
      <c r="K32" s="48"/>
      <c r="L32" s="47">
        <v>310000</v>
      </c>
      <c r="M32" s="48">
        <v>875076</v>
      </c>
      <c r="N32" s="47"/>
      <c r="O32" s="48"/>
      <c r="P32" s="47">
        <f t="shared" si="5"/>
        <v>620000</v>
      </c>
      <c r="Q32" s="48">
        <f t="shared" si="6"/>
        <v>875076</v>
      </c>
      <c r="R32" s="24">
        <f t="shared" si="7"/>
        <v>43.518518518518519</v>
      </c>
      <c r="S32" s="25">
        <f t="shared" si="8"/>
        <v>0</v>
      </c>
      <c r="T32" s="24">
        <f t="shared" si="9"/>
        <v>67.391304347826093</v>
      </c>
      <c r="U32" s="26">
        <f t="shared" si="10"/>
        <v>95.116956521739127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12421000</v>
      </c>
      <c r="C42" s="52">
        <f t="shared" si="13"/>
        <v>-3427000</v>
      </c>
      <c r="D42" s="52">
        <f t="shared" si="13"/>
        <v>0</v>
      </c>
      <c r="E42" s="52">
        <f t="shared" si="13"/>
        <v>8994000</v>
      </c>
      <c r="F42" s="53">
        <f t="shared" si="13"/>
        <v>8994000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12421000</v>
      </c>
      <c r="C43" s="43">
        <f t="shared" si="19"/>
        <v>-3427000</v>
      </c>
      <c r="D43" s="43">
        <f t="shared" si="19"/>
        <v>0</v>
      </c>
      <c r="E43" s="43">
        <f t="shared" si="19"/>
        <v>8994000</v>
      </c>
      <c r="F43" s="44">
        <f t="shared" si="19"/>
        <v>8994000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3893000</v>
      </c>
      <c r="C45" s="46">
        <v>1573000</v>
      </c>
      <c r="D45" s="46"/>
      <c r="E45" s="46">
        <f t="shared" si="21"/>
        <v>5466000</v>
      </c>
      <c r="F45" s="47">
        <v>5466000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8528000</v>
      </c>
      <c r="C52" s="46">
        <v>-5000000</v>
      </c>
      <c r="D52" s="46"/>
      <c r="E52" s="46">
        <f t="shared" si="21"/>
        <v>3528000</v>
      </c>
      <c r="F52" s="47">
        <v>3528000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44101000</v>
      </c>
      <c r="C59" s="43">
        <f t="shared" si="26"/>
        <v>-5033000</v>
      </c>
      <c r="D59" s="43">
        <f t="shared" si="26"/>
        <v>0</v>
      </c>
      <c r="E59" s="43">
        <f t="shared" si="26"/>
        <v>39068000</v>
      </c>
      <c r="F59" s="44">
        <f t="shared" si="26"/>
        <v>39068000</v>
      </c>
      <c r="G59" s="45">
        <f t="shared" si="26"/>
        <v>30074000</v>
      </c>
      <c r="H59" s="44">
        <f t="shared" si="26"/>
        <v>6805000</v>
      </c>
      <c r="I59" s="45">
        <f t="shared" si="26"/>
        <v>0</v>
      </c>
      <c r="J59" s="44">
        <f t="shared" si="26"/>
        <v>9596000</v>
      </c>
      <c r="K59" s="45">
        <f t="shared" si="26"/>
        <v>0</v>
      </c>
      <c r="L59" s="44">
        <f t="shared" si="26"/>
        <v>2046000</v>
      </c>
      <c r="M59" s="45">
        <f t="shared" si="26"/>
        <v>16427423</v>
      </c>
      <c r="N59" s="44">
        <f t="shared" si="26"/>
        <v>0</v>
      </c>
      <c r="O59" s="45">
        <f t="shared" si="26"/>
        <v>0</v>
      </c>
      <c r="P59" s="44">
        <f t="shared" si="26"/>
        <v>18447000</v>
      </c>
      <c r="Q59" s="45">
        <f t="shared" si="26"/>
        <v>16427423</v>
      </c>
      <c r="R59" s="20">
        <f t="shared" si="14"/>
        <v>-78.678616090037508</v>
      </c>
      <c r="S59" s="21">
        <f t="shared" si="15"/>
        <v>0</v>
      </c>
      <c r="T59" s="20">
        <f t="shared" si="16"/>
        <v>47.217671751817342</v>
      </c>
      <c r="U59" s="22">
        <f t="shared" si="17"/>
        <v>42.048282481826561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44101000</v>
      </c>
      <c r="C63" s="55">
        <f t="shared" si="30"/>
        <v>-5033000</v>
      </c>
      <c r="D63" s="55">
        <f t="shared" si="30"/>
        <v>0</v>
      </c>
      <c r="E63" s="55">
        <f t="shared" si="30"/>
        <v>39068000</v>
      </c>
      <c r="F63" s="56">
        <f t="shared" si="30"/>
        <v>39068000</v>
      </c>
      <c r="G63" s="57">
        <f t="shared" si="30"/>
        <v>30074000</v>
      </c>
      <c r="H63" s="56">
        <f t="shared" si="30"/>
        <v>6805000</v>
      </c>
      <c r="I63" s="57">
        <f t="shared" si="30"/>
        <v>0</v>
      </c>
      <c r="J63" s="56">
        <f t="shared" si="30"/>
        <v>9596000</v>
      </c>
      <c r="K63" s="57">
        <f t="shared" si="30"/>
        <v>0</v>
      </c>
      <c r="L63" s="56">
        <f t="shared" si="30"/>
        <v>2046000</v>
      </c>
      <c r="M63" s="58">
        <f t="shared" si="30"/>
        <v>16427423</v>
      </c>
      <c r="N63" s="56">
        <f t="shared" si="30"/>
        <v>0</v>
      </c>
      <c r="O63" s="57">
        <f t="shared" si="30"/>
        <v>0</v>
      </c>
      <c r="P63" s="56">
        <f t="shared" si="30"/>
        <v>18447000</v>
      </c>
      <c r="Q63" s="57">
        <f t="shared" si="30"/>
        <v>16427423</v>
      </c>
      <c r="R63" s="38">
        <f t="shared" si="14"/>
        <v>-78.678616090037508</v>
      </c>
      <c r="S63" s="39">
        <f t="shared" si="15"/>
        <v>0</v>
      </c>
      <c r="T63" s="38">
        <f t="shared" si="16"/>
        <v>47.217671751817342</v>
      </c>
      <c r="U63" s="39">
        <f t="shared" si="17"/>
        <v>42.048282481826561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269250000</v>
      </c>
      <c r="C8" s="40">
        <f t="shared" si="0"/>
        <v>-17614000</v>
      </c>
      <c r="D8" s="40">
        <f t="shared" si="0"/>
        <v>0</v>
      </c>
      <c r="E8" s="40">
        <f t="shared" si="0"/>
        <v>251636000</v>
      </c>
      <c r="F8" s="41">
        <f t="shared" si="0"/>
        <v>251636000</v>
      </c>
      <c r="G8" s="42">
        <f t="shared" si="0"/>
        <v>251636000</v>
      </c>
      <c r="H8" s="41">
        <f t="shared" si="0"/>
        <v>41870000</v>
      </c>
      <c r="I8" s="42">
        <f t="shared" si="0"/>
        <v>0</v>
      </c>
      <c r="J8" s="41">
        <f t="shared" si="0"/>
        <v>133792000</v>
      </c>
      <c r="K8" s="42">
        <f t="shared" si="0"/>
        <v>0</v>
      </c>
      <c r="L8" s="41">
        <f t="shared" si="0"/>
        <v>27421000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203083000</v>
      </c>
      <c r="Q8" s="42">
        <f t="shared" si="0"/>
        <v>0</v>
      </c>
      <c r="R8" s="16">
        <f>IF(($J8       =0),0,((($L8       -$J8       )/$J8       )*100))</f>
        <v>-79.504753647452759</v>
      </c>
      <c r="S8" s="17">
        <f>IF(($K8       =0),0,((($M8       -$K8       )/$K8       )*100))</f>
        <v>0</v>
      </c>
      <c r="T8" s="16">
        <f>IF(($E8       =0),0,(($P8       /$E8       )*100))</f>
        <v>80.705066047783305</v>
      </c>
      <c r="U8" s="18">
        <f>IF(($E8       =0),0,(($Q8       /$E8       )*100))</f>
        <v>0</v>
      </c>
      <c r="V8" s="41">
        <f t="shared" ref="V8:W8" si="1">+V9+V27</f>
        <v>11345000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261667000</v>
      </c>
      <c r="C9" s="43">
        <f t="shared" si="2"/>
        <v>-17313000</v>
      </c>
      <c r="D9" s="43">
        <f t="shared" si="2"/>
        <v>0</v>
      </c>
      <c r="E9" s="43">
        <f t="shared" si="2"/>
        <v>244354000</v>
      </c>
      <c r="F9" s="44">
        <f t="shared" si="2"/>
        <v>244354000</v>
      </c>
      <c r="G9" s="45">
        <f t="shared" si="2"/>
        <v>244354000</v>
      </c>
      <c r="H9" s="44">
        <f t="shared" si="2"/>
        <v>40278000</v>
      </c>
      <c r="I9" s="45">
        <f t="shared" si="2"/>
        <v>0</v>
      </c>
      <c r="J9" s="44">
        <f t="shared" si="2"/>
        <v>130637000</v>
      </c>
      <c r="K9" s="45">
        <f t="shared" si="2"/>
        <v>0</v>
      </c>
      <c r="L9" s="44">
        <f t="shared" si="2"/>
        <v>25578000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196493000</v>
      </c>
      <c r="Q9" s="45">
        <f t="shared" si="2"/>
        <v>0</v>
      </c>
      <c r="R9" s="20">
        <f>IF(($J9       =0),0,((($L9       -$J9       )/$J9       )*100))</f>
        <v>-80.420554666748316</v>
      </c>
      <c r="S9" s="21">
        <f>IF(($K9       =0),0,((($M9       -$K9       )/$K9       )*100))</f>
        <v>0</v>
      </c>
      <c r="T9" s="20">
        <f>IF(($E9       =0),0,(($P9       /$E9       )*100))</f>
        <v>80.413252903574318</v>
      </c>
      <c r="U9" s="22">
        <f>IF(($E9       =0),0,(($Q9       /$E9       )*100))</f>
        <v>0</v>
      </c>
      <c r="V9" s="44">
        <f t="shared" ref="V9:W9" si="3">SUM(V10:V26)</f>
        <v>11345000</v>
      </c>
      <c r="W9" s="45">
        <f t="shared" si="3"/>
        <v>0</v>
      </c>
    </row>
    <row r="10" spans="1:23" x14ac:dyDescent="0.2">
      <c r="A10" s="23" t="s">
        <v>36</v>
      </c>
      <c r="B10" s="46">
        <v>258848000</v>
      </c>
      <c r="C10" s="46">
        <v>-17313000</v>
      </c>
      <c r="D10" s="46"/>
      <c r="E10" s="46">
        <f t="shared" ref="E10:E41" si="4">$B10      +$C10      +$D10</f>
        <v>241535000</v>
      </c>
      <c r="F10" s="47">
        <v>241535000</v>
      </c>
      <c r="G10" s="48">
        <v>241535000</v>
      </c>
      <c r="H10" s="47">
        <v>39866000</v>
      </c>
      <c r="I10" s="48"/>
      <c r="J10" s="47">
        <v>130134000</v>
      </c>
      <c r="K10" s="48"/>
      <c r="L10" s="47">
        <v>24275000</v>
      </c>
      <c r="M10" s="48"/>
      <c r="N10" s="47"/>
      <c r="O10" s="48"/>
      <c r="P10" s="47">
        <f t="shared" ref="P10:P41" si="5">$H10      +$J10      +$L10      +$N10</f>
        <v>194275000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-81.346150890620436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80.433477549837491</v>
      </c>
      <c r="U10" s="26">
        <f t="shared" ref="U10:U41" si="10">IF(($E10      =0),0,(($Q10      /$E10      )*100))</f>
        <v>0</v>
      </c>
      <c r="V10" s="47">
        <v>10430000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2819000</v>
      </c>
      <c r="C16" s="46"/>
      <c r="D16" s="46"/>
      <c r="E16" s="46">
        <f t="shared" si="4"/>
        <v>2819000</v>
      </c>
      <c r="F16" s="47">
        <v>2819000</v>
      </c>
      <c r="G16" s="48">
        <v>2819000</v>
      </c>
      <c r="H16" s="47">
        <v>412000</v>
      </c>
      <c r="I16" s="48"/>
      <c r="J16" s="47">
        <v>503000</v>
      </c>
      <c r="K16" s="48"/>
      <c r="L16" s="47">
        <v>1303000</v>
      </c>
      <c r="M16" s="48"/>
      <c r="N16" s="47"/>
      <c r="O16" s="48"/>
      <c r="P16" s="47">
        <f t="shared" si="5"/>
        <v>2218000</v>
      </c>
      <c r="Q16" s="48">
        <f t="shared" si="6"/>
        <v>0</v>
      </c>
      <c r="R16" s="24">
        <f t="shared" si="7"/>
        <v>159.04572564612326</v>
      </c>
      <c r="S16" s="25">
        <f t="shared" si="8"/>
        <v>0</v>
      </c>
      <c r="T16" s="24">
        <f t="shared" si="9"/>
        <v>78.680383114579627</v>
      </c>
      <c r="U16" s="26">
        <f t="shared" si="10"/>
        <v>0</v>
      </c>
      <c r="V16" s="47">
        <v>915000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7583000</v>
      </c>
      <c r="C27" s="43">
        <f t="shared" si="11"/>
        <v>-301000</v>
      </c>
      <c r="D27" s="43">
        <f t="shared" si="11"/>
        <v>0</v>
      </c>
      <c r="E27" s="43">
        <f t="shared" si="11"/>
        <v>7282000</v>
      </c>
      <c r="F27" s="44">
        <f t="shared" si="11"/>
        <v>7282000</v>
      </c>
      <c r="G27" s="45">
        <f t="shared" si="11"/>
        <v>7282000</v>
      </c>
      <c r="H27" s="44">
        <f t="shared" si="11"/>
        <v>1592000</v>
      </c>
      <c r="I27" s="45">
        <f t="shared" si="11"/>
        <v>0</v>
      </c>
      <c r="J27" s="44">
        <f t="shared" si="11"/>
        <v>3155000</v>
      </c>
      <c r="K27" s="45">
        <f t="shared" si="11"/>
        <v>0</v>
      </c>
      <c r="L27" s="44">
        <f t="shared" si="11"/>
        <v>1843000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6590000</v>
      </c>
      <c r="Q27" s="45">
        <f t="shared" si="11"/>
        <v>0</v>
      </c>
      <c r="R27" s="20">
        <f t="shared" si="7"/>
        <v>-41.584786053882731</v>
      </c>
      <c r="S27" s="21">
        <f t="shared" si="8"/>
        <v>0</v>
      </c>
      <c r="T27" s="20">
        <f t="shared" si="9"/>
        <v>90.497116176874485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256000</v>
      </c>
      <c r="I30" s="48"/>
      <c r="J30" s="47">
        <v>1384000</v>
      </c>
      <c r="K30" s="48"/>
      <c r="L30" s="47">
        <v>56000</v>
      </c>
      <c r="M30" s="48"/>
      <c r="N30" s="47"/>
      <c r="O30" s="48"/>
      <c r="P30" s="47">
        <f t="shared" si="5"/>
        <v>1696000</v>
      </c>
      <c r="Q30" s="48">
        <f t="shared" si="6"/>
        <v>0</v>
      </c>
      <c r="R30" s="24">
        <f t="shared" si="7"/>
        <v>-95.95375722543352</v>
      </c>
      <c r="S30" s="25">
        <f t="shared" si="8"/>
        <v>0</v>
      </c>
      <c r="T30" s="24">
        <f t="shared" si="9"/>
        <v>77.090909090909093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5383000</v>
      </c>
      <c r="C32" s="46">
        <v>-301000</v>
      </c>
      <c r="D32" s="46"/>
      <c r="E32" s="46">
        <f t="shared" si="4"/>
        <v>5082000</v>
      </c>
      <c r="F32" s="47">
        <v>5082000</v>
      </c>
      <c r="G32" s="48">
        <v>5082000</v>
      </c>
      <c r="H32" s="47">
        <v>1336000</v>
      </c>
      <c r="I32" s="48"/>
      <c r="J32" s="47">
        <v>1771000</v>
      </c>
      <c r="K32" s="48"/>
      <c r="L32" s="47">
        <v>1787000</v>
      </c>
      <c r="M32" s="48"/>
      <c r="N32" s="47"/>
      <c r="O32" s="48"/>
      <c r="P32" s="47">
        <f t="shared" si="5"/>
        <v>4894000</v>
      </c>
      <c r="Q32" s="48">
        <f t="shared" si="6"/>
        <v>0</v>
      </c>
      <c r="R32" s="24">
        <f t="shared" si="7"/>
        <v>0.90344438170525121</v>
      </c>
      <c r="S32" s="25">
        <f t="shared" si="8"/>
        <v>0</v>
      </c>
      <c r="T32" s="24">
        <f t="shared" si="9"/>
        <v>96.300669027941751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34000000</v>
      </c>
      <c r="C42" s="52">
        <f t="shared" si="13"/>
        <v>177153000</v>
      </c>
      <c r="D42" s="52">
        <f t="shared" si="13"/>
        <v>0</v>
      </c>
      <c r="E42" s="52">
        <f t="shared" si="13"/>
        <v>211153000</v>
      </c>
      <c r="F42" s="53">
        <f t="shared" si="13"/>
        <v>211153000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32000000</v>
      </c>
      <c r="C43" s="43">
        <f t="shared" si="19"/>
        <v>177153000</v>
      </c>
      <c r="D43" s="43">
        <f t="shared" si="19"/>
        <v>0</v>
      </c>
      <c r="E43" s="43">
        <f t="shared" si="19"/>
        <v>209153000</v>
      </c>
      <c r="F43" s="44">
        <f t="shared" si="19"/>
        <v>209153000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32000000</v>
      </c>
      <c r="C52" s="46">
        <v>177153000</v>
      </c>
      <c r="D52" s="46"/>
      <c r="E52" s="46">
        <f t="shared" si="21"/>
        <v>209153000</v>
      </c>
      <c r="F52" s="47">
        <v>209153000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303250000</v>
      </c>
      <c r="C59" s="43">
        <f t="shared" si="26"/>
        <v>159539000</v>
      </c>
      <c r="D59" s="43">
        <f t="shared" si="26"/>
        <v>0</v>
      </c>
      <c r="E59" s="43">
        <f t="shared" si="26"/>
        <v>462789000</v>
      </c>
      <c r="F59" s="44">
        <f t="shared" si="26"/>
        <v>462789000</v>
      </c>
      <c r="G59" s="45">
        <f t="shared" si="26"/>
        <v>251636000</v>
      </c>
      <c r="H59" s="44">
        <f t="shared" si="26"/>
        <v>41870000</v>
      </c>
      <c r="I59" s="45">
        <f t="shared" si="26"/>
        <v>0</v>
      </c>
      <c r="J59" s="44">
        <f t="shared" si="26"/>
        <v>133792000</v>
      </c>
      <c r="K59" s="45">
        <f t="shared" si="26"/>
        <v>0</v>
      </c>
      <c r="L59" s="44">
        <f t="shared" si="26"/>
        <v>27421000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203083000</v>
      </c>
      <c r="Q59" s="45">
        <f t="shared" si="26"/>
        <v>0</v>
      </c>
      <c r="R59" s="20">
        <f t="shared" si="14"/>
        <v>-79.504753647452759</v>
      </c>
      <c r="S59" s="21">
        <f t="shared" si="15"/>
        <v>0</v>
      </c>
      <c r="T59" s="20">
        <f t="shared" si="16"/>
        <v>43.882417257108528</v>
      </c>
      <c r="U59" s="22">
        <f t="shared" si="17"/>
        <v>0</v>
      </c>
      <c r="V59" s="44">
        <f t="shared" ref="V59:W59" si="27">+V8+V42</f>
        <v>11345000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303250000</v>
      </c>
      <c r="C63" s="55">
        <f t="shared" si="30"/>
        <v>159539000</v>
      </c>
      <c r="D63" s="55">
        <f t="shared" si="30"/>
        <v>0</v>
      </c>
      <c r="E63" s="55">
        <f t="shared" si="30"/>
        <v>462789000</v>
      </c>
      <c r="F63" s="56">
        <f t="shared" si="30"/>
        <v>462789000</v>
      </c>
      <c r="G63" s="57">
        <f t="shared" si="30"/>
        <v>251636000</v>
      </c>
      <c r="H63" s="56">
        <f t="shared" si="30"/>
        <v>41870000</v>
      </c>
      <c r="I63" s="57">
        <f t="shared" si="30"/>
        <v>0</v>
      </c>
      <c r="J63" s="56">
        <f t="shared" si="30"/>
        <v>133792000</v>
      </c>
      <c r="K63" s="57">
        <f t="shared" si="30"/>
        <v>0</v>
      </c>
      <c r="L63" s="56">
        <f t="shared" si="30"/>
        <v>27421000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203083000</v>
      </c>
      <c r="Q63" s="57">
        <f t="shared" si="30"/>
        <v>0</v>
      </c>
      <c r="R63" s="38">
        <f t="shared" si="14"/>
        <v>-79.504753647452759</v>
      </c>
      <c r="S63" s="39">
        <f t="shared" si="15"/>
        <v>0</v>
      </c>
      <c r="T63" s="38">
        <f t="shared" si="16"/>
        <v>43.882417257108528</v>
      </c>
      <c r="U63" s="39">
        <f t="shared" si="17"/>
        <v>0</v>
      </c>
      <c r="V63" s="56">
        <f>+V59+V60</f>
        <v>11345000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41062000</v>
      </c>
      <c r="C8" s="40">
        <f t="shared" si="0"/>
        <v>4929000</v>
      </c>
      <c r="D8" s="40">
        <f t="shared" si="0"/>
        <v>0</v>
      </c>
      <c r="E8" s="40">
        <f t="shared" si="0"/>
        <v>45991000</v>
      </c>
      <c r="F8" s="41">
        <f t="shared" si="0"/>
        <v>45991000</v>
      </c>
      <c r="G8" s="42">
        <f t="shared" si="0"/>
        <v>45991000</v>
      </c>
      <c r="H8" s="41">
        <f t="shared" si="0"/>
        <v>16241000</v>
      </c>
      <c r="I8" s="42">
        <f t="shared" si="0"/>
        <v>0</v>
      </c>
      <c r="J8" s="41">
        <f t="shared" si="0"/>
        <v>3114000</v>
      </c>
      <c r="K8" s="42">
        <f t="shared" si="0"/>
        <v>8547980</v>
      </c>
      <c r="L8" s="41">
        <f t="shared" si="0"/>
        <v>6448000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25803000</v>
      </c>
      <c r="Q8" s="42">
        <f t="shared" si="0"/>
        <v>8547980</v>
      </c>
      <c r="R8" s="16">
        <f>IF(($J8       =0),0,((($L8       -$J8       )/$J8       )*100))</f>
        <v>107.06486833654463</v>
      </c>
      <c r="S8" s="17">
        <f>IF(($K8       =0),0,((($M8       -$K8       )/$K8       )*100))</f>
        <v>-100</v>
      </c>
      <c r="T8" s="16">
        <f>IF(($E8       =0),0,(($P8       /$E8       )*100))</f>
        <v>56.104455219499471</v>
      </c>
      <c r="U8" s="18">
        <f>IF(($E8       =0),0,(($Q8       /$E8       )*100))</f>
        <v>18.586201648148553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31967000</v>
      </c>
      <c r="C9" s="43">
        <f t="shared" si="2"/>
        <v>5167000</v>
      </c>
      <c r="D9" s="43">
        <f t="shared" si="2"/>
        <v>0</v>
      </c>
      <c r="E9" s="43">
        <f t="shared" si="2"/>
        <v>37134000</v>
      </c>
      <c r="F9" s="44">
        <f t="shared" si="2"/>
        <v>37134000</v>
      </c>
      <c r="G9" s="45">
        <f t="shared" si="2"/>
        <v>37134000</v>
      </c>
      <c r="H9" s="44">
        <f t="shared" si="2"/>
        <v>15497000</v>
      </c>
      <c r="I9" s="45">
        <f t="shared" si="2"/>
        <v>0</v>
      </c>
      <c r="J9" s="44">
        <f t="shared" si="2"/>
        <v>2634000</v>
      </c>
      <c r="K9" s="45">
        <f t="shared" si="2"/>
        <v>7579671</v>
      </c>
      <c r="L9" s="44">
        <f t="shared" si="2"/>
        <v>6013000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24144000</v>
      </c>
      <c r="Q9" s="45">
        <f t="shared" si="2"/>
        <v>7579671</v>
      </c>
      <c r="R9" s="20">
        <f>IF(($J9       =0),0,((($L9       -$J9       )/$J9       )*100))</f>
        <v>128.28397873955961</v>
      </c>
      <c r="S9" s="21">
        <f>IF(($K9       =0),0,((($M9       -$K9       )/$K9       )*100))</f>
        <v>-100</v>
      </c>
      <c r="T9" s="20">
        <f>IF(($E9       =0),0,(($P9       /$E9       )*100))</f>
        <v>65.018581354015197</v>
      </c>
      <c r="U9" s="22">
        <f>IF(($E9       =0),0,(($Q9       /$E9       )*100))</f>
        <v>20.411673937631281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12452000</v>
      </c>
      <c r="C10" s="46">
        <v>5167000</v>
      </c>
      <c r="D10" s="46"/>
      <c r="E10" s="46">
        <f t="shared" ref="E10:E41" si="4">$B10      +$C10      +$D10</f>
        <v>17619000</v>
      </c>
      <c r="F10" s="47">
        <v>17619000</v>
      </c>
      <c r="G10" s="48">
        <v>17619000</v>
      </c>
      <c r="H10" s="47">
        <v>7497000</v>
      </c>
      <c r="I10" s="48"/>
      <c r="J10" s="47">
        <v>2634000</v>
      </c>
      <c r="K10" s="48">
        <v>5000000</v>
      </c>
      <c r="L10" s="47"/>
      <c r="M10" s="48"/>
      <c r="N10" s="47"/>
      <c r="O10" s="48"/>
      <c r="P10" s="47">
        <f t="shared" ref="P10:P41" si="5">$H10      +$J10      +$L10      +$N10</f>
        <v>10131000</v>
      </c>
      <c r="Q10" s="48">
        <f t="shared" ref="Q10:Q41" si="6">$I10      +$K10      +$M10      +$O10</f>
        <v>5000000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57.500425676826147</v>
      </c>
      <c r="U10" s="26">
        <f t="shared" ref="U10:U41" si="10">IF(($E10      =0),0,(($Q10      /$E10      )*100))</f>
        <v>28.378455076905613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19515000</v>
      </c>
      <c r="C23" s="46"/>
      <c r="D23" s="46"/>
      <c r="E23" s="46">
        <f t="shared" si="4"/>
        <v>19515000</v>
      </c>
      <c r="F23" s="47">
        <v>19515000</v>
      </c>
      <c r="G23" s="48">
        <v>19515000</v>
      </c>
      <c r="H23" s="47">
        <v>8000000</v>
      </c>
      <c r="I23" s="48"/>
      <c r="J23" s="47"/>
      <c r="K23" s="48">
        <v>2579671</v>
      </c>
      <c r="L23" s="47">
        <v>6013000</v>
      </c>
      <c r="M23" s="48"/>
      <c r="N23" s="47"/>
      <c r="O23" s="48"/>
      <c r="P23" s="47">
        <f t="shared" si="5"/>
        <v>14013000</v>
      </c>
      <c r="Q23" s="48">
        <f t="shared" si="6"/>
        <v>2579671</v>
      </c>
      <c r="R23" s="24">
        <f t="shared" si="7"/>
        <v>0</v>
      </c>
      <c r="S23" s="25">
        <f t="shared" si="8"/>
        <v>-100</v>
      </c>
      <c r="T23" s="24">
        <f t="shared" si="9"/>
        <v>71.806302843966179</v>
      </c>
      <c r="U23" s="26">
        <f t="shared" si="10"/>
        <v>13.218913656161927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9095000</v>
      </c>
      <c r="C27" s="43">
        <f t="shared" si="11"/>
        <v>-238000</v>
      </c>
      <c r="D27" s="43">
        <f t="shared" si="11"/>
        <v>0</v>
      </c>
      <c r="E27" s="43">
        <f t="shared" si="11"/>
        <v>8857000</v>
      </c>
      <c r="F27" s="44">
        <f t="shared" si="11"/>
        <v>8857000</v>
      </c>
      <c r="G27" s="45">
        <f t="shared" si="11"/>
        <v>8857000</v>
      </c>
      <c r="H27" s="44">
        <f t="shared" si="11"/>
        <v>744000</v>
      </c>
      <c r="I27" s="45">
        <f t="shared" si="11"/>
        <v>0</v>
      </c>
      <c r="J27" s="44">
        <f t="shared" si="11"/>
        <v>480000</v>
      </c>
      <c r="K27" s="45">
        <f t="shared" si="11"/>
        <v>968309</v>
      </c>
      <c r="L27" s="44">
        <f t="shared" si="11"/>
        <v>435000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1659000</v>
      </c>
      <c r="Q27" s="45">
        <f t="shared" si="11"/>
        <v>968309</v>
      </c>
      <c r="R27" s="20">
        <f t="shared" si="7"/>
        <v>-9.375</v>
      </c>
      <c r="S27" s="21">
        <f t="shared" si="8"/>
        <v>-100</v>
      </c>
      <c r="T27" s="20">
        <f t="shared" si="9"/>
        <v>18.730947273343119</v>
      </c>
      <c r="U27" s="22">
        <f t="shared" si="10"/>
        <v>10.93269730156938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602000</v>
      </c>
      <c r="I30" s="48"/>
      <c r="J30" s="47">
        <v>480000</v>
      </c>
      <c r="K30" s="48">
        <v>730309</v>
      </c>
      <c r="L30" s="47">
        <v>388000</v>
      </c>
      <c r="M30" s="48"/>
      <c r="N30" s="47"/>
      <c r="O30" s="48"/>
      <c r="P30" s="47">
        <f t="shared" si="5"/>
        <v>1470000</v>
      </c>
      <c r="Q30" s="48">
        <f t="shared" si="6"/>
        <v>730309</v>
      </c>
      <c r="R30" s="24">
        <f t="shared" si="7"/>
        <v>-19.166666666666668</v>
      </c>
      <c r="S30" s="25">
        <f t="shared" si="8"/>
        <v>-100</v>
      </c>
      <c r="T30" s="24">
        <f t="shared" si="9"/>
        <v>49</v>
      </c>
      <c r="U30" s="26">
        <f t="shared" si="10"/>
        <v>24.343633333333333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-238000</v>
      </c>
      <c r="D32" s="46"/>
      <c r="E32" s="46">
        <f t="shared" si="4"/>
        <v>712000</v>
      </c>
      <c r="F32" s="47">
        <v>712000</v>
      </c>
      <c r="G32" s="48">
        <v>712000</v>
      </c>
      <c r="H32" s="47">
        <v>142000</v>
      </c>
      <c r="I32" s="48"/>
      <c r="J32" s="47"/>
      <c r="K32" s="48">
        <v>238000</v>
      </c>
      <c r="L32" s="47">
        <v>47000</v>
      </c>
      <c r="M32" s="48"/>
      <c r="N32" s="47"/>
      <c r="O32" s="48"/>
      <c r="P32" s="47">
        <f t="shared" si="5"/>
        <v>189000</v>
      </c>
      <c r="Q32" s="48">
        <f t="shared" si="6"/>
        <v>238000</v>
      </c>
      <c r="R32" s="24">
        <f t="shared" si="7"/>
        <v>0</v>
      </c>
      <c r="S32" s="25">
        <f t="shared" si="8"/>
        <v>-100</v>
      </c>
      <c r="T32" s="24">
        <f t="shared" si="9"/>
        <v>26.54494382022472</v>
      </c>
      <c r="U32" s="26">
        <f t="shared" si="10"/>
        <v>33.426966292134829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5145000</v>
      </c>
      <c r="C36" s="46"/>
      <c r="D36" s="46"/>
      <c r="E36" s="46">
        <f t="shared" si="4"/>
        <v>5145000</v>
      </c>
      <c r="F36" s="47">
        <v>5145000</v>
      </c>
      <c r="G36" s="48">
        <v>5145000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20000000</v>
      </c>
      <c r="C42" s="52">
        <f t="shared" si="13"/>
        <v>0</v>
      </c>
      <c r="D42" s="52">
        <f t="shared" si="13"/>
        <v>0</v>
      </c>
      <c r="E42" s="52">
        <f t="shared" si="13"/>
        <v>20000000</v>
      </c>
      <c r="F42" s="53">
        <f t="shared" si="13"/>
        <v>20000000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20000000</v>
      </c>
      <c r="C43" s="43">
        <f t="shared" si="19"/>
        <v>0</v>
      </c>
      <c r="D43" s="43">
        <f t="shared" si="19"/>
        <v>0</v>
      </c>
      <c r="E43" s="43">
        <f t="shared" si="19"/>
        <v>20000000</v>
      </c>
      <c r="F43" s="44">
        <f t="shared" si="19"/>
        <v>20000000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20000000</v>
      </c>
      <c r="C44" s="49"/>
      <c r="D44" s="49"/>
      <c r="E44" s="49">
        <f t="shared" ref="E44:E62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61062000</v>
      </c>
      <c r="C59" s="43">
        <f t="shared" si="26"/>
        <v>4929000</v>
      </c>
      <c r="D59" s="43">
        <f t="shared" si="26"/>
        <v>0</v>
      </c>
      <c r="E59" s="43">
        <f t="shared" si="26"/>
        <v>65991000</v>
      </c>
      <c r="F59" s="44">
        <f t="shared" si="26"/>
        <v>65991000</v>
      </c>
      <c r="G59" s="45">
        <f t="shared" si="26"/>
        <v>45991000</v>
      </c>
      <c r="H59" s="44">
        <f t="shared" si="26"/>
        <v>16241000</v>
      </c>
      <c r="I59" s="45">
        <f t="shared" si="26"/>
        <v>0</v>
      </c>
      <c r="J59" s="44">
        <f t="shared" si="26"/>
        <v>3114000</v>
      </c>
      <c r="K59" s="45">
        <f t="shared" si="26"/>
        <v>8547980</v>
      </c>
      <c r="L59" s="44">
        <f t="shared" si="26"/>
        <v>6448000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25803000</v>
      </c>
      <c r="Q59" s="45">
        <f t="shared" si="26"/>
        <v>8547980</v>
      </c>
      <c r="R59" s="20">
        <f t="shared" si="14"/>
        <v>107.06486833654463</v>
      </c>
      <c r="S59" s="21">
        <f t="shared" si="15"/>
        <v>-100</v>
      </c>
      <c r="T59" s="20">
        <f t="shared" si="16"/>
        <v>39.10078647088239</v>
      </c>
      <c r="U59" s="22">
        <f t="shared" si="17"/>
        <v>12.953251200921336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61062000</v>
      </c>
      <c r="C63" s="55">
        <f t="shared" si="30"/>
        <v>4929000</v>
      </c>
      <c r="D63" s="55">
        <f t="shared" si="30"/>
        <v>0</v>
      </c>
      <c r="E63" s="55">
        <f t="shared" si="30"/>
        <v>65991000</v>
      </c>
      <c r="F63" s="56">
        <f t="shared" si="30"/>
        <v>65991000</v>
      </c>
      <c r="G63" s="57">
        <f t="shared" si="30"/>
        <v>45991000</v>
      </c>
      <c r="H63" s="56">
        <f t="shared" si="30"/>
        <v>16241000</v>
      </c>
      <c r="I63" s="57">
        <f t="shared" si="30"/>
        <v>0</v>
      </c>
      <c r="J63" s="56">
        <f t="shared" si="30"/>
        <v>3114000</v>
      </c>
      <c r="K63" s="57">
        <f t="shared" si="30"/>
        <v>8547980</v>
      </c>
      <c r="L63" s="56">
        <f t="shared" si="30"/>
        <v>6448000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25803000</v>
      </c>
      <c r="Q63" s="57">
        <f t="shared" si="30"/>
        <v>8547980</v>
      </c>
      <c r="R63" s="38">
        <f t="shared" si="14"/>
        <v>107.06486833654463</v>
      </c>
      <c r="S63" s="39">
        <f t="shared" si="15"/>
        <v>-100</v>
      </c>
      <c r="T63" s="38">
        <f t="shared" si="16"/>
        <v>39.10078647088239</v>
      </c>
      <c r="U63" s="39">
        <f t="shared" si="17"/>
        <v>12.953251200921336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79978000</v>
      </c>
      <c r="C8" s="40">
        <f t="shared" si="0"/>
        <v>-188000</v>
      </c>
      <c r="D8" s="40">
        <f t="shared" si="0"/>
        <v>0</v>
      </c>
      <c r="E8" s="40">
        <f t="shared" si="0"/>
        <v>79790000</v>
      </c>
      <c r="F8" s="41">
        <f t="shared" si="0"/>
        <v>79790000</v>
      </c>
      <c r="G8" s="42">
        <f t="shared" si="0"/>
        <v>79790000</v>
      </c>
      <c r="H8" s="41">
        <f t="shared" si="0"/>
        <v>1951000</v>
      </c>
      <c r="I8" s="42">
        <f t="shared" si="0"/>
        <v>0</v>
      </c>
      <c r="J8" s="41">
        <f t="shared" si="0"/>
        <v>29702000</v>
      </c>
      <c r="K8" s="42">
        <f t="shared" si="0"/>
        <v>0</v>
      </c>
      <c r="L8" s="41">
        <f t="shared" si="0"/>
        <v>14245000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45898000</v>
      </c>
      <c r="Q8" s="42">
        <f t="shared" si="0"/>
        <v>0</v>
      </c>
      <c r="R8" s="16">
        <f>IF(($J8       =0),0,((($L8       -$J8       )/$J8       )*100))</f>
        <v>-52.040266648710521</v>
      </c>
      <c r="S8" s="17">
        <f>IF(($K8       =0),0,((($M8       -$K8       )/$K8       )*100))</f>
        <v>0</v>
      </c>
      <c r="T8" s="16">
        <f>IF(($E8       =0),0,(($P8       /$E8       )*100))</f>
        <v>57.523499185361572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76878000</v>
      </c>
      <c r="C9" s="43">
        <f t="shared" si="2"/>
        <v>-188000</v>
      </c>
      <c r="D9" s="43">
        <f t="shared" si="2"/>
        <v>0</v>
      </c>
      <c r="E9" s="43">
        <f t="shared" si="2"/>
        <v>76690000</v>
      </c>
      <c r="F9" s="44">
        <f t="shared" si="2"/>
        <v>76690000</v>
      </c>
      <c r="G9" s="45">
        <f t="shared" si="2"/>
        <v>76690000</v>
      </c>
      <c r="H9" s="44">
        <f t="shared" si="2"/>
        <v>1615000</v>
      </c>
      <c r="I9" s="45">
        <f t="shared" si="2"/>
        <v>0</v>
      </c>
      <c r="J9" s="44">
        <f t="shared" si="2"/>
        <v>29569000</v>
      </c>
      <c r="K9" s="45">
        <f t="shared" si="2"/>
        <v>0</v>
      </c>
      <c r="L9" s="44">
        <f t="shared" si="2"/>
        <v>14026000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45210000</v>
      </c>
      <c r="Q9" s="45">
        <f t="shared" si="2"/>
        <v>0</v>
      </c>
      <c r="R9" s="20">
        <f>IF(($J9       =0),0,((($L9       -$J9       )/$J9       )*100))</f>
        <v>-52.565186512902031</v>
      </c>
      <c r="S9" s="21">
        <f>IF(($K9       =0),0,((($M9       -$K9       )/$K9       )*100))</f>
        <v>0</v>
      </c>
      <c r="T9" s="20">
        <f>IF(($E9       =0),0,(($P9       /$E9       )*100))</f>
        <v>58.951623418959443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30710000</v>
      </c>
      <c r="C10" s="46">
        <v>5946000</v>
      </c>
      <c r="D10" s="46"/>
      <c r="E10" s="46">
        <f t="shared" ref="E10:E41" si="4">$B10      +$C10      +$D10</f>
        <v>36656000</v>
      </c>
      <c r="F10" s="47">
        <v>36656000</v>
      </c>
      <c r="G10" s="48">
        <v>36656000</v>
      </c>
      <c r="H10" s="47">
        <v>297000</v>
      </c>
      <c r="I10" s="48"/>
      <c r="J10" s="47">
        <v>22954000</v>
      </c>
      <c r="K10" s="48"/>
      <c r="L10" s="47">
        <v>2882000</v>
      </c>
      <c r="M10" s="48"/>
      <c r="N10" s="47"/>
      <c r="O10" s="48"/>
      <c r="P10" s="47">
        <f t="shared" ref="P10:P41" si="5">$H10      +$J10      +$L10      +$N10</f>
        <v>26133000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-87.444454125642594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71.292557835006548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15500000</v>
      </c>
      <c r="C13" s="46"/>
      <c r="D13" s="46"/>
      <c r="E13" s="46">
        <f t="shared" si="4"/>
        <v>15500000</v>
      </c>
      <c r="F13" s="47">
        <v>15500000</v>
      </c>
      <c r="G13" s="48">
        <v>15500000</v>
      </c>
      <c r="H13" s="47"/>
      <c r="I13" s="48"/>
      <c r="J13" s="47">
        <v>2563000</v>
      </c>
      <c r="K13" s="48"/>
      <c r="L13" s="47"/>
      <c r="M13" s="48"/>
      <c r="N13" s="47"/>
      <c r="O13" s="48"/>
      <c r="P13" s="47">
        <f t="shared" si="5"/>
        <v>2563000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16.535483870967742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30668000</v>
      </c>
      <c r="C23" s="46">
        <v>-6134000</v>
      </c>
      <c r="D23" s="46"/>
      <c r="E23" s="46">
        <f t="shared" si="4"/>
        <v>24534000</v>
      </c>
      <c r="F23" s="47">
        <v>24534000</v>
      </c>
      <c r="G23" s="48">
        <v>24534000</v>
      </c>
      <c r="H23" s="47">
        <v>1318000</v>
      </c>
      <c r="I23" s="48"/>
      <c r="J23" s="47">
        <v>4052000</v>
      </c>
      <c r="K23" s="48"/>
      <c r="L23" s="47">
        <v>11144000</v>
      </c>
      <c r="M23" s="48"/>
      <c r="N23" s="47"/>
      <c r="O23" s="48"/>
      <c r="P23" s="47">
        <f t="shared" si="5"/>
        <v>16514000</v>
      </c>
      <c r="Q23" s="48">
        <f t="shared" si="6"/>
        <v>0</v>
      </c>
      <c r="R23" s="24">
        <f t="shared" si="7"/>
        <v>175.02467917077985</v>
      </c>
      <c r="S23" s="25">
        <f t="shared" si="8"/>
        <v>0</v>
      </c>
      <c r="T23" s="24">
        <f t="shared" si="9"/>
        <v>67.310670905681917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336000</v>
      </c>
      <c r="I27" s="45">
        <f t="shared" si="11"/>
        <v>0</v>
      </c>
      <c r="J27" s="44">
        <f t="shared" si="11"/>
        <v>133000</v>
      </c>
      <c r="K27" s="45">
        <f t="shared" si="11"/>
        <v>0</v>
      </c>
      <c r="L27" s="44">
        <f t="shared" si="11"/>
        <v>219000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688000</v>
      </c>
      <c r="Q27" s="45">
        <f t="shared" si="11"/>
        <v>0</v>
      </c>
      <c r="R27" s="20">
        <f t="shared" si="7"/>
        <v>64.661654135338338</v>
      </c>
      <c r="S27" s="21">
        <f t="shared" si="8"/>
        <v>0</v>
      </c>
      <c r="T27" s="20">
        <f t="shared" si="9"/>
        <v>22.193548387096772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/>
      <c r="J30" s="47">
        <v>133000</v>
      </c>
      <c r="K30" s="48"/>
      <c r="L30" s="47">
        <v>219000</v>
      </c>
      <c r="M30" s="48"/>
      <c r="N30" s="47"/>
      <c r="O30" s="48"/>
      <c r="P30" s="47">
        <f t="shared" si="5"/>
        <v>688000</v>
      </c>
      <c r="Q30" s="48">
        <f t="shared" si="6"/>
        <v>0</v>
      </c>
      <c r="R30" s="24">
        <f t="shared" si="7"/>
        <v>64.661654135338338</v>
      </c>
      <c r="S30" s="25">
        <f t="shared" si="8"/>
        <v>0</v>
      </c>
      <c r="T30" s="24">
        <f t="shared" si="9"/>
        <v>22.193548387096772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356000</v>
      </c>
      <c r="C42" s="52">
        <f t="shared" si="13"/>
        <v>1000</v>
      </c>
      <c r="D42" s="52">
        <f t="shared" si="13"/>
        <v>0</v>
      </c>
      <c r="E42" s="52">
        <f t="shared" si="13"/>
        <v>357000</v>
      </c>
      <c r="F42" s="53">
        <f t="shared" si="13"/>
        <v>357000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356000</v>
      </c>
      <c r="C43" s="43">
        <f t="shared" si="19"/>
        <v>1000</v>
      </c>
      <c r="D43" s="43">
        <f t="shared" si="19"/>
        <v>0</v>
      </c>
      <c r="E43" s="43">
        <f t="shared" si="19"/>
        <v>357000</v>
      </c>
      <c r="F43" s="44">
        <f t="shared" si="19"/>
        <v>357000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356000</v>
      </c>
      <c r="C45" s="46">
        <v>1000</v>
      </c>
      <c r="D45" s="46"/>
      <c r="E45" s="46">
        <f t="shared" si="21"/>
        <v>357000</v>
      </c>
      <c r="F45" s="47">
        <v>357000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80334000</v>
      </c>
      <c r="C59" s="43">
        <f t="shared" si="26"/>
        <v>-187000</v>
      </c>
      <c r="D59" s="43">
        <f t="shared" si="26"/>
        <v>0</v>
      </c>
      <c r="E59" s="43">
        <f t="shared" si="26"/>
        <v>80147000</v>
      </c>
      <c r="F59" s="44">
        <f t="shared" si="26"/>
        <v>80147000</v>
      </c>
      <c r="G59" s="45">
        <f t="shared" si="26"/>
        <v>79790000</v>
      </c>
      <c r="H59" s="44">
        <f t="shared" si="26"/>
        <v>1951000</v>
      </c>
      <c r="I59" s="45">
        <f t="shared" si="26"/>
        <v>0</v>
      </c>
      <c r="J59" s="44">
        <f t="shared" si="26"/>
        <v>29702000</v>
      </c>
      <c r="K59" s="45">
        <f t="shared" si="26"/>
        <v>0</v>
      </c>
      <c r="L59" s="44">
        <f t="shared" si="26"/>
        <v>14245000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45898000</v>
      </c>
      <c r="Q59" s="45">
        <f t="shared" si="26"/>
        <v>0</v>
      </c>
      <c r="R59" s="20">
        <f t="shared" si="14"/>
        <v>-52.040266648710521</v>
      </c>
      <c r="S59" s="21">
        <f t="shared" si="15"/>
        <v>0</v>
      </c>
      <c r="T59" s="20">
        <f t="shared" si="16"/>
        <v>57.26727138882304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80334000</v>
      </c>
      <c r="C63" s="55">
        <f t="shared" si="30"/>
        <v>-187000</v>
      </c>
      <c r="D63" s="55">
        <f t="shared" si="30"/>
        <v>0</v>
      </c>
      <c r="E63" s="55">
        <f t="shared" si="30"/>
        <v>80147000</v>
      </c>
      <c r="F63" s="56">
        <f t="shared" si="30"/>
        <v>80147000</v>
      </c>
      <c r="G63" s="57">
        <f t="shared" si="30"/>
        <v>79790000</v>
      </c>
      <c r="H63" s="56">
        <f t="shared" si="30"/>
        <v>1951000</v>
      </c>
      <c r="I63" s="57">
        <f t="shared" si="30"/>
        <v>0</v>
      </c>
      <c r="J63" s="56">
        <f t="shared" si="30"/>
        <v>29702000</v>
      </c>
      <c r="K63" s="57">
        <f t="shared" si="30"/>
        <v>0</v>
      </c>
      <c r="L63" s="56">
        <f t="shared" si="30"/>
        <v>14245000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45898000</v>
      </c>
      <c r="Q63" s="57">
        <f t="shared" si="30"/>
        <v>0</v>
      </c>
      <c r="R63" s="38">
        <f t="shared" si="14"/>
        <v>-52.040266648710521</v>
      </c>
      <c r="S63" s="39">
        <f t="shared" si="15"/>
        <v>0</v>
      </c>
      <c r="T63" s="38">
        <f t="shared" si="16"/>
        <v>57.26727138882304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141486000</v>
      </c>
      <c r="C8" s="40">
        <f t="shared" si="0"/>
        <v>-5520000</v>
      </c>
      <c r="D8" s="40">
        <f t="shared" si="0"/>
        <v>0</v>
      </c>
      <c r="E8" s="40">
        <f t="shared" si="0"/>
        <v>135966000</v>
      </c>
      <c r="F8" s="41">
        <f t="shared" si="0"/>
        <v>135966000</v>
      </c>
      <c r="G8" s="42">
        <f t="shared" si="0"/>
        <v>135966000</v>
      </c>
      <c r="H8" s="41">
        <f t="shared" si="0"/>
        <v>14614000</v>
      </c>
      <c r="I8" s="42">
        <f t="shared" si="0"/>
        <v>12646920</v>
      </c>
      <c r="J8" s="41">
        <f t="shared" si="0"/>
        <v>11734000</v>
      </c>
      <c r="K8" s="42">
        <f t="shared" si="0"/>
        <v>15322089</v>
      </c>
      <c r="L8" s="41">
        <f t="shared" si="0"/>
        <v>43153000</v>
      </c>
      <c r="M8" s="42">
        <f t="shared" si="0"/>
        <v>42947334</v>
      </c>
      <c r="N8" s="41">
        <f t="shared" si="0"/>
        <v>0</v>
      </c>
      <c r="O8" s="42">
        <f t="shared" si="0"/>
        <v>0</v>
      </c>
      <c r="P8" s="41">
        <f t="shared" si="0"/>
        <v>69501000</v>
      </c>
      <c r="Q8" s="42">
        <f t="shared" si="0"/>
        <v>70916343</v>
      </c>
      <c r="R8" s="16">
        <f>IF(($J8       =0),0,((($L8       -$J8       )/$J8       )*100))</f>
        <v>267.76035452531107</v>
      </c>
      <c r="S8" s="17">
        <f>IF(($K8       =0),0,((($M8       -$K8       )/$K8       )*100))</f>
        <v>180.29685769349075</v>
      </c>
      <c r="T8" s="16">
        <f>IF(($E8       =0),0,(($P8       /$E8       )*100))</f>
        <v>51.116455584484356</v>
      </c>
      <c r="U8" s="18">
        <f>IF(($E8       =0),0,(($Q8       /$E8       )*100))</f>
        <v>52.157409205242487</v>
      </c>
      <c r="V8" s="41">
        <f t="shared" ref="V8:W8" si="1">+V9+V27</f>
        <v>1531000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136227000</v>
      </c>
      <c r="C9" s="43">
        <f t="shared" si="2"/>
        <v>-5520000</v>
      </c>
      <c r="D9" s="43">
        <f t="shared" si="2"/>
        <v>0</v>
      </c>
      <c r="E9" s="43">
        <f t="shared" si="2"/>
        <v>130707000</v>
      </c>
      <c r="F9" s="44">
        <f t="shared" si="2"/>
        <v>130707000</v>
      </c>
      <c r="G9" s="45">
        <f t="shared" si="2"/>
        <v>130707000</v>
      </c>
      <c r="H9" s="44">
        <f t="shared" si="2"/>
        <v>12801000</v>
      </c>
      <c r="I9" s="45">
        <f t="shared" si="2"/>
        <v>11614747</v>
      </c>
      <c r="J9" s="44">
        <f t="shared" si="2"/>
        <v>10734000</v>
      </c>
      <c r="K9" s="45">
        <f t="shared" si="2"/>
        <v>14447782</v>
      </c>
      <c r="L9" s="44">
        <f t="shared" si="2"/>
        <v>43058000</v>
      </c>
      <c r="M9" s="45">
        <f t="shared" si="2"/>
        <v>42947334</v>
      </c>
      <c r="N9" s="44">
        <f t="shared" si="2"/>
        <v>0</v>
      </c>
      <c r="O9" s="45">
        <f t="shared" si="2"/>
        <v>0</v>
      </c>
      <c r="P9" s="44">
        <f t="shared" si="2"/>
        <v>66593000</v>
      </c>
      <c r="Q9" s="45">
        <f t="shared" si="2"/>
        <v>69009863</v>
      </c>
      <c r="R9" s="20">
        <f>IF(($J9       =0),0,((($L9       -$J9       )/$J9       )*100))</f>
        <v>301.13657536798956</v>
      </c>
      <c r="S9" s="21">
        <f>IF(($K9       =0),0,((($M9       -$K9       )/$K9       )*100))</f>
        <v>197.25901179848921</v>
      </c>
      <c r="T9" s="20">
        <f>IF(($E9       =0),0,(($P9       /$E9       )*100))</f>
        <v>50.948304222421136</v>
      </c>
      <c r="U9" s="22">
        <f>IF(($E9       =0),0,(($Q9       /$E9       )*100))</f>
        <v>52.79737351480793</v>
      </c>
      <c r="V9" s="44">
        <f t="shared" ref="V9:W9" si="3">SUM(V10:V26)</f>
        <v>1531000</v>
      </c>
      <c r="W9" s="45">
        <f t="shared" si="3"/>
        <v>0</v>
      </c>
    </row>
    <row r="10" spans="1:23" x14ac:dyDescent="0.2">
      <c r="A10" s="23" t="s">
        <v>36</v>
      </c>
      <c r="B10" s="46">
        <v>82527000</v>
      </c>
      <c r="C10" s="46">
        <v>-5520000</v>
      </c>
      <c r="D10" s="46"/>
      <c r="E10" s="46">
        <f t="shared" ref="E10:E41" si="4">$B10      +$C10      +$D10</f>
        <v>77007000</v>
      </c>
      <c r="F10" s="47">
        <v>77007000</v>
      </c>
      <c r="G10" s="48">
        <v>77007000</v>
      </c>
      <c r="H10" s="47">
        <v>2438000</v>
      </c>
      <c r="I10" s="48">
        <v>3330311</v>
      </c>
      <c r="J10" s="47">
        <v>7825000</v>
      </c>
      <c r="K10" s="48">
        <v>7501897</v>
      </c>
      <c r="L10" s="47">
        <v>28614000</v>
      </c>
      <c r="M10" s="48">
        <v>34519840</v>
      </c>
      <c r="N10" s="47"/>
      <c r="O10" s="48"/>
      <c r="P10" s="47">
        <f t="shared" ref="P10:P41" si="5">$H10      +$J10      +$L10      +$N10</f>
        <v>38877000</v>
      </c>
      <c r="Q10" s="48">
        <f t="shared" ref="Q10:Q41" si="6">$I10      +$K10      +$M10      +$O10</f>
        <v>45352048</v>
      </c>
      <c r="R10" s="24">
        <f t="shared" ref="R10:R41" si="7">IF(($J10      =0),0,((($L10      -$J10      )/$J10      )*100))</f>
        <v>265.67412140575078</v>
      </c>
      <c r="S10" s="25">
        <f t="shared" ref="S10:S41" si="8">IF(($K10      =0),0,((($M10      -$K10      )/$K10      )*100))</f>
        <v>360.14814652880466</v>
      </c>
      <c r="T10" s="24">
        <f t="shared" ref="T10:T41" si="9">IF(($E10      =0),0,(($P10      /$E10      )*100))</f>
        <v>50.485020842261093</v>
      </c>
      <c r="U10" s="26">
        <f t="shared" ref="U10:U41" si="10">IF(($E10      =0),0,(($Q10      /$E10      )*100))</f>
        <v>58.893409690028179</v>
      </c>
      <c r="V10" s="47">
        <v>1531000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53700000</v>
      </c>
      <c r="C23" s="46"/>
      <c r="D23" s="46"/>
      <c r="E23" s="46">
        <f t="shared" si="4"/>
        <v>53700000</v>
      </c>
      <c r="F23" s="47">
        <v>53700000</v>
      </c>
      <c r="G23" s="48">
        <v>53700000</v>
      </c>
      <c r="H23" s="47">
        <v>10363000</v>
      </c>
      <c r="I23" s="48">
        <v>8284436</v>
      </c>
      <c r="J23" s="47">
        <v>2909000</v>
      </c>
      <c r="K23" s="48">
        <v>6945885</v>
      </c>
      <c r="L23" s="47">
        <v>14444000</v>
      </c>
      <c r="M23" s="48">
        <v>8427494</v>
      </c>
      <c r="N23" s="47"/>
      <c r="O23" s="48"/>
      <c r="P23" s="47">
        <f t="shared" si="5"/>
        <v>27716000</v>
      </c>
      <c r="Q23" s="48">
        <f t="shared" si="6"/>
        <v>23657815</v>
      </c>
      <c r="R23" s="24">
        <f t="shared" si="7"/>
        <v>396.52801650051566</v>
      </c>
      <c r="S23" s="25">
        <f t="shared" si="8"/>
        <v>21.330744750308998</v>
      </c>
      <c r="T23" s="24">
        <f t="shared" si="9"/>
        <v>51.612662942271882</v>
      </c>
      <c r="U23" s="26">
        <f t="shared" si="10"/>
        <v>44.055521415270015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5259000</v>
      </c>
      <c r="C27" s="43">
        <f t="shared" si="11"/>
        <v>0</v>
      </c>
      <c r="D27" s="43">
        <f t="shared" si="11"/>
        <v>0</v>
      </c>
      <c r="E27" s="43">
        <f t="shared" si="11"/>
        <v>5259000</v>
      </c>
      <c r="F27" s="44">
        <f t="shared" si="11"/>
        <v>5259000</v>
      </c>
      <c r="G27" s="45">
        <f t="shared" si="11"/>
        <v>5259000</v>
      </c>
      <c r="H27" s="44">
        <f t="shared" si="11"/>
        <v>1813000</v>
      </c>
      <c r="I27" s="45">
        <f t="shared" si="11"/>
        <v>1032173</v>
      </c>
      <c r="J27" s="44">
        <f t="shared" si="11"/>
        <v>1000000</v>
      </c>
      <c r="K27" s="45">
        <f t="shared" si="11"/>
        <v>874307</v>
      </c>
      <c r="L27" s="44">
        <f t="shared" si="11"/>
        <v>95000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2908000</v>
      </c>
      <c r="Q27" s="45">
        <f t="shared" si="11"/>
        <v>1906480</v>
      </c>
      <c r="R27" s="20">
        <f t="shared" si="7"/>
        <v>-90.5</v>
      </c>
      <c r="S27" s="21">
        <f t="shared" si="8"/>
        <v>-100</v>
      </c>
      <c r="T27" s="20">
        <f t="shared" si="9"/>
        <v>55.295683590036127</v>
      </c>
      <c r="U27" s="22">
        <f t="shared" si="10"/>
        <v>36.251758889522719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1273000</v>
      </c>
      <c r="I30" s="48">
        <v>1032173</v>
      </c>
      <c r="J30" s="47">
        <v>1000000</v>
      </c>
      <c r="K30" s="48">
        <v>874307</v>
      </c>
      <c r="L30" s="47">
        <v>46000</v>
      </c>
      <c r="M30" s="48"/>
      <c r="N30" s="47"/>
      <c r="O30" s="48"/>
      <c r="P30" s="47">
        <f t="shared" si="5"/>
        <v>2319000</v>
      </c>
      <c r="Q30" s="48">
        <f t="shared" si="6"/>
        <v>1906480</v>
      </c>
      <c r="R30" s="24">
        <f t="shared" si="7"/>
        <v>-95.399999999999991</v>
      </c>
      <c r="S30" s="25">
        <f t="shared" si="8"/>
        <v>-100</v>
      </c>
      <c r="T30" s="24">
        <f t="shared" si="9"/>
        <v>74.806451612903231</v>
      </c>
      <c r="U30" s="26">
        <f t="shared" si="10"/>
        <v>61.499354838709678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2159000</v>
      </c>
      <c r="C32" s="46"/>
      <c r="D32" s="46"/>
      <c r="E32" s="46">
        <f t="shared" si="4"/>
        <v>2159000</v>
      </c>
      <c r="F32" s="47">
        <v>2159000</v>
      </c>
      <c r="G32" s="48">
        <v>2159000</v>
      </c>
      <c r="H32" s="47">
        <v>540000</v>
      </c>
      <c r="I32" s="48"/>
      <c r="J32" s="47"/>
      <c r="K32" s="48"/>
      <c r="L32" s="47">
        <v>49000</v>
      </c>
      <c r="M32" s="48"/>
      <c r="N32" s="47"/>
      <c r="O32" s="48"/>
      <c r="P32" s="47">
        <f t="shared" si="5"/>
        <v>589000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27.281148679944415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15408000</v>
      </c>
      <c r="C42" s="52">
        <f t="shared" si="13"/>
        <v>12103000</v>
      </c>
      <c r="D42" s="52">
        <f t="shared" si="13"/>
        <v>0</v>
      </c>
      <c r="E42" s="52">
        <f t="shared" si="13"/>
        <v>27511000</v>
      </c>
      <c r="F42" s="53">
        <f t="shared" si="13"/>
        <v>27511000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15408000</v>
      </c>
      <c r="C43" s="43">
        <f t="shared" si="19"/>
        <v>12103000</v>
      </c>
      <c r="D43" s="43">
        <f t="shared" si="19"/>
        <v>0</v>
      </c>
      <c r="E43" s="43">
        <f t="shared" si="19"/>
        <v>27511000</v>
      </c>
      <c r="F43" s="44">
        <f t="shared" si="19"/>
        <v>27511000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15408000</v>
      </c>
      <c r="C45" s="46">
        <v>12103000</v>
      </c>
      <c r="D45" s="46"/>
      <c r="E45" s="46">
        <f t="shared" si="21"/>
        <v>27511000</v>
      </c>
      <c r="F45" s="47">
        <v>27511000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156894000</v>
      </c>
      <c r="C59" s="43">
        <f t="shared" si="26"/>
        <v>6583000</v>
      </c>
      <c r="D59" s="43">
        <f t="shared" si="26"/>
        <v>0</v>
      </c>
      <c r="E59" s="43">
        <f t="shared" si="26"/>
        <v>163477000</v>
      </c>
      <c r="F59" s="44">
        <f t="shared" si="26"/>
        <v>163477000</v>
      </c>
      <c r="G59" s="45">
        <f t="shared" si="26"/>
        <v>135966000</v>
      </c>
      <c r="H59" s="44">
        <f t="shared" si="26"/>
        <v>14614000</v>
      </c>
      <c r="I59" s="45">
        <f t="shared" si="26"/>
        <v>12646920</v>
      </c>
      <c r="J59" s="44">
        <f t="shared" si="26"/>
        <v>11734000</v>
      </c>
      <c r="K59" s="45">
        <f t="shared" si="26"/>
        <v>15322089</v>
      </c>
      <c r="L59" s="44">
        <f t="shared" si="26"/>
        <v>43153000</v>
      </c>
      <c r="M59" s="45">
        <f t="shared" si="26"/>
        <v>42947334</v>
      </c>
      <c r="N59" s="44">
        <f t="shared" si="26"/>
        <v>0</v>
      </c>
      <c r="O59" s="45">
        <f t="shared" si="26"/>
        <v>0</v>
      </c>
      <c r="P59" s="44">
        <f t="shared" si="26"/>
        <v>69501000</v>
      </c>
      <c r="Q59" s="45">
        <f t="shared" si="26"/>
        <v>70916343</v>
      </c>
      <c r="R59" s="20">
        <f t="shared" si="14"/>
        <v>267.76035452531107</v>
      </c>
      <c r="S59" s="21">
        <f t="shared" si="15"/>
        <v>180.29685769349075</v>
      </c>
      <c r="T59" s="20">
        <f t="shared" si="16"/>
        <v>42.514237476831603</v>
      </c>
      <c r="U59" s="22">
        <f t="shared" si="17"/>
        <v>43.380012478819651</v>
      </c>
      <c r="V59" s="44">
        <f t="shared" ref="V59:W59" si="27">+V8+V42</f>
        <v>1531000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156894000</v>
      </c>
      <c r="C63" s="55">
        <f t="shared" si="30"/>
        <v>6583000</v>
      </c>
      <c r="D63" s="55">
        <f t="shared" si="30"/>
        <v>0</v>
      </c>
      <c r="E63" s="55">
        <f t="shared" si="30"/>
        <v>163477000</v>
      </c>
      <c r="F63" s="56">
        <f t="shared" si="30"/>
        <v>163477000</v>
      </c>
      <c r="G63" s="57">
        <f t="shared" si="30"/>
        <v>135966000</v>
      </c>
      <c r="H63" s="56">
        <f t="shared" si="30"/>
        <v>14614000</v>
      </c>
      <c r="I63" s="57">
        <f t="shared" si="30"/>
        <v>12646920</v>
      </c>
      <c r="J63" s="56">
        <f t="shared" si="30"/>
        <v>11734000</v>
      </c>
      <c r="K63" s="57">
        <f t="shared" si="30"/>
        <v>15322089</v>
      </c>
      <c r="L63" s="56">
        <f t="shared" si="30"/>
        <v>43153000</v>
      </c>
      <c r="M63" s="58">
        <f t="shared" si="30"/>
        <v>42947334</v>
      </c>
      <c r="N63" s="56">
        <f t="shared" si="30"/>
        <v>0</v>
      </c>
      <c r="O63" s="57">
        <f t="shared" si="30"/>
        <v>0</v>
      </c>
      <c r="P63" s="56">
        <f t="shared" si="30"/>
        <v>69501000</v>
      </c>
      <c r="Q63" s="57">
        <f t="shared" si="30"/>
        <v>70916343</v>
      </c>
      <c r="R63" s="38">
        <f t="shared" si="14"/>
        <v>267.76035452531107</v>
      </c>
      <c r="S63" s="39">
        <f t="shared" si="15"/>
        <v>180.29685769349075</v>
      </c>
      <c r="T63" s="38">
        <f t="shared" si="16"/>
        <v>42.514237476831603</v>
      </c>
      <c r="U63" s="39">
        <f t="shared" si="17"/>
        <v>43.380012478819651</v>
      </c>
      <c r="V63" s="56">
        <f>+V59+V60</f>
        <v>1531000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299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172885000</v>
      </c>
      <c r="C8" s="40">
        <f t="shared" si="0"/>
        <v>-14240000</v>
      </c>
      <c r="D8" s="40">
        <f t="shared" si="0"/>
        <v>0</v>
      </c>
      <c r="E8" s="40">
        <f t="shared" si="0"/>
        <v>158645000</v>
      </c>
      <c r="F8" s="41">
        <f t="shared" si="0"/>
        <v>155645000</v>
      </c>
      <c r="G8" s="42">
        <f t="shared" si="0"/>
        <v>155645000</v>
      </c>
      <c r="H8" s="41">
        <f t="shared" si="0"/>
        <v>32012000</v>
      </c>
      <c r="I8" s="42">
        <f t="shared" si="0"/>
        <v>23558323</v>
      </c>
      <c r="J8" s="41">
        <f t="shared" si="0"/>
        <v>52286000</v>
      </c>
      <c r="K8" s="42">
        <f t="shared" si="0"/>
        <v>63788793</v>
      </c>
      <c r="L8" s="41">
        <f t="shared" si="0"/>
        <v>38625000</v>
      </c>
      <c r="M8" s="42">
        <f t="shared" si="0"/>
        <v>41743655</v>
      </c>
      <c r="N8" s="41">
        <f t="shared" si="0"/>
        <v>0</v>
      </c>
      <c r="O8" s="42">
        <f t="shared" si="0"/>
        <v>0</v>
      </c>
      <c r="P8" s="41">
        <f t="shared" si="0"/>
        <v>122923000</v>
      </c>
      <c r="Q8" s="42">
        <f t="shared" si="0"/>
        <v>129090771</v>
      </c>
      <c r="R8" s="16">
        <f>IF(($J8       =0),0,((($L8       -$J8       )/$J8       )*100))</f>
        <v>-26.12745285544888</v>
      </c>
      <c r="S8" s="17">
        <f>IF(($K8       =0),0,((($M8       -$K8       )/$K8       )*100))</f>
        <v>-34.559578514050266</v>
      </c>
      <c r="T8" s="16">
        <f>IF(($E8       =0),0,(($P8       /$E8       )*100))</f>
        <v>77.483059661508406</v>
      </c>
      <c r="U8" s="18">
        <f>IF(($E8       =0),0,(($Q8       /$E8       )*100))</f>
        <v>81.370841186296445</v>
      </c>
      <c r="V8" s="41">
        <f t="shared" ref="V8:W8" si="1">+V9+V27</f>
        <v>14373000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168674000</v>
      </c>
      <c r="C9" s="43">
        <f t="shared" si="2"/>
        <v>-14240000</v>
      </c>
      <c r="D9" s="43">
        <f t="shared" si="2"/>
        <v>0</v>
      </c>
      <c r="E9" s="43">
        <f t="shared" si="2"/>
        <v>154434000</v>
      </c>
      <c r="F9" s="44">
        <f t="shared" si="2"/>
        <v>151434000</v>
      </c>
      <c r="G9" s="45">
        <f t="shared" si="2"/>
        <v>151434000</v>
      </c>
      <c r="H9" s="44">
        <f t="shared" si="2"/>
        <v>29640000</v>
      </c>
      <c r="I9" s="45">
        <f t="shared" si="2"/>
        <v>21406245</v>
      </c>
      <c r="J9" s="44">
        <f t="shared" si="2"/>
        <v>51920000</v>
      </c>
      <c r="K9" s="45">
        <f t="shared" si="2"/>
        <v>63355581</v>
      </c>
      <c r="L9" s="44">
        <f t="shared" si="2"/>
        <v>38245000</v>
      </c>
      <c r="M9" s="45">
        <f t="shared" si="2"/>
        <v>41362555</v>
      </c>
      <c r="N9" s="44">
        <f t="shared" si="2"/>
        <v>0</v>
      </c>
      <c r="O9" s="45">
        <f t="shared" si="2"/>
        <v>0</v>
      </c>
      <c r="P9" s="44">
        <f t="shared" si="2"/>
        <v>119805000</v>
      </c>
      <c r="Q9" s="45">
        <f t="shared" si="2"/>
        <v>126124381</v>
      </c>
      <c r="R9" s="20">
        <f>IF(($J9       =0),0,((($L9       -$J9       )/$J9       )*100))</f>
        <v>-26.338597842835132</v>
      </c>
      <c r="S9" s="21">
        <f>IF(($K9       =0),0,((($M9       -$K9       )/$K9       )*100))</f>
        <v>-34.713636356677085</v>
      </c>
      <c r="T9" s="20">
        <f>IF(($E9       =0),0,(($P9       /$E9       )*100))</f>
        <v>77.57682893663312</v>
      </c>
      <c r="U9" s="22">
        <f>IF(($E9       =0),0,(($Q9       /$E9       )*100))</f>
        <v>81.668791198829268</v>
      </c>
      <c r="V9" s="44">
        <f t="shared" ref="V9:W9" si="3">SUM(V10:V26)</f>
        <v>14373000</v>
      </c>
      <c r="W9" s="45">
        <f t="shared" si="3"/>
        <v>0</v>
      </c>
    </row>
    <row r="10" spans="1:23" x14ac:dyDescent="0.2">
      <c r="A10" s="23" t="s">
        <v>36</v>
      </c>
      <c r="B10" s="46">
        <v>63399000</v>
      </c>
      <c r="C10" s="46">
        <v>-4240000</v>
      </c>
      <c r="D10" s="46"/>
      <c r="E10" s="46">
        <f t="shared" ref="E10:E41" si="4">$B10      +$C10      +$D10</f>
        <v>59159000</v>
      </c>
      <c r="F10" s="47">
        <v>56159000</v>
      </c>
      <c r="G10" s="48">
        <v>56159000</v>
      </c>
      <c r="H10" s="47">
        <v>7867000</v>
      </c>
      <c r="I10" s="48">
        <v>3579402</v>
      </c>
      <c r="J10" s="47">
        <v>29047000</v>
      </c>
      <c r="K10" s="48">
        <v>25210244</v>
      </c>
      <c r="L10" s="47">
        <v>13092000</v>
      </c>
      <c r="M10" s="48">
        <v>24685222</v>
      </c>
      <c r="N10" s="47"/>
      <c r="O10" s="48"/>
      <c r="P10" s="47">
        <f t="shared" ref="P10:P41" si="5">$H10      +$J10      +$L10      +$N10</f>
        <v>50006000</v>
      </c>
      <c r="Q10" s="48">
        <f t="shared" ref="Q10:Q41" si="6">$I10      +$K10      +$M10      +$O10</f>
        <v>53474868</v>
      </c>
      <c r="R10" s="24">
        <f t="shared" ref="R10:R41" si="7">IF(($J10      =0),0,((($L10      -$J10      )/$J10      )*100))</f>
        <v>-54.928219781733056</v>
      </c>
      <c r="S10" s="25">
        <f t="shared" ref="S10:S41" si="8">IF(($K10      =0),0,((($M10      -$K10      )/$K10      )*100))</f>
        <v>-2.082574052040115</v>
      </c>
      <c r="T10" s="24">
        <f t="shared" ref="T10:T41" si="9">IF(($E10      =0),0,(($P10      /$E10      )*100))</f>
        <v>84.528136040162948</v>
      </c>
      <c r="U10" s="26">
        <f t="shared" ref="U10:U41" si="10">IF(($E10      =0),0,(($Q10      /$E10      )*100))</f>
        <v>90.391771328115752</v>
      </c>
      <c r="V10" s="47">
        <v>14373000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43025000</v>
      </c>
      <c r="C13" s="46"/>
      <c r="D13" s="46"/>
      <c r="E13" s="46">
        <f t="shared" si="4"/>
        <v>43025000</v>
      </c>
      <c r="F13" s="47">
        <v>43025000</v>
      </c>
      <c r="G13" s="48">
        <v>43025000</v>
      </c>
      <c r="H13" s="47">
        <v>8657000</v>
      </c>
      <c r="I13" s="48"/>
      <c r="J13" s="47">
        <v>13262000</v>
      </c>
      <c r="K13" s="48">
        <v>23919237</v>
      </c>
      <c r="L13" s="47">
        <v>3405000</v>
      </c>
      <c r="M13" s="48">
        <v>7853288</v>
      </c>
      <c r="N13" s="47"/>
      <c r="O13" s="48"/>
      <c r="P13" s="47">
        <f t="shared" si="5"/>
        <v>25324000</v>
      </c>
      <c r="Q13" s="48">
        <f t="shared" si="6"/>
        <v>31772525</v>
      </c>
      <c r="R13" s="24">
        <f t="shared" si="7"/>
        <v>-74.325139496305241</v>
      </c>
      <c r="S13" s="25">
        <f t="shared" si="8"/>
        <v>-67.167481136626563</v>
      </c>
      <c r="T13" s="24">
        <f t="shared" si="9"/>
        <v>58.858803021499128</v>
      </c>
      <c r="U13" s="26">
        <f t="shared" si="10"/>
        <v>73.846658919232993</v>
      </c>
      <c r="V13" s="47"/>
      <c r="W13" s="48"/>
    </row>
    <row r="14" spans="1:23" x14ac:dyDescent="0.2">
      <c r="A14" s="23" t="s">
        <v>40</v>
      </c>
      <c r="B14" s="46">
        <v>20000000</v>
      </c>
      <c r="C14" s="46">
        <v>-10000000</v>
      </c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>
        <v>4020838</v>
      </c>
      <c r="J14" s="47">
        <v>3781000</v>
      </c>
      <c r="K14" s="48"/>
      <c r="L14" s="47">
        <v>1218000</v>
      </c>
      <c r="M14" s="48">
        <v>1357655</v>
      </c>
      <c r="N14" s="47"/>
      <c r="O14" s="48"/>
      <c r="P14" s="47">
        <f t="shared" si="5"/>
        <v>4999000</v>
      </c>
      <c r="Q14" s="48">
        <f t="shared" si="6"/>
        <v>5378493</v>
      </c>
      <c r="R14" s="24">
        <f t="shared" si="7"/>
        <v>-67.786299920655907</v>
      </c>
      <c r="S14" s="25">
        <f t="shared" si="8"/>
        <v>0</v>
      </c>
      <c r="T14" s="24">
        <f t="shared" si="9"/>
        <v>49.99</v>
      </c>
      <c r="U14" s="26">
        <f t="shared" si="10"/>
        <v>53.784929999999996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42250000</v>
      </c>
      <c r="C23" s="46"/>
      <c r="D23" s="46"/>
      <c r="E23" s="46">
        <f t="shared" si="4"/>
        <v>42250000</v>
      </c>
      <c r="F23" s="47">
        <v>42250000</v>
      </c>
      <c r="G23" s="48">
        <v>42250000</v>
      </c>
      <c r="H23" s="47">
        <v>13116000</v>
      </c>
      <c r="I23" s="48">
        <v>13806005</v>
      </c>
      <c r="J23" s="47">
        <v>5830000</v>
      </c>
      <c r="K23" s="48">
        <v>14226100</v>
      </c>
      <c r="L23" s="47">
        <v>20530000</v>
      </c>
      <c r="M23" s="48">
        <v>7466390</v>
      </c>
      <c r="N23" s="47"/>
      <c r="O23" s="48"/>
      <c r="P23" s="47">
        <f t="shared" si="5"/>
        <v>39476000</v>
      </c>
      <c r="Q23" s="48">
        <f t="shared" si="6"/>
        <v>35498495</v>
      </c>
      <c r="R23" s="24">
        <f t="shared" si="7"/>
        <v>252.1440823327616</v>
      </c>
      <c r="S23" s="25">
        <f t="shared" si="8"/>
        <v>-47.516255333506727</v>
      </c>
      <c r="T23" s="24">
        <f t="shared" si="9"/>
        <v>93.43431952662722</v>
      </c>
      <c r="U23" s="26">
        <f t="shared" si="10"/>
        <v>84.020106508875742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4211000</v>
      </c>
      <c r="C27" s="43">
        <f t="shared" si="11"/>
        <v>0</v>
      </c>
      <c r="D27" s="43">
        <f t="shared" si="11"/>
        <v>0</v>
      </c>
      <c r="E27" s="43">
        <f t="shared" si="11"/>
        <v>4211000</v>
      </c>
      <c r="F27" s="44">
        <f t="shared" si="11"/>
        <v>4211000</v>
      </c>
      <c r="G27" s="45">
        <f t="shared" si="11"/>
        <v>4211000</v>
      </c>
      <c r="H27" s="44">
        <f t="shared" si="11"/>
        <v>2372000</v>
      </c>
      <c r="I27" s="45">
        <f t="shared" si="11"/>
        <v>2152078</v>
      </c>
      <c r="J27" s="44">
        <f t="shared" si="11"/>
        <v>366000</v>
      </c>
      <c r="K27" s="45">
        <f t="shared" si="11"/>
        <v>433212</v>
      </c>
      <c r="L27" s="44">
        <f t="shared" si="11"/>
        <v>380000</v>
      </c>
      <c r="M27" s="45">
        <f t="shared" si="11"/>
        <v>381100</v>
      </c>
      <c r="N27" s="44">
        <f t="shared" si="11"/>
        <v>0</v>
      </c>
      <c r="O27" s="45">
        <f t="shared" si="11"/>
        <v>0</v>
      </c>
      <c r="P27" s="44">
        <f t="shared" si="11"/>
        <v>3118000</v>
      </c>
      <c r="Q27" s="45">
        <f t="shared" si="11"/>
        <v>2966390</v>
      </c>
      <c r="R27" s="20">
        <f t="shared" si="7"/>
        <v>3.8251366120218582</v>
      </c>
      <c r="S27" s="21">
        <f t="shared" si="8"/>
        <v>-12.029214333859635</v>
      </c>
      <c r="T27" s="20">
        <f t="shared" si="9"/>
        <v>74.044170030871527</v>
      </c>
      <c r="U27" s="22">
        <f t="shared" si="10"/>
        <v>70.443837568273565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2100000</v>
      </c>
      <c r="I30" s="48">
        <v>1880068</v>
      </c>
      <c r="J30" s="47">
        <v>177000</v>
      </c>
      <c r="K30" s="48">
        <v>175592</v>
      </c>
      <c r="L30" s="47">
        <v>124000</v>
      </c>
      <c r="M30" s="48">
        <v>125100</v>
      </c>
      <c r="N30" s="47"/>
      <c r="O30" s="48"/>
      <c r="P30" s="47">
        <f t="shared" si="5"/>
        <v>2401000</v>
      </c>
      <c r="Q30" s="48">
        <f t="shared" si="6"/>
        <v>2180760</v>
      </c>
      <c r="R30" s="24">
        <f t="shared" si="7"/>
        <v>-29.943502824858758</v>
      </c>
      <c r="S30" s="25">
        <f t="shared" si="8"/>
        <v>-28.75529636885507</v>
      </c>
      <c r="T30" s="24">
        <f t="shared" si="9"/>
        <v>77.451612903225808</v>
      </c>
      <c r="U30" s="26">
        <f t="shared" si="10"/>
        <v>70.347096774193545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1111000</v>
      </c>
      <c r="C32" s="46"/>
      <c r="D32" s="46"/>
      <c r="E32" s="46">
        <f t="shared" si="4"/>
        <v>1111000</v>
      </c>
      <c r="F32" s="47">
        <v>1111000</v>
      </c>
      <c r="G32" s="48">
        <v>1111000</v>
      </c>
      <c r="H32" s="47">
        <v>272000</v>
      </c>
      <c r="I32" s="48">
        <v>272010</v>
      </c>
      <c r="J32" s="47">
        <v>189000</v>
      </c>
      <c r="K32" s="48">
        <v>257620</v>
      </c>
      <c r="L32" s="47">
        <v>256000</v>
      </c>
      <c r="M32" s="48">
        <v>256000</v>
      </c>
      <c r="N32" s="47"/>
      <c r="O32" s="48"/>
      <c r="P32" s="47">
        <f t="shared" si="5"/>
        <v>717000</v>
      </c>
      <c r="Q32" s="48">
        <f t="shared" si="6"/>
        <v>785630</v>
      </c>
      <c r="R32" s="24">
        <f t="shared" si="7"/>
        <v>35.449735449735449</v>
      </c>
      <c r="S32" s="25">
        <f t="shared" si="8"/>
        <v>-0.6288331651269311</v>
      </c>
      <c r="T32" s="24">
        <f t="shared" si="9"/>
        <v>64.536453645364531</v>
      </c>
      <c r="U32" s="26">
        <f t="shared" si="10"/>
        <v>70.713771377137718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152209000</v>
      </c>
      <c r="C42" s="52">
        <f t="shared" si="13"/>
        <v>-30128000</v>
      </c>
      <c r="D42" s="52">
        <f t="shared" si="13"/>
        <v>0</v>
      </c>
      <c r="E42" s="52">
        <f t="shared" si="13"/>
        <v>122081000</v>
      </c>
      <c r="F42" s="53">
        <f t="shared" si="13"/>
        <v>122081000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152209000</v>
      </c>
      <c r="C43" s="43">
        <f t="shared" si="19"/>
        <v>-30128000</v>
      </c>
      <c r="D43" s="43">
        <f t="shared" si="19"/>
        <v>0</v>
      </c>
      <c r="E43" s="43">
        <f t="shared" si="19"/>
        <v>122081000</v>
      </c>
      <c r="F43" s="44">
        <f t="shared" si="19"/>
        <v>122081000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152109000</v>
      </c>
      <c r="C45" s="46">
        <v>-30028000</v>
      </c>
      <c r="D45" s="46"/>
      <c r="E45" s="46">
        <f t="shared" si="21"/>
        <v>122081000</v>
      </c>
      <c r="F45" s="47">
        <v>122081000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325094000</v>
      </c>
      <c r="C59" s="43">
        <f t="shared" si="26"/>
        <v>-44368000</v>
      </c>
      <c r="D59" s="43">
        <f t="shared" si="26"/>
        <v>0</v>
      </c>
      <c r="E59" s="43">
        <f t="shared" si="26"/>
        <v>280726000</v>
      </c>
      <c r="F59" s="44">
        <f t="shared" si="26"/>
        <v>277726000</v>
      </c>
      <c r="G59" s="45">
        <f t="shared" si="26"/>
        <v>155645000</v>
      </c>
      <c r="H59" s="44">
        <f t="shared" si="26"/>
        <v>32012000</v>
      </c>
      <c r="I59" s="45">
        <f t="shared" si="26"/>
        <v>23558323</v>
      </c>
      <c r="J59" s="44">
        <f t="shared" si="26"/>
        <v>52286000</v>
      </c>
      <c r="K59" s="45">
        <f t="shared" si="26"/>
        <v>63788793</v>
      </c>
      <c r="L59" s="44">
        <f t="shared" si="26"/>
        <v>38625000</v>
      </c>
      <c r="M59" s="45">
        <f t="shared" si="26"/>
        <v>41743655</v>
      </c>
      <c r="N59" s="44">
        <f t="shared" si="26"/>
        <v>0</v>
      </c>
      <c r="O59" s="45">
        <f t="shared" si="26"/>
        <v>0</v>
      </c>
      <c r="P59" s="44">
        <f t="shared" si="26"/>
        <v>122923000</v>
      </c>
      <c r="Q59" s="45">
        <f t="shared" si="26"/>
        <v>129090771</v>
      </c>
      <c r="R59" s="20">
        <f t="shared" si="14"/>
        <v>-26.12745285544888</v>
      </c>
      <c r="S59" s="21">
        <f t="shared" si="15"/>
        <v>-34.559578514050266</v>
      </c>
      <c r="T59" s="20">
        <f t="shared" si="16"/>
        <v>43.787536601526043</v>
      </c>
      <c r="U59" s="22">
        <f t="shared" si="17"/>
        <v>45.984615247607991</v>
      </c>
      <c r="V59" s="44">
        <f t="shared" ref="V59:W59" si="27">+V8+V42</f>
        <v>14373000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325094000</v>
      </c>
      <c r="C63" s="55">
        <f t="shared" si="30"/>
        <v>-44368000</v>
      </c>
      <c r="D63" s="55">
        <f t="shared" si="30"/>
        <v>0</v>
      </c>
      <c r="E63" s="55">
        <f t="shared" si="30"/>
        <v>280726000</v>
      </c>
      <c r="F63" s="56">
        <f t="shared" si="30"/>
        <v>277726000</v>
      </c>
      <c r="G63" s="57">
        <f t="shared" si="30"/>
        <v>155645000</v>
      </c>
      <c r="H63" s="56">
        <f t="shared" si="30"/>
        <v>32012000</v>
      </c>
      <c r="I63" s="57">
        <f t="shared" si="30"/>
        <v>23558323</v>
      </c>
      <c r="J63" s="56">
        <f t="shared" si="30"/>
        <v>52286000</v>
      </c>
      <c r="K63" s="57">
        <f t="shared" si="30"/>
        <v>63788793</v>
      </c>
      <c r="L63" s="56">
        <f t="shared" si="30"/>
        <v>38625000</v>
      </c>
      <c r="M63" s="58">
        <f t="shared" si="30"/>
        <v>41743655</v>
      </c>
      <c r="N63" s="56">
        <f t="shared" si="30"/>
        <v>0</v>
      </c>
      <c r="O63" s="57">
        <f t="shared" si="30"/>
        <v>0</v>
      </c>
      <c r="P63" s="56">
        <f t="shared" si="30"/>
        <v>122923000</v>
      </c>
      <c r="Q63" s="57">
        <f t="shared" si="30"/>
        <v>129090771</v>
      </c>
      <c r="R63" s="38">
        <f t="shared" si="14"/>
        <v>-26.12745285544888</v>
      </c>
      <c r="S63" s="39">
        <f t="shared" si="15"/>
        <v>-34.559578514050266</v>
      </c>
      <c r="T63" s="38">
        <f t="shared" si="16"/>
        <v>43.787536601526043</v>
      </c>
      <c r="U63" s="39">
        <f t="shared" si="17"/>
        <v>45.984615247607991</v>
      </c>
      <c r="V63" s="56">
        <f>+V59+V60</f>
        <v>14373000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34560000</v>
      </c>
      <c r="C8" s="40">
        <f t="shared" si="0"/>
        <v>-6733000</v>
      </c>
      <c r="D8" s="40">
        <f t="shared" si="0"/>
        <v>0</v>
      </c>
      <c r="E8" s="40">
        <f t="shared" si="0"/>
        <v>27827000</v>
      </c>
      <c r="F8" s="41">
        <f t="shared" si="0"/>
        <v>30827000</v>
      </c>
      <c r="G8" s="42">
        <f t="shared" si="0"/>
        <v>30827000</v>
      </c>
      <c r="H8" s="41">
        <f t="shared" si="0"/>
        <v>2310000</v>
      </c>
      <c r="I8" s="42">
        <f t="shared" si="0"/>
        <v>0</v>
      </c>
      <c r="J8" s="41">
        <f t="shared" si="0"/>
        <v>483000</v>
      </c>
      <c r="K8" s="42">
        <f t="shared" si="0"/>
        <v>2603125</v>
      </c>
      <c r="L8" s="41">
        <f t="shared" si="0"/>
        <v>8783000</v>
      </c>
      <c r="M8" s="42">
        <f t="shared" si="0"/>
        <v>3925904</v>
      </c>
      <c r="N8" s="41">
        <f t="shared" si="0"/>
        <v>0</v>
      </c>
      <c r="O8" s="42">
        <f t="shared" si="0"/>
        <v>0</v>
      </c>
      <c r="P8" s="41">
        <f t="shared" si="0"/>
        <v>11576000</v>
      </c>
      <c r="Q8" s="42">
        <f t="shared" si="0"/>
        <v>6529029</v>
      </c>
      <c r="R8" s="16">
        <f>IF(($J8       =0),0,((($L8       -$J8       )/$J8       )*100))</f>
        <v>1718.4265010351969</v>
      </c>
      <c r="S8" s="17">
        <f>IF(($K8       =0),0,((($M8       -$K8       )/$K8       )*100))</f>
        <v>50.815039615846338</v>
      </c>
      <c r="T8" s="16">
        <f>IF(($E8       =0),0,(($P8       /$E8       )*100))</f>
        <v>41.599885003773309</v>
      </c>
      <c r="U8" s="18">
        <f>IF(($E8       =0),0,(($Q8       /$E8       )*100))</f>
        <v>23.462928091422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27510000</v>
      </c>
      <c r="C9" s="43">
        <f t="shared" si="2"/>
        <v>-6733000</v>
      </c>
      <c r="D9" s="43">
        <f t="shared" si="2"/>
        <v>0</v>
      </c>
      <c r="E9" s="43">
        <f t="shared" si="2"/>
        <v>20777000</v>
      </c>
      <c r="F9" s="44">
        <f t="shared" si="2"/>
        <v>23777000</v>
      </c>
      <c r="G9" s="45">
        <f t="shared" si="2"/>
        <v>23777000</v>
      </c>
      <c r="H9" s="44">
        <f t="shared" si="2"/>
        <v>2310000</v>
      </c>
      <c r="I9" s="45">
        <f t="shared" si="2"/>
        <v>0</v>
      </c>
      <c r="J9" s="44">
        <f t="shared" si="2"/>
        <v>176000</v>
      </c>
      <c r="K9" s="45">
        <f t="shared" si="2"/>
        <v>2603125</v>
      </c>
      <c r="L9" s="44">
        <f t="shared" si="2"/>
        <v>5628000</v>
      </c>
      <c r="M9" s="45">
        <f t="shared" si="2"/>
        <v>3443789</v>
      </c>
      <c r="N9" s="44">
        <f t="shared" si="2"/>
        <v>0</v>
      </c>
      <c r="O9" s="45">
        <f t="shared" si="2"/>
        <v>0</v>
      </c>
      <c r="P9" s="44">
        <f t="shared" si="2"/>
        <v>8114000</v>
      </c>
      <c r="Q9" s="45">
        <f t="shared" si="2"/>
        <v>6046914</v>
      </c>
      <c r="R9" s="20">
        <f>IF(($J9       =0),0,((($L9       -$J9       )/$J9       )*100))</f>
        <v>3097.7272727272725</v>
      </c>
      <c r="S9" s="21">
        <f>IF(($K9       =0),0,((($M9       -$K9       )/$K9       )*100))</f>
        <v>32.294415366146453</v>
      </c>
      <c r="T9" s="20">
        <f>IF(($E9       =0),0,(($P9       /$E9       )*100))</f>
        <v>39.052798767868317</v>
      </c>
      <c r="U9" s="22">
        <f>IF(($E9       =0),0,(($Q9       /$E9       )*100))</f>
        <v>29.103884102613463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13285000</v>
      </c>
      <c r="C10" s="46">
        <v>-3889000</v>
      </c>
      <c r="D10" s="46"/>
      <c r="E10" s="46">
        <f t="shared" ref="E10:E41" si="4">$B10      +$C10      +$D10</f>
        <v>9396000</v>
      </c>
      <c r="F10" s="47">
        <v>12396000</v>
      </c>
      <c r="G10" s="48">
        <v>12396000</v>
      </c>
      <c r="H10" s="47"/>
      <c r="I10" s="48"/>
      <c r="J10" s="47"/>
      <c r="K10" s="48"/>
      <c r="L10" s="47">
        <v>2962000</v>
      </c>
      <c r="M10" s="48">
        <v>1952363</v>
      </c>
      <c r="N10" s="47"/>
      <c r="O10" s="48"/>
      <c r="P10" s="47">
        <f t="shared" ref="P10:P41" si="5">$H10      +$J10      +$L10      +$N10</f>
        <v>2962000</v>
      </c>
      <c r="Q10" s="48">
        <f t="shared" ref="Q10:Q41" si="6">$I10      +$K10      +$M10      +$O10</f>
        <v>1952363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31.524052788420605</v>
      </c>
      <c r="U10" s="26">
        <f t="shared" ref="U10:U41" si="10">IF(($E10      =0),0,(($Q10      /$E10      )*100))</f>
        <v>20.778661132396763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14225000</v>
      </c>
      <c r="C23" s="46">
        <v>-2844000</v>
      </c>
      <c r="D23" s="46"/>
      <c r="E23" s="46">
        <f t="shared" si="4"/>
        <v>11381000</v>
      </c>
      <c r="F23" s="47">
        <v>11381000</v>
      </c>
      <c r="G23" s="48">
        <v>11381000</v>
      </c>
      <c r="H23" s="47">
        <v>2310000</v>
      </c>
      <c r="I23" s="48"/>
      <c r="J23" s="47">
        <v>176000</v>
      </c>
      <c r="K23" s="48">
        <v>2603125</v>
      </c>
      <c r="L23" s="47">
        <v>2666000</v>
      </c>
      <c r="M23" s="48">
        <v>1491426</v>
      </c>
      <c r="N23" s="47"/>
      <c r="O23" s="48"/>
      <c r="P23" s="47">
        <f t="shared" si="5"/>
        <v>5152000</v>
      </c>
      <c r="Q23" s="48">
        <f t="shared" si="6"/>
        <v>4094551</v>
      </c>
      <c r="R23" s="24">
        <f t="shared" si="7"/>
        <v>1414.7727272727273</v>
      </c>
      <c r="S23" s="25">
        <f t="shared" si="8"/>
        <v>-42.706324129651861</v>
      </c>
      <c r="T23" s="24">
        <f t="shared" si="9"/>
        <v>45.268429839205695</v>
      </c>
      <c r="U23" s="26">
        <f t="shared" si="10"/>
        <v>35.977075828134609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7050000</v>
      </c>
      <c r="H27" s="44">
        <f t="shared" si="11"/>
        <v>0</v>
      </c>
      <c r="I27" s="45">
        <f t="shared" si="11"/>
        <v>0</v>
      </c>
      <c r="J27" s="44">
        <f t="shared" si="11"/>
        <v>307000</v>
      </c>
      <c r="K27" s="45">
        <f t="shared" si="11"/>
        <v>0</v>
      </c>
      <c r="L27" s="44">
        <f t="shared" si="11"/>
        <v>3155000</v>
      </c>
      <c r="M27" s="45">
        <f t="shared" si="11"/>
        <v>482115</v>
      </c>
      <c r="N27" s="44">
        <f t="shared" si="11"/>
        <v>0</v>
      </c>
      <c r="O27" s="45">
        <f t="shared" si="11"/>
        <v>0</v>
      </c>
      <c r="P27" s="44">
        <f t="shared" si="11"/>
        <v>3462000</v>
      </c>
      <c r="Q27" s="45">
        <f t="shared" si="11"/>
        <v>482115</v>
      </c>
      <c r="R27" s="20">
        <f t="shared" si="7"/>
        <v>927.68729641693812</v>
      </c>
      <c r="S27" s="21">
        <f t="shared" si="8"/>
        <v>0</v>
      </c>
      <c r="T27" s="20">
        <f t="shared" si="9"/>
        <v>49.106382978723403</v>
      </c>
      <c r="U27" s="22">
        <f t="shared" si="10"/>
        <v>6.8385106382978718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153000</v>
      </c>
      <c r="K30" s="48"/>
      <c r="L30" s="47">
        <v>170000</v>
      </c>
      <c r="M30" s="48">
        <v>301992</v>
      </c>
      <c r="N30" s="47"/>
      <c r="O30" s="48"/>
      <c r="P30" s="47">
        <f t="shared" si="5"/>
        <v>323000</v>
      </c>
      <c r="Q30" s="48">
        <f t="shared" si="6"/>
        <v>301992</v>
      </c>
      <c r="R30" s="24">
        <f t="shared" si="7"/>
        <v>11.111111111111111</v>
      </c>
      <c r="S30" s="25">
        <f t="shared" si="8"/>
        <v>0</v>
      </c>
      <c r="T30" s="24">
        <f t="shared" si="9"/>
        <v>15.380952380952381</v>
      </c>
      <c r="U30" s="26">
        <f t="shared" si="10"/>
        <v>14.380571428571429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/>
      <c r="I32" s="48"/>
      <c r="J32" s="47">
        <v>154000</v>
      </c>
      <c r="K32" s="48"/>
      <c r="L32" s="47">
        <v>280000</v>
      </c>
      <c r="M32" s="48">
        <v>180123</v>
      </c>
      <c r="N32" s="47"/>
      <c r="O32" s="48"/>
      <c r="P32" s="47">
        <f t="shared" si="5"/>
        <v>434000</v>
      </c>
      <c r="Q32" s="48">
        <f t="shared" si="6"/>
        <v>180123</v>
      </c>
      <c r="R32" s="24">
        <f t="shared" si="7"/>
        <v>81.818181818181827</v>
      </c>
      <c r="S32" s="25">
        <f t="shared" si="8"/>
        <v>0</v>
      </c>
      <c r="T32" s="24">
        <f t="shared" si="9"/>
        <v>45.684210526315788</v>
      </c>
      <c r="U32" s="26">
        <f t="shared" si="10"/>
        <v>18.960315789473682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2705000</v>
      </c>
      <c r="M35" s="48"/>
      <c r="N35" s="47"/>
      <c r="O35" s="48"/>
      <c r="P35" s="47">
        <f t="shared" si="5"/>
        <v>2705000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67.625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6153000</v>
      </c>
      <c r="C42" s="52">
        <f t="shared" si="13"/>
        <v>-337000</v>
      </c>
      <c r="D42" s="52">
        <f t="shared" si="13"/>
        <v>0</v>
      </c>
      <c r="E42" s="52">
        <f t="shared" si="13"/>
        <v>5816000</v>
      </c>
      <c r="F42" s="53">
        <f t="shared" si="13"/>
        <v>5816000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6153000</v>
      </c>
      <c r="C43" s="43">
        <f t="shared" si="19"/>
        <v>-337000</v>
      </c>
      <c r="D43" s="43">
        <f t="shared" si="19"/>
        <v>0</v>
      </c>
      <c r="E43" s="43">
        <f t="shared" si="19"/>
        <v>5816000</v>
      </c>
      <c r="F43" s="44">
        <f t="shared" si="19"/>
        <v>5816000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6153000</v>
      </c>
      <c r="C45" s="46">
        <v>-337000</v>
      </c>
      <c r="D45" s="46"/>
      <c r="E45" s="46">
        <f t="shared" si="21"/>
        <v>5816000</v>
      </c>
      <c r="F45" s="47">
        <v>5816000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40713000</v>
      </c>
      <c r="C59" s="43">
        <f t="shared" si="26"/>
        <v>-7070000</v>
      </c>
      <c r="D59" s="43">
        <f t="shared" si="26"/>
        <v>0</v>
      </c>
      <c r="E59" s="43">
        <f t="shared" si="26"/>
        <v>33643000</v>
      </c>
      <c r="F59" s="44">
        <f t="shared" si="26"/>
        <v>36643000</v>
      </c>
      <c r="G59" s="45">
        <f t="shared" si="26"/>
        <v>30827000</v>
      </c>
      <c r="H59" s="44">
        <f t="shared" si="26"/>
        <v>2310000</v>
      </c>
      <c r="I59" s="45">
        <f t="shared" si="26"/>
        <v>0</v>
      </c>
      <c r="J59" s="44">
        <f t="shared" si="26"/>
        <v>483000</v>
      </c>
      <c r="K59" s="45">
        <f t="shared" si="26"/>
        <v>2603125</v>
      </c>
      <c r="L59" s="44">
        <f t="shared" si="26"/>
        <v>8783000</v>
      </c>
      <c r="M59" s="45">
        <f t="shared" si="26"/>
        <v>3925904</v>
      </c>
      <c r="N59" s="44">
        <f t="shared" si="26"/>
        <v>0</v>
      </c>
      <c r="O59" s="45">
        <f t="shared" si="26"/>
        <v>0</v>
      </c>
      <c r="P59" s="44">
        <f t="shared" si="26"/>
        <v>11576000</v>
      </c>
      <c r="Q59" s="45">
        <f t="shared" si="26"/>
        <v>6529029</v>
      </c>
      <c r="R59" s="20">
        <f t="shared" si="14"/>
        <v>1718.4265010351969</v>
      </c>
      <c r="S59" s="21">
        <f t="shared" si="15"/>
        <v>50.815039615846338</v>
      </c>
      <c r="T59" s="20">
        <f t="shared" si="16"/>
        <v>34.408346461373831</v>
      </c>
      <c r="U59" s="22">
        <f t="shared" si="17"/>
        <v>19.406797847992152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40713000</v>
      </c>
      <c r="C63" s="55">
        <f t="shared" si="30"/>
        <v>-7070000</v>
      </c>
      <c r="D63" s="55">
        <f t="shared" si="30"/>
        <v>0</v>
      </c>
      <c r="E63" s="55">
        <f t="shared" si="30"/>
        <v>33643000</v>
      </c>
      <c r="F63" s="56">
        <f t="shared" si="30"/>
        <v>36643000</v>
      </c>
      <c r="G63" s="57">
        <f t="shared" si="30"/>
        <v>30827000</v>
      </c>
      <c r="H63" s="56">
        <f t="shared" si="30"/>
        <v>2310000</v>
      </c>
      <c r="I63" s="57">
        <f t="shared" si="30"/>
        <v>0</v>
      </c>
      <c r="J63" s="56">
        <f t="shared" si="30"/>
        <v>483000</v>
      </c>
      <c r="K63" s="57">
        <f t="shared" si="30"/>
        <v>2603125</v>
      </c>
      <c r="L63" s="56">
        <f t="shared" si="30"/>
        <v>8783000</v>
      </c>
      <c r="M63" s="58">
        <f t="shared" si="30"/>
        <v>3925904</v>
      </c>
      <c r="N63" s="56">
        <f t="shared" si="30"/>
        <v>0</v>
      </c>
      <c r="O63" s="57">
        <f t="shared" si="30"/>
        <v>0</v>
      </c>
      <c r="P63" s="56">
        <f t="shared" si="30"/>
        <v>11576000</v>
      </c>
      <c r="Q63" s="57">
        <f t="shared" si="30"/>
        <v>6529029</v>
      </c>
      <c r="R63" s="38">
        <f t="shared" si="14"/>
        <v>1718.4265010351969</v>
      </c>
      <c r="S63" s="39">
        <f t="shared" si="15"/>
        <v>50.815039615846338</v>
      </c>
      <c r="T63" s="38">
        <f t="shared" si="16"/>
        <v>34.408346461373831</v>
      </c>
      <c r="U63" s="39">
        <f t="shared" si="17"/>
        <v>19.406797847992152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1125858000</v>
      </c>
      <c r="C8" s="40">
        <f t="shared" si="0"/>
        <v>-305006000</v>
      </c>
      <c r="D8" s="40">
        <f t="shared" si="0"/>
        <v>0</v>
      </c>
      <c r="E8" s="40">
        <f t="shared" si="0"/>
        <v>820852000</v>
      </c>
      <c r="F8" s="41">
        <f t="shared" si="0"/>
        <v>820852000</v>
      </c>
      <c r="G8" s="42">
        <f t="shared" si="0"/>
        <v>820852000</v>
      </c>
      <c r="H8" s="41">
        <f t="shared" si="0"/>
        <v>34323000</v>
      </c>
      <c r="I8" s="42">
        <f t="shared" si="0"/>
        <v>0</v>
      </c>
      <c r="J8" s="41">
        <f t="shared" si="0"/>
        <v>112172000</v>
      </c>
      <c r="K8" s="42">
        <f t="shared" si="0"/>
        <v>0</v>
      </c>
      <c r="L8" s="41">
        <f t="shared" si="0"/>
        <v>195523000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342018000</v>
      </c>
      <c r="Q8" s="42">
        <f t="shared" si="0"/>
        <v>0</v>
      </c>
      <c r="R8" s="16">
        <f>IF(($J8       =0),0,((($L8       -$J8       )/$J8       )*100))</f>
        <v>74.306422280069896</v>
      </c>
      <c r="S8" s="17">
        <f>IF(($K8       =0),0,((($M8       -$K8       )/$K8       )*100))</f>
        <v>0</v>
      </c>
      <c r="T8" s="16">
        <f>IF(($E8       =0),0,(($P8       /$E8       )*100))</f>
        <v>41.666219976317294</v>
      </c>
      <c r="U8" s="18">
        <f>IF(($E8       =0),0,(($Q8       /$E8       )*100))</f>
        <v>0</v>
      </c>
      <c r="V8" s="41">
        <f t="shared" ref="V8:W8" si="1">+V9+V27</f>
        <v>32502000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1073711000</v>
      </c>
      <c r="C9" s="43">
        <f t="shared" si="2"/>
        <v>-294757000</v>
      </c>
      <c r="D9" s="43">
        <f t="shared" si="2"/>
        <v>0</v>
      </c>
      <c r="E9" s="43">
        <f t="shared" si="2"/>
        <v>778954000</v>
      </c>
      <c r="F9" s="44">
        <f t="shared" si="2"/>
        <v>778954000</v>
      </c>
      <c r="G9" s="45">
        <f t="shared" si="2"/>
        <v>778954000</v>
      </c>
      <c r="H9" s="44">
        <f t="shared" si="2"/>
        <v>29098000</v>
      </c>
      <c r="I9" s="45">
        <f t="shared" si="2"/>
        <v>0</v>
      </c>
      <c r="J9" s="44">
        <f t="shared" si="2"/>
        <v>102290000</v>
      </c>
      <c r="K9" s="45">
        <f t="shared" si="2"/>
        <v>0</v>
      </c>
      <c r="L9" s="44">
        <f t="shared" si="2"/>
        <v>188955000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320343000</v>
      </c>
      <c r="Q9" s="45">
        <f t="shared" si="2"/>
        <v>0</v>
      </c>
      <c r="R9" s="20">
        <f>IF(($J9       =0),0,((($L9       -$J9       )/$J9       )*100))</f>
        <v>84.724802033434358</v>
      </c>
      <c r="S9" s="21">
        <f>IF(($K9       =0),0,((($M9       -$K9       )/$K9       )*100))</f>
        <v>0</v>
      </c>
      <c r="T9" s="20">
        <f>IF(($E9       =0),0,(($P9       /$E9       )*100))</f>
        <v>41.124764748624436</v>
      </c>
      <c r="U9" s="22">
        <f>IF(($E9       =0),0,(($Q9       /$E9       )*100))</f>
        <v>0</v>
      </c>
      <c r="V9" s="44">
        <f t="shared" ref="V9:W9" si="3">SUM(V10:V26)</f>
        <v>32502000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346376000</v>
      </c>
      <c r="C12" s="46">
        <v>-246000000</v>
      </c>
      <c r="D12" s="46"/>
      <c r="E12" s="46">
        <f t="shared" si="4"/>
        <v>100376000</v>
      </c>
      <c r="F12" s="47">
        <v>100376000</v>
      </c>
      <c r="G12" s="48">
        <v>100376000</v>
      </c>
      <c r="H12" s="47">
        <v>18239000</v>
      </c>
      <c r="I12" s="48"/>
      <c r="J12" s="47">
        <v>13368000</v>
      </c>
      <c r="K12" s="48"/>
      <c r="L12" s="47">
        <v>7047000</v>
      </c>
      <c r="M12" s="48"/>
      <c r="N12" s="47"/>
      <c r="O12" s="48"/>
      <c r="P12" s="47">
        <f t="shared" si="5"/>
        <v>38654000</v>
      </c>
      <c r="Q12" s="48">
        <f t="shared" si="6"/>
        <v>0</v>
      </c>
      <c r="R12" s="24">
        <f t="shared" si="7"/>
        <v>-47.284560143626571</v>
      </c>
      <c r="S12" s="25">
        <f t="shared" si="8"/>
        <v>0</v>
      </c>
      <c r="T12" s="24">
        <f t="shared" si="9"/>
        <v>38.509205387742092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29700000</v>
      </c>
      <c r="C14" s="46">
        <v>-689000</v>
      </c>
      <c r="D14" s="46"/>
      <c r="E14" s="46">
        <f t="shared" si="4"/>
        <v>29011000</v>
      </c>
      <c r="F14" s="47">
        <v>29011000</v>
      </c>
      <c r="G14" s="48">
        <v>29011000</v>
      </c>
      <c r="H14" s="47">
        <v>6070000</v>
      </c>
      <c r="I14" s="48"/>
      <c r="J14" s="47">
        <v>5308000</v>
      </c>
      <c r="K14" s="48"/>
      <c r="L14" s="47">
        <v>15514000</v>
      </c>
      <c r="M14" s="48"/>
      <c r="N14" s="47"/>
      <c r="O14" s="48"/>
      <c r="P14" s="47">
        <f t="shared" si="5"/>
        <v>26892000</v>
      </c>
      <c r="Q14" s="48">
        <f t="shared" si="6"/>
        <v>0</v>
      </c>
      <c r="R14" s="24">
        <f t="shared" si="7"/>
        <v>192.27581009796532</v>
      </c>
      <c r="S14" s="25">
        <f t="shared" si="8"/>
        <v>0</v>
      </c>
      <c r="T14" s="24">
        <f t="shared" si="9"/>
        <v>92.695873978835621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348000000</v>
      </c>
      <c r="C22" s="46"/>
      <c r="D22" s="46"/>
      <c r="E22" s="46">
        <f t="shared" si="4"/>
        <v>348000000</v>
      </c>
      <c r="F22" s="47">
        <v>348000000</v>
      </c>
      <c r="G22" s="48">
        <v>348000000</v>
      </c>
      <c r="H22" s="47"/>
      <c r="I22" s="48"/>
      <c r="J22" s="47">
        <v>19908000</v>
      </c>
      <c r="K22" s="48"/>
      <c r="L22" s="47">
        <v>42224000</v>
      </c>
      <c r="M22" s="48"/>
      <c r="N22" s="47"/>
      <c r="O22" s="48"/>
      <c r="P22" s="47">
        <f t="shared" si="5"/>
        <v>62132000</v>
      </c>
      <c r="Q22" s="48">
        <f t="shared" si="6"/>
        <v>0</v>
      </c>
      <c r="R22" s="24">
        <f t="shared" si="7"/>
        <v>112.0956399437412</v>
      </c>
      <c r="S22" s="25">
        <f t="shared" si="8"/>
        <v>0</v>
      </c>
      <c r="T22" s="24">
        <f t="shared" si="9"/>
        <v>17.854022988505747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349635000</v>
      </c>
      <c r="C26" s="46">
        <v>-48068000</v>
      </c>
      <c r="D26" s="46"/>
      <c r="E26" s="46">
        <f t="shared" si="4"/>
        <v>301567000</v>
      </c>
      <c r="F26" s="47">
        <v>301567000</v>
      </c>
      <c r="G26" s="48">
        <v>301567000</v>
      </c>
      <c r="H26" s="47">
        <v>4789000</v>
      </c>
      <c r="I26" s="48"/>
      <c r="J26" s="47">
        <v>63706000</v>
      </c>
      <c r="K26" s="48"/>
      <c r="L26" s="47">
        <v>124170000</v>
      </c>
      <c r="M26" s="48"/>
      <c r="N26" s="47"/>
      <c r="O26" s="48"/>
      <c r="P26" s="47">
        <f t="shared" si="5"/>
        <v>192665000</v>
      </c>
      <c r="Q26" s="48">
        <f t="shared" si="6"/>
        <v>0</v>
      </c>
      <c r="R26" s="24">
        <f t="shared" si="7"/>
        <v>94.910997394279974</v>
      </c>
      <c r="S26" s="25">
        <f t="shared" si="8"/>
        <v>0</v>
      </c>
      <c r="T26" s="24">
        <f t="shared" si="9"/>
        <v>63.887958563105386</v>
      </c>
      <c r="U26" s="26">
        <f t="shared" si="10"/>
        <v>0</v>
      </c>
      <c r="V26" s="47">
        <v>32502000</v>
      </c>
      <c r="W26" s="48"/>
    </row>
    <row r="27" spans="1:23" x14ac:dyDescent="0.2">
      <c r="A27" s="19" t="s">
        <v>53</v>
      </c>
      <c r="B27" s="43">
        <f t="shared" ref="B27:Q27" si="11">SUM(B28:B41)</f>
        <v>52147000</v>
      </c>
      <c r="C27" s="43">
        <f t="shared" si="11"/>
        <v>-10249000</v>
      </c>
      <c r="D27" s="43">
        <f t="shared" si="11"/>
        <v>0</v>
      </c>
      <c r="E27" s="43">
        <f t="shared" si="11"/>
        <v>41898000</v>
      </c>
      <c r="F27" s="44">
        <f t="shared" si="11"/>
        <v>41898000</v>
      </c>
      <c r="G27" s="45">
        <f t="shared" si="11"/>
        <v>41898000</v>
      </c>
      <c r="H27" s="44">
        <f t="shared" si="11"/>
        <v>5225000</v>
      </c>
      <c r="I27" s="45">
        <f t="shared" si="11"/>
        <v>0</v>
      </c>
      <c r="J27" s="44">
        <f t="shared" si="11"/>
        <v>9882000</v>
      </c>
      <c r="K27" s="45">
        <f t="shared" si="11"/>
        <v>0</v>
      </c>
      <c r="L27" s="44">
        <f t="shared" si="11"/>
        <v>6568000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21675000</v>
      </c>
      <c r="Q27" s="45">
        <f t="shared" si="11"/>
        <v>0</v>
      </c>
      <c r="R27" s="20">
        <f t="shared" si="7"/>
        <v>-33.535721513863592</v>
      </c>
      <c r="S27" s="21">
        <f t="shared" si="8"/>
        <v>0</v>
      </c>
      <c r="T27" s="20">
        <f t="shared" si="9"/>
        <v>51.732779607618504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20000000</v>
      </c>
      <c r="C29" s="46">
        <v>-10000000</v>
      </c>
      <c r="D29" s="46"/>
      <c r="E29" s="46">
        <f t="shared" si="4"/>
        <v>10000000</v>
      </c>
      <c r="F29" s="47">
        <v>10000000</v>
      </c>
      <c r="G29" s="48">
        <v>10000000</v>
      </c>
      <c r="H29" s="47">
        <v>112000</v>
      </c>
      <c r="I29" s="48"/>
      <c r="J29" s="47">
        <v>1025000</v>
      </c>
      <c r="K29" s="48"/>
      <c r="L29" s="47"/>
      <c r="M29" s="48"/>
      <c r="N29" s="47"/>
      <c r="O29" s="48"/>
      <c r="P29" s="47">
        <f t="shared" si="5"/>
        <v>1137000</v>
      </c>
      <c r="Q29" s="48">
        <f t="shared" si="6"/>
        <v>0</v>
      </c>
      <c r="R29" s="24">
        <f t="shared" si="7"/>
        <v>-100</v>
      </c>
      <c r="S29" s="25">
        <f t="shared" si="8"/>
        <v>0</v>
      </c>
      <c r="T29" s="24">
        <f t="shared" si="9"/>
        <v>11.37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155000</v>
      </c>
      <c r="I30" s="48"/>
      <c r="J30" s="47">
        <v>253000</v>
      </c>
      <c r="K30" s="48"/>
      <c r="L30" s="47"/>
      <c r="M30" s="48"/>
      <c r="N30" s="47"/>
      <c r="O30" s="48"/>
      <c r="P30" s="47">
        <f t="shared" si="5"/>
        <v>408000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40.799999999999997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8397000</v>
      </c>
      <c r="C32" s="46">
        <v>-469000</v>
      </c>
      <c r="D32" s="46"/>
      <c r="E32" s="46">
        <f t="shared" si="4"/>
        <v>7928000</v>
      </c>
      <c r="F32" s="47">
        <v>7928000</v>
      </c>
      <c r="G32" s="48">
        <v>7928000</v>
      </c>
      <c r="H32" s="47">
        <v>62000</v>
      </c>
      <c r="I32" s="48"/>
      <c r="J32" s="47">
        <v>2037000</v>
      </c>
      <c r="K32" s="48"/>
      <c r="L32" s="47">
        <v>2411000</v>
      </c>
      <c r="M32" s="48"/>
      <c r="N32" s="47"/>
      <c r="O32" s="48"/>
      <c r="P32" s="47">
        <f t="shared" si="5"/>
        <v>4510000</v>
      </c>
      <c r="Q32" s="48">
        <f t="shared" si="6"/>
        <v>0</v>
      </c>
      <c r="R32" s="24">
        <f t="shared" si="7"/>
        <v>18.360333824251352</v>
      </c>
      <c r="S32" s="25">
        <f t="shared" si="8"/>
        <v>0</v>
      </c>
      <c r="T32" s="24">
        <f t="shared" si="9"/>
        <v>56.88698284561049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>
        <v>13750000</v>
      </c>
      <c r="C33" s="46">
        <v>220000</v>
      </c>
      <c r="D33" s="46"/>
      <c r="E33" s="46">
        <f t="shared" si="4"/>
        <v>13970000</v>
      </c>
      <c r="F33" s="47">
        <v>13970000</v>
      </c>
      <c r="G33" s="48">
        <v>13970000</v>
      </c>
      <c r="H33" s="47">
        <v>3112000</v>
      </c>
      <c r="I33" s="48"/>
      <c r="J33" s="47">
        <v>1921000</v>
      </c>
      <c r="K33" s="48"/>
      <c r="L33" s="47">
        <v>2743000</v>
      </c>
      <c r="M33" s="48"/>
      <c r="N33" s="47"/>
      <c r="O33" s="48"/>
      <c r="P33" s="47">
        <f t="shared" si="5"/>
        <v>7776000</v>
      </c>
      <c r="Q33" s="48">
        <f t="shared" si="6"/>
        <v>0</v>
      </c>
      <c r="R33" s="24">
        <f t="shared" si="7"/>
        <v>42.790213430504949</v>
      </c>
      <c r="S33" s="25">
        <f t="shared" si="8"/>
        <v>0</v>
      </c>
      <c r="T33" s="24">
        <f t="shared" si="9"/>
        <v>55.662133142448099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>
        <v>1784000</v>
      </c>
      <c r="I35" s="48"/>
      <c r="J35" s="47">
        <v>4646000</v>
      </c>
      <c r="K35" s="48"/>
      <c r="L35" s="47">
        <v>1414000</v>
      </c>
      <c r="M35" s="48"/>
      <c r="N35" s="47"/>
      <c r="O35" s="48"/>
      <c r="P35" s="47">
        <f t="shared" si="5"/>
        <v>7844000</v>
      </c>
      <c r="Q35" s="48">
        <f t="shared" si="6"/>
        <v>0</v>
      </c>
      <c r="R35" s="24">
        <f t="shared" si="7"/>
        <v>-69.565217391304344</v>
      </c>
      <c r="S35" s="25">
        <f t="shared" si="8"/>
        <v>0</v>
      </c>
      <c r="T35" s="24">
        <f t="shared" si="9"/>
        <v>87.155555555555551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2250000</v>
      </c>
      <c r="C42" s="52">
        <f t="shared" si="13"/>
        <v>-558000</v>
      </c>
      <c r="D42" s="52">
        <f t="shared" si="13"/>
        <v>0</v>
      </c>
      <c r="E42" s="52">
        <f t="shared" si="13"/>
        <v>1692000</v>
      </c>
      <c r="F42" s="53">
        <f t="shared" si="13"/>
        <v>1692000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2000000</v>
      </c>
      <c r="C43" s="43">
        <f t="shared" si="19"/>
        <v>-558000</v>
      </c>
      <c r="D43" s="43">
        <f t="shared" si="19"/>
        <v>0</v>
      </c>
      <c r="E43" s="43">
        <f t="shared" si="19"/>
        <v>1442000</v>
      </c>
      <c r="F43" s="44">
        <f t="shared" si="19"/>
        <v>1442000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>
        <v>1442000</v>
      </c>
      <c r="D44" s="49"/>
      <c r="E44" s="49">
        <f t="shared" ref="E44:E62" si="21">$B44      +$C44      +$D44</f>
        <v>1442000</v>
      </c>
      <c r="F44" s="50">
        <v>1442000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250000</v>
      </c>
      <c r="C54" s="43">
        <f t="shared" si="24"/>
        <v>0</v>
      </c>
      <c r="D54" s="43">
        <f t="shared" si="24"/>
        <v>0</v>
      </c>
      <c r="E54" s="43">
        <f t="shared" si="24"/>
        <v>250000</v>
      </c>
      <c r="F54" s="44">
        <f t="shared" si="24"/>
        <v>250000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250000</v>
      </c>
      <c r="C57" s="46"/>
      <c r="D57" s="46"/>
      <c r="E57" s="46">
        <f t="shared" si="21"/>
        <v>250000</v>
      </c>
      <c r="F57" s="47">
        <v>250000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1128108000</v>
      </c>
      <c r="C59" s="43">
        <f t="shared" si="26"/>
        <v>-305564000</v>
      </c>
      <c r="D59" s="43">
        <f t="shared" si="26"/>
        <v>0</v>
      </c>
      <c r="E59" s="43">
        <f t="shared" si="26"/>
        <v>822544000</v>
      </c>
      <c r="F59" s="44">
        <f t="shared" si="26"/>
        <v>822544000</v>
      </c>
      <c r="G59" s="45">
        <f t="shared" si="26"/>
        <v>820852000</v>
      </c>
      <c r="H59" s="44">
        <f t="shared" si="26"/>
        <v>34323000</v>
      </c>
      <c r="I59" s="45">
        <f t="shared" si="26"/>
        <v>0</v>
      </c>
      <c r="J59" s="44">
        <f t="shared" si="26"/>
        <v>112172000</v>
      </c>
      <c r="K59" s="45">
        <f t="shared" si="26"/>
        <v>0</v>
      </c>
      <c r="L59" s="44">
        <f t="shared" si="26"/>
        <v>195523000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342018000</v>
      </c>
      <c r="Q59" s="45">
        <f t="shared" si="26"/>
        <v>0</v>
      </c>
      <c r="R59" s="20">
        <f t="shared" si="14"/>
        <v>74.306422280069896</v>
      </c>
      <c r="S59" s="21">
        <f t="shared" si="15"/>
        <v>0</v>
      </c>
      <c r="T59" s="20">
        <f t="shared" si="16"/>
        <v>41.58051119453792</v>
      </c>
      <c r="U59" s="22">
        <f t="shared" si="17"/>
        <v>0</v>
      </c>
      <c r="V59" s="44">
        <f t="shared" ref="V59:W59" si="27">+V8+V42</f>
        <v>32502000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614902000</v>
      </c>
      <c r="C60" s="43">
        <f t="shared" si="28"/>
        <v>0</v>
      </c>
      <c r="D60" s="43">
        <f t="shared" si="28"/>
        <v>0</v>
      </c>
      <c r="E60" s="43">
        <f t="shared" si="28"/>
        <v>614902000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9941000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614902000</v>
      </c>
      <c r="C61" s="49"/>
      <c r="D61" s="49"/>
      <c r="E61" s="49">
        <f t="shared" si="21"/>
        <v>614902000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>
        <v>9941000</v>
      </c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1743010000</v>
      </c>
      <c r="C63" s="55">
        <f t="shared" si="30"/>
        <v>-305564000</v>
      </c>
      <c r="D63" s="55">
        <f t="shared" si="30"/>
        <v>0</v>
      </c>
      <c r="E63" s="55">
        <f t="shared" si="30"/>
        <v>1437446000</v>
      </c>
      <c r="F63" s="56">
        <f t="shared" si="30"/>
        <v>822544000</v>
      </c>
      <c r="G63" s="57">
        <f t="shared" si="30"/>
        <v>820852000</v>
      </c>
      <c r="H63" s="56">
        <f t="shared" si="30"/>
        <v>34323000</v>
      </c>
      <c r="I63" s="57">
        <f t="shared" si="30"/>
        <v>0</v>
      </c>
      <c r="J63" s="56">
        <f t="shared" si="30"/>
        <v>112172000</v>
      </c>
      <c r="K63" s="57">
        <f t="shared" si="30"/>
        <v>0</v>
      </c>
      <c r="L63" s="56">
        <f t="shared" si="30"/>
        <v>195523000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342018000</v>
      </c>
      <c r="Q63" s="57">
        <f t="shared" si="30"/>
        <v>0</v>
      </c>
      <c r="R63" s="38">
        <f t="shared" si="14"/>
        <v>74.306422280069896</v>
      </c>
      <c r="S63" s="39">
        <f t="shared" si="15"/>
        <v>0</v>
      </c>
      <c r="T63" s="38">
        <f t="shared" si="16"/>
        <v>23.793450327873185</v>
      </c>
      <c r="U63" s="39">
        <f t="shared" si="17"/>
        <v>0</v>
      </c>
      <c r="V63" s="56">
        <f>+V59+V60</f>
        <v>42443000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173502000</v>
      </c>
      <c r="C8" s="40">
        <f t="shared" si="0"/>
        <v>-9373000</v>
      </c>
      <c r="D8" s="40">
        <f t="shared" si="0"/>
        <v>0</v>
      </c>
      <c r="E8" s="40">
        <f t="shared" si="0"/>
        <v>164129000</v>
      </c>
      <c r="F8" s="41">
        <f t="shared" si="0"/>
        <v>164129000</v>
      </c>
      <c r="G8" s="42">
        <f t="shared" si="0"/>
        <v>164129000</v>
      </c>
      <c r="H8" s="41">
        <f t="shared" si="0"/>
        <v>64967000</v>
      </c>
      <c r="I8" s="42">
        <f t="shared" si="0"/>
        <v>70926852</v>
      </c>
      <c r="J8" s="41">
        <f t="shared" si="0"/>
        <v>41467000</v>
      </c>
      <c r="K8" s="42">
        <f t="shared" si="0"/>
        <v>43706831</v>
      </c>
      <c r="L8" s="41">
        <f t="shared" si="0"/>
        <v>8066000</v>
      </c>
      <c r="M8" s="42">
        <f t="shared" si="0"/>
        <v>13519227</v>
      </c>
      <c r="N8" s="41">
        <f t="shared" si="0"/>
        <v>0</v>
      </c>
      <c r="O8" s="42">
        <f t="shared" si="0"/>
        <v>0</v>
      </c>
      <c r="P8" s="41">
        <f t="shared" si="0"/>
        <v>114500000</v>
      </c>
      <c r="Q8" s="42">
        <f t="shared" si="0"/>
        <v>128152910</v>
      </c>
      <c r="R8" s="16">
        <f>IF(($J8       =0),0,((($L8       -$J8       )/$J8       )*100))</f>
        <v>-80.548387874695536</v>
      </c>
      <c r="S8" s="17">
        <f>IF(($K8       =0),0,((($M8       -$K8       )/$K8       )*100))</f>
        <v>-69.068388874956412</v>
      </c>
      <c r="T8" s="16">
        <f>IF(($E8       =0),0,(($P8       /$E8       )*100))</f>
        <v>69.762199245715266</v>
      </c>
      <c r="U8" s="18">
        <f>IF(($E8       =0),0,(($Q8       /$E8       )*100))</f>
        <v>78.080601234394891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167728000</v>
      </c>
      <c r="C9" s="43">
        <f t="shared" si="2"/>
        <v>-9212000</v>
      </c>
      <c r="D9" s="43">
        <f t="shared" si="2"/>
        <v>0</v>
      </c>
      <c r="E9" s="43">
        <f t="shared" si="2"/>
        <v>158516000</v>
      </c>
      <c r="F9" s="44">
        <f t="shared" si="2"/>
        <v>158516000</v>
      </c>
      <c r="G9" s="45">
        <f t="shared" si="2"/>
        <v>158516000</v>
      </c>
      <c r="H9" s="44">
        <f t="shared" si="2"/>
        <v>64917000</v>
      </c>
      <c r="I9" s="45">
        <f t="shared" si="2"/>
        <v>67939637</v>
      </c>
      <c r="J9" s="44">
        <f t="shared" si="2"/>
        <v>39028000</v>
      </c>
      <c r="K9" s="45">
        <f t="shared" si="2"/>
        <v>41139302</v>
      </c>
      <c r="L9" s="44">
        <f t="shared" si="2"/>
        <v>7991000</v>
      </c>
      <c r="M9" s="45">
        <f t="shared" si="2"/>
        <v>13286691</v>
      </c>
      <c r="N9" s="44">
        <f t="shared" si="2"/>
        <v>0</v>
      </c>
      <c r="O9" s="45">
        <f t="shared" si="2"/>
        <v>0</v>
      </c>
      <c r="P9" s="44">
        <f t="shared" si="2"/>
        <v>111936000</v>
      </c>
      <c r="Q9" s="45">
        <f t="shared" si="2"/>
        <v>122365630</v>
      </c>
      <c r="R9" s="20">
        <f>IF(($J9       =0),0,((($L9       -$J9       )/$J9       )*100))</f>
        <v>-79.524956441529156</v>
      </c>
      <c r="S9" s="21">
        <f>IF(($K9       =0),0,((($M9       -$K9       )/$K9       )*100))</f>
        <v>-67.703168614771343</v>
      </c>
      <c r="T9" s="20">
        <f>IF(($E9       =0),0,(($P9       /$E9       )*100))</f>
        <v>70.614953695526012</v>
      </c>
      <c r="U9" s="22">
        <f>IF(($E9       =0),0,(($Q9       /$E9       )*100))</f>
        <v>77.19449771631885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137728000</v>
      </c>
      <c r="C10" s="46">
        <v>-9212000</v>
      </c>
      <c r="D10" s="46"/>
      <c r="E10" s="46">
        <f t="shared" ref="E10:E41" si="4">$B10      +$C10      +$D10</f>
        <v>128516000</v>
      </c>
      <c r="F10" s="47">
        <v>128516000</v>
      </c>
      <c r="G10" s="48">
        <v>128516000</v>
      </c>
      <c r="H10" s="47">
        <v>59917000</v>
      </c>
      <c r="I10" s="48">
        <v>67939637</v>
      </c>
      <c r="J10" s="47">
        <v>23401000</v>
      </c>
      <c r="K10" s="48">
        <v>20453741</v>
      </c>
      <c r="L10" s="47">
        <v>6671000</v>
      </c>
      <c r="M10" s="48">
        <v>12734157</v>
      </c>
      <c r="N10" s="47"/>
      <c r="O10" s="48"/>
      <c r="P10" s="47">
        <f t="shared" ref="P10:P41" si="5">$H10      +$J10      +$L10      +$N10</f>
        <v>89989000</v>
      </c>
      <c r="Q10" s="48">
        <f t="shared" ref="Q10:Q41" si="6">$I10      +$K10      +$M10      +$O10</f>
        <v>101127535</v>
      </c>
      <c r="R10" s="24">
        <f t="shared" ref="R10:R41" si="7">IF(($J10      =0),0,((($L10      -$J10      )/$J10      )*100))</f>
        <v>-71.492671253365231</v>
      </c>
      <c r="S10" s="25">
        <f t="shared" ref="S10:S41" si="8">IF(($K10      =0),0,((($M10      -$K10      )/$K10      )*100))</f>
        <v>-37.741672782499784</v>
      </c>
      <c r="T10" s="24">
        <f t="shared" ref="T10:T41" si="9">IF(($E10      =0),0,(($P10      /$E10      )*100))</f>
        <v>70.021631547822835</v>
      </c>
      <c r="U10" s="26">
        <f t="shared" ref="U10:U41" si="10">IF(($E10      =0),0,(($Q10      /$E10      )*100))</f>
        <v>78.68867300569579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5000000</v>
      </c>
      <c r="I23" s="48"/>
      <c r="J23" s="47">
        <v>15627000</v>
      </c>
      <c r="K23" s="48">
        <v>20685561</v>
      </c>
      <c r="L23" s="47">
        <v>1320000</v>
      </c>
      <c r="M23" s="48">
        <v>552534</v>
      </c>
      <c r="N23" s="47"/>
      <c r="O23" s="48"/>
      <c r="P23" s="47">
        <f t="shared" si="5"/>
        <v>21947000</v>
      </c>
      <c r="Q23" s="48">
        <f t="shared" si="6"/>
        <v>21238095</v>
      </c>
      <c r="R23" s="24">
        <f t="shared" si="7"/>
        <v>-91.553081205605679</v>
      </c>
      <c r="S23" s="25">
        <f t="shared" si="8"/>
        <v>-97.328890427482236</v>
      </c>
      <c r="T23" s="24">
        <f t="shared" si="9"/>
        <v>73.156666666666666</v>
      </c>
      <c r="U23" s="26">
        <f t="shared" si="10"/>
        <v>70.79365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5774000</v>
      </c>
      <c r="C27" s="43">
        <f t="shared" si="11"/>
        <v>-161000</v>
      </c>
      <c r="D27" s="43">
        <f t="shared" si="11"/>
        <v>0</v>
      </c>
      <c r="E27" s="43">
        <f t="shared" si="11"/>
        <v>5613000</v>
      </c>
      <c r="F27" s="44">
        <f t="shared" si="11"/>
        <v>5613000</v>
      </c>
      <c r="G27" s="45">
        <f t="shared" si="11"/>
        <v>5613000</v>
      </c>
      <c r="H27" s="44">
        <f t="shared" si="11"/>
        <v>50000</v>
      </c>
      <c r="I27" s="45">
        <f t="shared" si="11"/>
        <v>2987215</v>
      </c>
      <c r="J27" s="44">
        <f t="shared" si="11"/>
        <v>2439000</v>
      </c>
      <c r="K27" s="45">
        <f t="shared" si="11"/>
        <v>2567529</v>
      </c>
      <c r="L27" s="44">
        <f t="shared" si="11"/>
        <v>75000</v>
      </c>
      <c r="M27" s="45">
        <f t="shared" si="11"/>
        <v>232536</v>
      </c>
      <c r="N27" s="44">
        <f t="shared" si="11"/>
        <v>0</v>
      </c>
      <c r="O27" s="45">
        <f t="shared" si="11"/>
        <v>0</v>
      </c>
      <c r="P27" s="44">
        <f t="shared" si="11"/>
        <v>2564000</v>
      </c>
      <c r="Q27" s="45">
        <f t="shared" si="11"/>
        <v>5787280</v>
      </c>
      <c r="R27" s="20">
        <f t="shared" si="7"/>
        <v>-96.924969249692495</v>
      </c>
      <c r="S27" s="21">
        <f t="shared" si="8"/>
        <v>-90.943198694153011</v>
      </c>
      <c r="T27" s="20">
        <f t="shared" si="9"/>
        <v>45.679672189559952</v>
      </c>
      <c r="U27" s="22">
        <f t="shared" si="10"/>
        <v>103.10493497238554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50000</v>
      </c>
      <c r="I30" s="48">
        <v>2086492</v>
      </c>
      <c r="J30" s="47">
        <v>2439000</v>
      </c>
      <c r="K30" s="48">
        <v>594253</v>
      </c>
      <c r="L30" s="47">
        <v>75000</v>
      </c>
      <c r="M30" s="48">
        <v>393536</v>
      </c>
      <c r="N30" s="47"/>
      <c r="O30" s="48"/>
      <c r="P30" s="47">
        <f t="shared" si="5"/>
        <v>2564000</v>
      </c>
      <c r="Q30" s="48">
        <f t="shared" si="6"/>
        <v>3074281</v>
      </c>
      <c r="R30" s="24">
        <f t="shared" si="7"/>
        <v>-96.924969249692495</v>
      </c>
      <c r="S30" s="25">
        <f t="shared" si="8"/>
        <v>-33.776354515669254</v>
      </c>
      <c r="T30" s="24">
        <f t="shared" si="9"/>
        <v>88.413793103448285</v>
      </c>
      <c r="U30" s="26">
        <f t="shared" si="10"/>
        <v>106.00968965517241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2874000</v>
      </c>
      <c r="C32" s="46">
        <v>-161000</v>
      </c>
      <c r="D32" s="46"/>
      <c r="E32" s="46">
        <f t="shared" si="4"/>
        <v>2713000</v>
      </c>
      <c r="F32" s="47">
        <v>2713000</v>
      </c>
      <c r="G32" s="48">
        <v>2713000</v>
      </c>
      <c r="H32" s="47"/>
      <c r="I32" s="48">
        <v>900723</v>
      </c>
      <c r="J32" s="47"/>
      <c r="K32" s="48">
        <v>1973276</v>
      </c>
      <c r="L32" s="47"/>
      <c r="M32" s="48">
        <v>-161000</v>
      </c>
      <c r="N32" s="47"/>
      <c r="O32" s="48"/>
      <c r="P32" s="47">
        <f t="shared" si="5"/>
        <v>0</v>
      </c>
      <c r="Q32" s="48">
        <f t="shared" si="6"/>
        <v>2712999</v>
      </c>
      <c r="R32" s="24">
        <f t="shared" si="7"/>
        <v>0</v>
      </c>
      <c r="S32" s="25">
        <f t="shared" si="8"/>
        <v>-108.1590208364162</v>
      </c>
      <c r="T32" s="24">
        <f t="shared" si="9"/>
        <v>0</v>
      </c>
      <c r="U32" s="26">
        <f t="shared" si="10"/>
        <v>99.999963140434943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52030000</v>
      </c>
      <c r="C42" s="52">
        <f t="shared" si="13"/>
        <v>23303000</v>
      </c>
      <c r="D42" s="52">
        <f t="shared" si="13"/>
        <v>0</v>
      </c>
      <c r="E42" s="52">
        <f t="shared" si="13"/>
        <v>75333000</v>
      </c>
      <c r="F42" s="53">
        <f t="shared" si="13"/>
        <v>75333000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52030000</v>
      </c>
      <c r="C43" s="43">
        <f t="shared" si="19"/>
        <v>23303000</v>
      </c>
      <c r="D43" s="43">
        <f t="shared" si="19"/>
        <v>0</v>
      </c>
      <c r="E43" s="43">
        <f t="shared" si="19"/>
        <v>75333000</v>
      </c>
      <c r="F43" s="44">
        <f t="shared" si="19"/>
        <v>75333000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30338000</v>
      </c>
      <c r="C44" s="49"/>
      <c r="D44" s="49"/>
      <c r="E44" s="49">
        <f t="shared" ref="E44:E62" si="21">$B44      +$C44      +$D44</f>
        <v>30338000</v>
      </c>
      <c r="F44" s="50">
        <v>30338000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21192000</v>
      </c>
      <c r="C45" s="46">
        <v>23803000</v>
      </c>
      <c r="D45" s="46"/>
      <c r="E45" s="46">
        <f t="shared" si="21"/>
        <v>44995000</v>
      </c>
      <c r="F45" s="47">
        <v>44995000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500000</v>
      </c>
      <c r="C46" s="46">
        <v>-500000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225532000</v>
      </c>
      <c r="C59" s="43">
        <f t="shared" si="26"/>
        <v>13930000</v>
      </c>
      <c r="D59" s="43">
        <f t="shared" si="26"/>
        <v>0</v>
      </c>
      <c r="E59" s="43">
        <f t="shared" si="26"/>
        <v>239462000</v>
      </c>
      <c r="F59" s="44">
        <f t="shared" si="26"/>
        <v>239462000</v>
      </c>
      <c r="G59" s="45">
        <f t="shared" si="26"/>
        <v>164129000</v>
      </c>
      <c r="H59" s="44">
        <f t="shared" si="26"/>
        <v>64967000</v>
      </c>
      <c r="I59" s="45">
        <f t="shared" si="26"/>
        <v>70926852</v>
      </c>
      <c r="J59" s="44">
        <f t="shared" si="26"/>
        <v>41467000</v>
      </c>
      <c r="K59" s="45">
        <f t="shared" si="26"/>
        <v>43706831</v>
      </c>
      <c r="L59" s="44">
        <f t="shared" si="26"/>
        <v>8066000</v>
      </c>
      <c r="M59" s="45">
        <f t="shared" si="26"/>
        <v>13519227</v>
      </c>
      <c r="N59" s="44">
        <f t="shared" si="26"/>
        <v>0</v>
      </c>
      <c r="O59" s="45">
        <f t="shared" si="26"/>
        <v>0</v>
      </c>
      <c r="P59" s="44">
        <f t="shared" si="26"/>
        <v>114500000</v>
      </c>
      <c r="Q59" s="45">
        <f t="shared" si="26"/>
        <v>128152910</v>
      </c>
      <c r="R59" s="20">
        <f t="shared" si="14"/>
        <v>-80.548387874695536</v>
      </c>
      <c r="S59" s="21">
        <f t="shared" si="15"/>
        <v>-69.068388874956412</v>
      </c>
      <c r="T59" s="20">
        <f t="shared" si="16"/>
        <v>47.815519790196362</v>
      </c>
      <c r="U59" s="22">
        <f t="shared" si="17"/>
        <v>53.517013137783863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225532000</v>
      </c>
      <c r="C63" s="55">
        <f t="shared" si="30"/>
        <v>13930000</v>
      </c>
      <c r="D63" s="55">
        <f t="shared" si="30"/>
        <v>0</v>
      </c>
      <c r="E63" s="55">
        <f t="shared" si="30"/>
        <v>239462000</v>
      </c>
      <c r="F63" s="56">
        <f t="shared" si="30"/>
        <v>239462000</v>
      </c>
      <c r="G63" s="57">
        <f t="shared" si="30"/>
        <v>164129000</v>
      </c>
      <c r="H63" s="56">
        <f t="shared" si="30"/>
        <v>64967000</v>
      </c>
      <c r="I63" s="57">
        <f t="shared" si="30"/>
        <v>70926852</v>
      </c>
      <c r="J63" s="56">
        <f t="shared" si="30"/>
        <v>41467000</v>
      </c>
      <c r="K63" s="57">
        <f t="shared" si="30"/>
        <v>43706831</v>
      </c>
      <c r="L63" s="56">
        <f t="shared" si="30"/>
        <v>8066000</v>
      </c>
      <c r="M63" s="58">
        <f t="shared" si="30"/>
        <v>13519227</v>
      </c>
      <c r="N63" s="56">
        <f t="shared" si="30"/>
        <v>0</v>
      </c>
      <c r="O63" s="57">
        <f t="shared" si="30"/>
        <v>0</v>
      </c>
      <c r="P63" s="56">
        <f t="shared" si="30"/>
        <v>114500000</v>
      </c>
      <c r="Q63" s="57">
        <f t="shared" si="30"/>
        <v>128152910</v>
      </c>
      <c r="R63" s="38">
        <f t="shared" si="14"/>
        <v>-80.548387874695536</v>
      </c>
      <c r="S63" s="39">
        <f t="shared" si="15"/>
        <v>-69.068388874956412</v>
      </c>
      <c r="T63" s="38">
        <f t="shared" si="16"/>
        <v>47.815519790196362</v>
      </c>
      <c r="U63" s="39">
        <f t="shared" si="17"/>
        <v>53.517013137783863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373686000</v>
      </c>
      <c r="C8" s="40">
        <f t="shared" si="0"/>
        <v>-45514000</v>
      </c>
      <c r="D8" s="40">
        <f t="shared" si="0"/>
        <v>0</v>
      </c>
      <c r="E8" s="40">
        <f t="shared" si="0"/>
        <v>328172000</v>
      </c>
      <c r="F8" s="41">
        <f t="shared" si="0"/>
        <v>328172000</v>
      </c>
      <c r="G8" s="42">
        <f t="shared" si="0"/>
        <v>328172000</v>
      </c>
      <c r="H8" s="41">
        <f t="shared" si="0"/>
        <v>89534000</v>
      </c>
      <c r="I8" s="42">
        <f t="shared" si="0"/>
        <v>77431897</v>
      </c>
      <c r="J8" s="41">
        <f t="shared" si="0"/>
        <v>74931000</v>
      </c>
      <c r="K8" s="42">
        <f t="shared" si="0"/>
        <v>99816844</v>
      </c>
      <c r="L8" s="41">
        <f t="shared" si="0"/>
        <v>54159000</v>
      </c>
      <c r="M8" s="42">
        <f t="shared" si="0"/>
        <v>22976102</v>
      </c>
      <c r="N8" s="41">
        <f t="shared" si="0"/>
        <v>0</v>
      </c>
      <c r="O8" s="42">
        <f t="shared" si="0"/>
        <v>0</v>
      </c>
      <c r="P8" s="41">
        <f t="shared" si="0"/>
        <v>218624000</v>
      </c>
      <c r="Q8" s="42">
        <f t="shared" si="0"/>
        <v>200224843</v>
      </c>
      <c r="R8" s="16">
        <f>IF(($J8       =0),0,((($L8       -$J8       )/$J8       )*100))</f>
        <v>-27.721503783480799</v>
      </c>
      <c r="S8" s="17">
        <f>IF(($K8       =0),0,((($M8       -$K8       )/$K8       )*100))</f>
        <v>-76.98173867328444</v>
      </c>
      <c r="T8" s="16">
        <f>IF(($E8       =0),0,(($P8       /$E8       )*100))</f>
        <v>66.618724327486802</v>
      </c>
      <c r="U8" s="18">
        <f>IF(($E8       =0),0,(($Q8       /$E8       )*100))</f>
        <v>61.012165266994131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369808000</v>
      </c>
      <c r="C9" s="43">
        <f t="shared" si="2"/>
        <v>-45367000</v>
      </c>
      <c r="D9" s="43">
        <f t="shared" si="2"/>
        <v>0</v>
      </c>
      <c r="E9" s="43">
        <f t="shared" si="2"/>
        <v>324441000</v>
      </c>
      <c r="F9" s="44">
        <f t="shared" si="2"/>
        <v>324441000</v>
      </c>
      <c r="G9" s="45">
        <f t="shared" si="2"/>
        <v>324441000</v>
      </c>
      <c r="H9" s="44">
        <f t="shared" si="2"/>
        <v>89246000</v>
      </c>
      <c r="I9" s="45">
        <f t="shared" si="2"/>
        <v>77046677</v>
      </c>
      <c r="J9" s="44">
        <f t="shared" si="2"/>
        <v>74392000</v>
      </c>
      <c r="K9" s="45">
        <f t="shared" si="2"/>
        <v>98887110</v>
      </c>
      <c r="L9" s="44">
        <f t="shared" si="2"/>
        <v>53669000</v>
      </c>
      <c r="M9" s="45">
        <f t="shared" si="2"/>
        <v>22534663</v>
      </c>
      <c r="N9" s="44">
        <f t="shared" si="2"/>
        <v>0</v>
      </c>
      <c r="O9" s="45">
        <f t="shared" si="2"/>
        <v>0</v>
      </c>
      <c r="P9" s="44">
        <f t="shared" si="2"/>
        <v>217307000</v>
      </c>
      <c r="Q9" s="45">
        <f t="shared" si="2"/>
        <v>198468450</v>
      </c>
      <c r="R9" s="20">
        <f>IF(($J9       =0),0,((($L9       -$J9       )/$J9       )*100))</f>
        <v>-27.856489945155396</v>
      </c>
      <c r="S9" s="21">
        <f>IF(($K9       =0),0,((($M9       -$K9       )/$K9       )*100))</f>
        <v>-77.211728606488748</v>
      </c>
      <c r="T9" s="20">
        <f>IF(($E9       =0),0,(($P9       /$E9       )*100))</f>
        <v>66.978896008827491</v>
      </c>
      <c r="U9" s="22">
        <f>IF(($E9       =0),0,(($Q9       /$E9       )*100))</f>
        <v>61.172431967599664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339658000</v>
      </c>
      <c r="C10" s="46">
        <v>-22717000</v>
      </c>
      <c r="D10" s="46"/>
      <c r="E10" s="46">
        <f t="shared" ref="E10:E41" si="4">$B10      +$C10      +$D10</f>
        <v>316941000</v>
      </c>
      <c r="F10" s="47">
        <v>316941000</v>
      </c>
      <c r="G10" s="48">
        <v>316941000</v>
      </c>
      <c r="H10" s="47">
        <v>88601000</v>
      </c>
      <c r="I10" s="48">
        <v>76401962</v>
      </c>
      <c r="J10" s="47">
        <v>72773000</v>
      </c>
      <c r="K10" s="48">
        <v>94012648</v>
      </c>
      <c r="L10" s="47">
        <v>48233000</v>
      </c>
      <c r="M10" s="48">
        <v>20553840</v>
      </c>
      <c r="N10" s="47"/>
      <c r="O10" s="48"/>
      <c r="P10" s="47">
        <f t="shared" ref="P10:P41" si="5">$H10      +$J10      +$L10      +$N10</f>
        <v>209607000</v>
      </c>
      <c r="Q10" s="48">
        <f t="shared" ref="Q10:Q41" si="6">$I10      +$K10      +$M10      +$O10</f>
        <v>190968450</v>
      </c>
      <c r="R10" s="24">
        <f t="shared" ref="R10:R41" si="7">IF(($J10      =0),0,((($L10      -$J10      )/$J10      )*100))</f>
        <v>-33.721297734049713</v>
      </c>
      <c r="S10" s="25">
        <f t="shared" ref="S10:S41" si="8">IF(($K10      =0),0,((($M10      -$K10      )/$K10      )*100))</f>
        <v>-78.13715448159698</v>
      </c>
      <c r="T10" s="24">
        <f t="shared" ref="T10:T41" si="9">IF(($E10      =0),0,(($P10      /$E10      )*100))</f>
        <v>66.134390943424805</v>
      </c>
      <c r="U10" s="26">
        <f t="shared" ref="U10:U41" si="10">IF(($E10      =0),0,(($Q10      /$E10      )*100))</f>
        <v>60.253627646785986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30150000</v>
      </c>
      <c r="C13" s="46">
        <v>-22650000</v>
      </c>
      <c r="D13" s="46"/>
      <c r="E13" s="46">
        <f t="shared" si="4"/>
        <v>7500000</v>
      </c>
      <c r="F13" s="47">
        <v>7500000</v>
      </c>
      <c r="G13" s="48">
        <v>7500000</v>
      </c>
      <c r="H13" s="47">
        <v>645000</v>
      </c>
      <c r="I13" s="48">
        <v>644715</v>
      </c>
      <c r="J13" s="47">
        <v>1619000</v>
      </c>
      <c r="K13" s="48">
        <v>4874462</v>
      </c>
      <c r="L13" s="47">
        <v>5436000</v>
      </c>
      <c r="M13" s="48">
        <v>1980823</v>
      </c>
      <c r="N13" s="47"/>
      <c r="O13" s="48"/>
      <c r="P13" s="47">
        <f t="shared" si="5"/>
        <v>7700000</v>
      </c>
      <c r="Q13" s="48">
        <f t="shared" si="6"/>
        <v>7500000</v>
      </c>
      <c r="R13" s="24">
        <f t="shared" si="7"/>
        <v>235.76281655342805</v>
      </c>
      <c r="S13" s="25">
        <f t="shared" si="8"/>
        <v>-59.363248703138929</v>
      </c>
      <c r="T13" s="24">
        <f t="shared" si="9"/>
        <v>102.66666666666666</v>
      </c>
      <c r="U13" s="26">
        <f t="shared" si="10"/>
        <v>100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3878000</v>
      </c>
      <c r="C27" s="43">
        <f t="shared" si="11"/>
        <v>-147000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3731000</v>
      </c>
      <c r="H27" s="44">
        <f t="shared" si="11"/>
        <v>288000</v>
      </c>
      <c r="I27" s="45">
        <f t="shared" si="11"/>
        <v>385220</v>
      </c>
      <c r="J27" s="44">
        <f t="shared" si="11"/>
        <v>539000</v>
      </c>
      <c r="K27" s="45">
        <f t="shared" si="11"/>
        <v>929734</v>
      </c>
      <c r="L27" s="44">
        <f t="shared" si="11"/>
        <v>490000</v>
      </c>
      <c r="M27" s="45">
        <f t="shared" si="11"/>
        <v>441439</v>
      </c>
      <c r="N27" s="44">
        <f t="shared" si="11"/>
        <v>0</v>
      </c>
      <c r="O27" s="45">
        <f t="shared" si="11"/>
        <v>0</v>
      </c>
      <c r="P27" s="44">
        <f t="shared" si="11"/>
        <v>1317000</v>
      </c>
      <c r="Q27" s="45">
        <f t="shared" si="11"/>
        <v>1756393</v>
      </c>
      <c r="R27" s="20">
        <f t="shared" si="7"/>
        <v>-9.0909090909090917</v>
      </c>
      <c r="S27" s="21">
        <f t="shared" si="8"/>
        <v>-52.519860519245285</v>
      </c>
      <c r="T27" s="20">
        <f t="shared" si="9"/>
        <v>35.29884749396944</v>
      </c>
      <c r="U27" s="22">
        <f t="shared" si="10"/>
        <v>47.075663361029214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44000</v>
      </c>
      <c r="I30" s="48">
        <v>141220</v>
      </c>
      <c r="J30" s="47">
        <v>539000</v>
      </c>
      <c r="K30" s="48">
        <v>488734</v>
      </c>
      <c r="L30" s="47">
        <v>490000</v>
      </c>
      <c r="M30" s="48">
        <v>441439</v>
      </c>
      <c r="N30" s="47"/>
      <c r="O30" s="48"/>
      <c r="P30" s="47">
        <f t="shared" si="5"/>
        <v>1073000</v>
      </c>
      <c r="Q30" s="48">
        <f t="shared" si="6"/>
        <v>1071393</v>
      </c>
      <c r="R30" s="24">
        <f t="shared" si="7"/>
        <v>-9.0909090909090917</v>
      </c>
      <c r="S30" s="25">
        <f t="shared" si="8"/>
        <v>-9.6770431359389768</v>
      </c>
      <c r="T30" s="24">
        <f t="shared" si="9"/>
        <v>37</v>
      </c>
      <c r="U30" s="26">
        <f t="shared" si="10"/>
        <v>36.944586206896552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978000</v>
      </c>
      <c r="C32" s="46">
        <v>-147000</v>
      </c>
      <c r="D32" s="46"/>
      <c r="E32" s="46">
        <f t="shared" si="4"/>
        <v>831000</v>
      </c>
      <c r="F32" s="47">
        <v>831000</v>
      </c>
      <c r="G32" s="48">
        <v>831000</v>
      </c>
      <c r="H32" s="47">
        <v>244000</v>
      </c>
      <c r="I32" s="48">
        <v>244000</v>
      </c>
      <c r="J32" s="47"/>
      <c r="K32" s="48">
        <v>441000</v>
      </c>
      <c r="L32" s="47"/>
      <c r="M32" s="48"/>
      <c r="N32" s="47"/>
      <c r="O32" s="48"/>
      <c r="P32" s="47">
        <f t="shared" si="5"/>
        <v>244000</v>
      </c>
      <c r="Q32" s="48">
        <f t="shared" si="6"/>
        <v>685000</v>
      </c>
      <c r="R32" s="24">
        <f t="shared" si="7"/>
        <v>0</v>
      </c>
      <c r="S32" s="25">
        <f t="shared" si="8"/>
        <v>-100</v>
      </c>
      <c r="T32" s="24">
        <f t="shared" si="9"/>
        <v>29.362214199759322</v>
      </c>
      <c r="U32" s="26">
        <f t="shared" si="10"/>
        <v>82.430806257521056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201747000</v>
      </c>
      <c r="C42" s="52">
        <f t="shared" si="13"/>
        <v>-4309000</v>
      </c>
      <c r="D42" s="52">
        <f t="shared" si="13"/>
        <v>0</v>
      </c>
      <c r="E42" s="52">
        <f t="shared" si="13"/>
        <v>197438000</v>
      </c>
      <c r="F42" s="53">
        <f t="shared" si="13"/>
        <v>197438000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201747000</v>
      </c>
      <c r="C43" s="43">
        <f t="shared" si="19"/>
        <v>-4309000</v>
      </c>
      <c r="D43" s="43">
        <f t="shared" si="19"/>
        <v>0</v>
      </c>
      <c r="E43" s="43">
        <f t="shared" si="19"/>
        <v>197438000</v>
      </c>
      <c r="F43" s="44">
        <f t="shared" si="19"/>
        <v>197438000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134887000</v>
      </c>
      <c r="C44" s="49"/>
      <c r="D44" s="49"/>
      <c r="E44" s="49">
        <f t="shared" ref="E44:E62" si="21">$B44      +$C44      +$D44</f>
        <v>134887000</v>
      </c>
      <c r="F44" s="50">
        <v>134887000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46860000</v>
      </c>
      <c r="C45" s="46">
        <v>-4309000</v>
      </c>
      <c r="D45" s="46"/>
      <c r="E45" s="46">
        <f t="shared" si="21"/>
        <v>42551000</v>
      </c>
      <c r="F45" s="47">
        <v>42551000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575433000</v>
      </c>
      <c r="C59" s="43">
        <f t="shared" si="26"/>
        <v>-49823000</v>
      </c>
      <c r="D59" s="43">
        <f t="shared" si="26"/>
        <v>0</v>
      </c>
      <c r="E59" s="43">
        <f t="shared" si="26"/>
        <v>525610000</v>
      </c>
      <c r="F59" s="44">
        <f t="shared" si="26"/>
        <v>525610000</v>
      </c>
      <c r="G59" s="45">
        <f t="shared" si="26"/>
        <v>328172000</v>
      </c>
      <c r="H59" s="44">
        <f t="shared" si="26"/>
        <v>89534000</v>
      </c>
      <c r="I59" s="45">
        <f t="shared" si="26"/>
        <v>77431897</v>
      </c>
      <c r="J59" s="44">
        <f t="shared" si="26"/>
        <v>74931000</v>
      </c>
      <c r="K59" s="45">
        <f t="shared" si="26"/>
        <v>99816844</v>
      </c>
      <c r="L59" s="44">
        <f t="shared" si="26"/>
        <v>54159000</v>
      </c>
      <c r="M59" s="45">
        <f t="shared" si="26"/>
        <v>22976102</v>
      </c>
      <c r="N59" s="44">
        <f t="shared" si="26"/>
        <v>0</v>
      </c>
      <c r="O59" s="45">
        <f t="shared" si="26"/>
        <v>0</v>
      </c>
      <c r="P59" s="44">
        <f t="shared" si="26"/>
        <v>218624000</v>
      </c>
      <c r="Q59" s="45">
        <f t="shared" si="26"/>
        <v>200224843</v>
      </c>
      <c r="R59" s="20">
        <f t="shared" si="14"/>
        <v>-27.721503783480799</v>
      </c>
      <c r="S59" s="21">
        <f t="shared" si="15"/>
        <v>-76.98173867328444</v>
      </c>
      <c r="T59" s="20">
        <f t="shared" si="16"/>
        <v>41.594338007267744</v>
      </c>
      <c r="U59" s="22">
        <f t="shared" si="17"/>
        <v>38.093803961111853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575433000</v>
      </c>
      <c r="C63" s="55">
        <f t="shared" si="30"/>
        <v>-49823000</v>
      </c>
      <c r="D63" s="55">
        <f t="shared" si="30"/>
        <v>0</v>
      </c>
      <c r="E63" s="55">
        <f t="shared" si="30"/>
        <v>525610000</v>
      </c>
      <c r="F63" s="56">
        <f t="shared" si="30"/>
        <v>525610000</v>
      </c>
      <c r="G63" s="57">
        <f t="shared" si="30"/>
        <v>328172000</v>
      </c>
      <c r="H63" s="56">
        <f t="shared" si="30"/>
        <v>89534000</v>
      </c>
      <c r="I63" s="57">
        <f t="shared" si="30"/>
        <v>77431897</v>
      </c>
      <c r="J63" s="56">
        <f t="shared" si="30"/>
        <v>74931000</v>
      </c>
      <c r="K63" s="57">
        <f t="shared" si="30"/>
        <v>99816844</v>
      </c>
      <c r="L63" s="56">
        <f t="shared" si="30"/>
        <v>54159000</v>
      </c>
      <c r="M63" s="58">
        <f t="shared" si="30"/>
        <v>22976102</v>
      </c>
      <c r="N63" s="56">
        <f t="shared" si="30"/>
        <v>0</v>
      </c>
      <c r="O63" s="57">
        <f t="shared" si="30"/>
        <v>0</v>
      </c>
      <c r="P63" s="56">
        <f t="shared" si="30"/>
        <v>218624000</v>
      </c>
      <c r="Q63" s="57">
        <f t="shared" si="30"/>
        <v>200224843</v>
      </c>
      <c r="R63" s="38">
        <f t="shared" si="14"/>
        <v>-27.721503783480799</v>
      </c>
      <c r="S63" s="39">
        <f t="shared" si="15"/>
        <v>-76.98173867328444</v>
      </c>
      <c r="T63" s="38">
        <f t="shared" si="16"/>
        <v>41.594338007267744</v>
      </c>
      <c r="U63" s="39">
        <f t="shared" si="17"/>
        <v>38.093803961111853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695414000</v>
      </c>
      <c r="C8" s="40">
        <f t="shared" si="0"/>
        <v>254816000</v>
      </c>
      <c r="D8" s="40">
        <f t="shared" si="0"/>
        <v>0</v>
      </c>
      <c r="E8" s="40">
        <f t="shared" si="0"/>
        <v>950230000</v>
      </c>
      <c r="F8" s="41">
        <f t="shared" si="0"/>
        <v>950230000</v>
      </c>
      <c r="G8" s="42">
        <f t="shared" si="0"/>
        <v>950230000</v>
      </c>
      <c r="H8" s="41">
        <f t="shared" si="0"/>
        <v>170258000</v>
      </c>
      <c r="I8" s="42">
        <f t="shared" si="0"/>
        <v>65080288</v>
      </c>
      <c r="J8" s="41">
        <f t="shared" si="0"/>
        <v>147883000</v>
      </c>
      <c r="K8" s="42">
        <f t="shared" si="0"/>
        <v>219031290</v>
      </c>
      <c r="L8" s="41">
        <f t="shared" si="0"/>
        <v>97179000</v>
      </c>
      <c r="M8" s="42">
        <f t="shared" si="0"/>
        <v>104424529</v>
      </c>
      <c r="N8" s="41">
        <f t="shared" si="0"/>
        <v>0</v>
      </c>
      <c r="O8" s="42">
        <f t="shared" si="0"/>
        <v>0</v>
      </c>
      <c r="P8" s="41">
        <f t="shared" si="0"/>
        <v>415320000</v>
      </c>
      <c r="Q8" s="42">
        <f t="shared" si="0"/>
        <v>388536107</v>
      </c>
      <c r="R8" s="16">
        <f>IF(($J8       =0),0,((($L8       -$J8       )/$J8       )*100))</f>
        <v>-34.286564378596594</v>
      </c>
      <c r="S8" s="17">
        <f>IF(($K8       =0),0,((($M8       -$K8       )/$K8       )*100))</f>
        <v>-52.324378402738716</v>
      </c>
      <c r="T8" s="16">
        <f>IF(($E8       =0),0,(($P8       /$E8       )*100))</f>
        <v>43.707312966334463</v>
      </c>
      <c r="U8" s="18">
        <f>IF(($E8       =0),0,(($Q8       /$E8       )*100))</f>
        <v>40.888638224429876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686518000</v>
      </c>
      <c r="C9" s="43">
        <f t="shared" si="2"/>
        <v>254816000</v>
      </c>
      <c r="D9" s="43">
        <f t="shared" si="2"/>
        <v>0</v>
      </c>
      <c r="E9" s="43">
        <f t="shared" si="2"/>
        <v>941334000</v>
      </c>
      <c r="F9" s="44">
        <f t="shared" si="2"/>
        <v>941334000</v>
      </c>
      <c r="G9" s="45">
        <f t="shared" si="2"/>
        <v>941334000</v>
      </c>
      <c r="H9" s="44">
        <f t="shared" si="2"/>
        <v>168364000</v>
      </c>
      <c r="I9" s="45">
        <f t="shared" si="2"/>
        <v>64509064</v>
      </c>
      <c r="J9" s="44">
        <f t="shared" si="2"/>
        <v>147551000</v>
      </c>
      <c r="K9" s="45">
        <f t="shared" si="2"/>
        <v>215514947</v>
      </c>
      <c r="L9" s="44">
        <f t="shared" si="2"/>
        <v>96158000</v>
      </c>
      <c r="M9" s="45">
        <f t="shared" si="2"/>
        <v>102556786</v>
      </c>
      <c r="N9" s="44">
        <f t="shared" si="2"/>
        <v>0</v>
      </c>
      <c r="O9" s="45">
        <f t="shared" si="2"/>
        <v>0</v>
      </c>
      <c r="P9" s="44">
        <f t="shared" si="2"/>
        <v>412073000</v>
      </c>
      <c r="Q9" s="45">
        <f t="shared" si="2"/>
        <v>382580797</v>
      </c>
      <c r="R9" s="20">
        <f>IF(($J9       =0),0,((($L9       -$J9       )/$J9       )*100))</f>
        <v>-34.830668717934813</v>
      </c>
      <c r="S9" s="21">
        <f>IF(($K9       =0),0,((($M9       -$K9       )/$K9       )*100))</f>
        <v>-52.413144690145316</v>
      </c>
      <c r="T9" s="20">
        <f>IF(($E9       =0),0,(($P9       /$E9       )*100))</f>
        <v>43.77542933751463</v>
      </c>
      <c r="U9" s="22">
        <f>IF(($E9       =0),0,(($Q9       /$E9       )*100))</f>
        <v>40.642407158351872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291208000</v>
      </c>
      <c r="C10" s="46">
        <v>-19477000</v>
      </c>
      <c r="D10" s="46"/>
      <c r="E10" s="46">
        <f t="shared" ref="E10:E41" si="4">$B10      +$C10      +$D10</f>
        <v>271731000</v>
      </c>
      <c r="F10" s="47">
        <v>271731000</v>
      </c>
      <c r="G10" s="48">
        <v>271731000</v>
      </c>
      <c r="H10" s="47">
        <v>71614000</v>
      </c>
      <c r="I10" s="48">
        <v>28589579</v>
      </c>
      <c r="J10" s="47">
        <v>54970000</v>
      </c>
      <c r="K10" s="48">
        <v>47057350</v>
      </c>
      <c r="L10" s="47">
        <v>31226000</v>
      </c>
      <c r="M10" s="48">
        <v>36594812</v>
      </c>
      <c r="N10" s="47"/>
      <c r="O10" s="48"/>
      <c r="P10" s="47">
        <f t="shared" ref="P10:P41" si="5">$H10      +$J10      +$L10      +$N10</f>
        <v>157810000</v>
      </c>
      <c r="Q10" s="48">
        <f t="shared" ref="Q10:Q41" si="6">$I10      +$K10      +$M10      +$O10</f>
        <v>112241741</v>
      </c>
      <c r="R10" s="24">
        <f t="shared" ref="R10:R41" si="7">IF(($J10      =0),0,((($L10      -$J10      )/$J10      )*100))</f>
        <v>-43.194469710751321</v>
      </c>
      <c r="S10" s="25">
        <f t="shared" ref="S10:S41" si="8">IF(($K10      =0),0,((($M10      -$K10      )/$K10      )*100))</f>
        <v>-22.233589439269316</v>
      </c>
      <c r="T10" s="24">
        <f t="shared" ref="T10:T41" si="9">IF(($E10      =0),0,(($P10      /$E10      )*100))</f>
        <v>58.075817628463447</v>
      </c>
      <c r="U10" s="26">
        <f t="shared" ref="U10:U41" si="10">IF(($E10      =0),0,(($Q10      /$E10      )*100))</f>
        <v>41.306196569401351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257603000</v>
      </c>
      <c r="C12" s="46">
        <v>311000000</v>
      </c>
      <c r="D12" s="46"/>
      <c r="E12" s="46">
        <f t="shared" si="4"/>
        <v>568603000</v>
      </c>
      <c r="F12" s="47">
        <v>568603000</v>
      </c>
      <c r="G12" s="48">
        <v>568603000</v>
      </c>
      <c r="H12" s="47">
        <v>83865000</v>
      </c>
      <c r="I12" s="48">
        <v>31220125</v>
      </c>
      <c r="J12" s="47">
        <v>88660000</v>
      </c>
      <c r="K12" s="48">
        <v>130646514</v>
      </c>
      <c r="L12" s="47">
        <v>57784000</v>
      </c>
      <c r="M12" s="48">
        <v>60803274</v>
      </c>
      <c r="N12" s="47"/>
      <c r="O12" s="48"/>
      <c r="P12" s="47">
        <f t="shared" si="5"/>
        <v>230309000</v>
      </c>
      <c r="Q12" s="48">
        <f t="shared" si="6"/>
        <v>222669913</v>
      </c>
      <c r="R12" s="24">
        <f t="shared" si="7"/>
        <v>-34.825174825174827</v>
      </c>
      <c r="S12" s="25">
        <f t="shared" si="8"/>
        <v>-53.459704252039977</v>
      </c>
      <c r="T12" s="24">
        <f t="shared" si="9"/>
        <v>40.504358928813247</v>
      </c>
      <c r="U12" s="26">
        <f t="shared" si="10"/>
        <v>39.160875514198835</v>
      </c>
      <c r="V12" s="47"/>
      <c r="W12" s="48"/>
    </row>
    <row r="13" spans="1:23" x14ac:dyDescent="0.2">
      <c r="A13" s="23" t="s">
        <v>39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>
        <v>31000000</v>
      </c>
      <c r="H13" s="47">
        <v>4481000</v>
      </c>
      <c r="I13" s="48"/>
      <c r="J13" s="47">
        <v>3921000</v>
      </c>
      <c r="K13" s="48">
        <v>15355138</v>
      </c>
      <c r="L13" s="47">
        <v>7148000</v>
      </c>
      <c r="M13" s="48">
        <v>12850</v>
      </c>
      <c r="N13" s="47"/>
      <c r="O13" s="48"/>
      <c r="P13" s="47">
        <f t="shared" si="5"/>
        <v>15550000</v>
      </c>
      <c r="Q13" s="48">
        <f t="shared" si="6"/>
        <v>15367988</v>
      </c>
      <c r="R13" s="24">
        <f t="shared" si="7"/>
        <v>82.300433562866615</v>
      </c>
      <c r="S13" s="25">
        <f t="shared" si="8"/>
        <v>-99.916314656371043</v>
      </c>
      <c r="T13" s="24">
        <f t="shared" si="9"/>
        <v>50.161290322580641</v>
      </c>
      <c r="U13" s="26">
        <f t="shared" si="10"/>
        <v>49.574154838709674</v>
      </c>
      <c r="V13" s="47"/>
      <c r="W13" s="48"/>
    </row>
    <row r="14" spans="1:23" x14ac:dyDescent="0.2">
      <c r="A14" s="23" t="s">
        <v>40</v>
      </c>
      <c r="B14" s="46">
        <v>11707000</v>
      </c>
      <c r="C14" s="46">
        <v>-6707000</v>
      </c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95000000</v>
      </c>
      <c r="C23" s="46">
        <v>-30000000</v>
      </c>
      <c r="D23" s="46"/>
      <c r="E23" s="46">
        <f t="shared" si="4"/>
        <v>65000000</v>
      </c>
      <c r="F23" s="47">
        <v>65000000</v>
      </c>
      <c r="G23" s="48">
        <v>65000000</v>
      </c>
      <c r="H23" s="47">
        <v>8404000</v>
      </c>
      <c r="I23" s="48">
        <v>4699360</v>
      </c>
      <c r="J23" s="47"/>
      <c r="K23" s="48">
        <v>22455945</v>
      </c>
      <c r="L23" s="47"/>
      <c r="M23" s="48">
        <v>5145850</v>
      </c>
      <c r="N23" s="47"/>
      <c r="O23" s="48"/>
      <c r="P23" s="47">
        <f t="shared" si="5"/>
        <v>8404000</v>
      </c>
      <c r="Q23" s="48">
        <f t="shared" si="6"/>
        <v>32301155</v>
      </c>
      <c r="R23" s="24">
        <f t="shared" si="7"/>
        <v>0</v>
      </c>
      <c r="S23" s="25">
        <f t="shared" si="8"/>
        <v>-77.084687373432743</v>
      </c>
      <c r="T23" s="24">
        <f t="shared" si="9"/>
        <v>12.929230769230768</v>
      </c>
      <c r="U23" s="26">
        <f t="shared" si="10"/>
        <v>49.694084615384618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8896000</v>
      </c>
      <c r="C27" s="43">
        <f t="shared" si="11"/>
        <v>0</v>
      </c>
      <c r="D27" s="43">
        <f t="shared" si="11"/>
        <v>0</v>
      </c>
      <c r="E27" s="43">
        <f t="shared" si="11"/>
        <v>8896000</v>
      </c>
      <c r="F27" s="44">
        <f t="shared" si="11"/>
        <v>8896000</v>
      </c>
      <c r="G27" s="45">
        <f t="shared" si="11"/>
        <v>8896000</v>
      </c>
      <c r="H27" s="44">
        <f t="shared" si="11"/>
        <v>1894000</v>
      </c>
      <c r="I27" s="45">
        <f t="shared" si="11"/>
        <v>571224</v>
      </c>
      <c r="J27" s="44">
        <f t="shared" si="11"/>
        <v>332000</v>
      </c>
      <c r="K27" s="45">
        <f t="shared" si="11"/>
        <v>3516343</v>
      </c>
      <c r="L27" s="44">
        <f t="shared" si="11"/>
        <v>1021000</v>
      </c>
      <c r="M27" s="45">
        <f t="shared" si="11"/>
        <v>1867743</v>
      </c>
      <c r="N27" s="44">
        <f t="shared" si="11"/>
        <v>0</v>
      </c>
      <c r="O27" s="45">
        <f t="shared" si="11"/>
        <v>0</v>
      </c>
      <c r="P27" s="44">
        <f t="shared" si="11"/>
        <v>3247000</v>
      </c>
      <c r="Q27" s="45">
        <f t="shared" si="11"/>
        <v>5955310</v>
      </c>
      <c r="R27" s="20">
        <f t="shared" si="7"/>
        <v>207.53012048192772</v>
      </c>
      <c r="S27" s="21">
        <f t="shared" si="8"/>
        <v>-46.883935952778209</v>
      </c>
      <c r="T27" s="20">
        <f t="shared" si="9"/>
        <v>36.499550359712231</v>
      </c>
      <c r="U27" s="22">
        <f t="shared" si="10"/>
        <v>66.943682553956833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162000</v>
      </c>
      <c r="I30" s="48">
        <v>225554</v>
      </c>
      <c r="J30" s="47">
        <v>162000</v>
      </c>
      <c r="K30" s="48">
        <v>342639</v>
      </c>
      <c r="L30" s="47">
        <v>520000</v>
      </c>
      <c r="M30" s="48">
        <v>398503</v>
      </c>
      <c r="N30" s="47"/>
      <c r="O30" s="48"/>
      <c r="P30" s="47">
        <f t="shared" si="5"/>
        <v>844000</v>
      </c>
      <c r="Q30" s="48">
        <f t="shared" si="6"/>
        <v>966696</v>
      </c>
      <c r="R30" s="24">
        <f t="shared" si="7"/>
        <v>220.98765432098764</v>
      </c>
      <c r="S30" s="25">
        <f t="shared" si="8"/>
        <v>16.304040112188044</v>
      </c>
      <c r="T30" s="24">
        <f t="shared" si="9"/>
        <v>49.647058823529413</v>
      </c>
      <c r="U30" s="26">
        <f t="shared" si="10"/>
        <v>56.864470588235292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2196000</v>
      </c>
      <c r="C32" s="46"/>
      <c r="D32" s="46"/>
      <c r="E32" s="46">
        <f t="shared" si="4"/>
        <v>2196000</v>
      </c>
      <c r="F32" s="47">
        <v>2196000</v>
      </c>
      <c r="G32" s="48">
        <v>2196000</v>
      </c>
      <c r="H32" s="47">
        <v>513000</v>
      </c>
      <c r="I32" s="48">
        <v>345670</v>
      </c>
      <c r="J32" s="47">
        <v>170000</v>
      </c>
      <c r="K32" s="48">
        <v>513840</v>
      </c>
      <c r="L32" s="47">
        <v>501000</v>
      </c>
      <c r="M32" s="48">
        <v>332880</v>
      </c>
      <c r="N32" s="47"/>
      <c r="O32" s="48"/>
      <c r="P32" s="47">
        <f t="shared" si="5"/>
        <v>1184000</v>
      </c>
      <c r="Q32" s="48">
        <f t="shared" si="6"/>
        <v>1192390</v>
      </c>
      <c r="R32" s="24">
        <f t="shared" si="7"/>
        <v>194.70588235294116</v>
      </c>
      <c r="S32" s="25">
        <f t="shared" si="8"/>
        <v>-35.217188229799156</v>
      </c>
      <c r="T32" s="24">
        <f t="shared" si="9"/>
        <v>53.916211293260474</v>
      </c>
      <c r="U32" s="26">
        <f t="shared" si="10"/>
        <v>54.298269581056466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>
        <v>1219000</v>
      </c>
      <c r="I35" s="48"/>
      <c r="J35" s="47"/>
      <c r="K35" s="48">
        <v>2659864</v>
      </c>
      <c r="L35" s="47"/>
      <c r="M35" s="48">
        <v>1136360</v>
      </c>
      <c r="N35" s="47"/>
      <c r="O35" s="48"/>
      <c r="P35" s="47">
        <f t="shared" si="5"/>
        <v>1219000</v>
      </c>
      <c r="Q35" s="48">
        <f t="shared" si="6"/>
        <v>3796224</v>
      </c>
      <c r="R35" s="24">
        <f t="shared" si="7"/>
        <v>0</v>
      </c>
      <c r="S35" s="25">
        <f t="shared" si="8"/>
        <v>-57.277514940613507</v>
      </c>
      <c r="T35" s="24">
        <f t="shared" si="9"/>
        <v>24.38</v>
      </c>
      <c r="U35" s="26">
        <f t="shared" si="10"/>
        <v>75.924480000000003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48604000</v>
      </c>
      <c r="C42" s="52">
        <f t="shared" si="13"/>
        <v>-27818000</v>
      </c>
      <c r="D42" s="52">
        <f t="shared" si="13"/>
        <v>0</v>
      </c>
      <c r="E42" s="52">
        <f t="shared" si="13"/>
        <v>20786000</v>
      </c>
      <c r="F42" s="53">
        <f t="shared" si="13"/>
        <v>20786000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48604000</v>
      </c>
      <c r="C43" s="43">
        <f t="shared" si="19"/>
        <v>-27818000</v>
      </c>
      <c r="D43" s="43">
        <f t="shared" si="19"/>
        <v>0</v>
      </c>
      <c r="E43" s="43">
        <f t="shared" si="19"/>
        <v>20786000</v>
      </c>
      <c r="F43" s="44">
        <f t="shared" si="19"/>
        <v>20786000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48504000</v>
      </c>
      <c r="C45" s="46">
        <v>-27718000</v>
      </c>
      <c r="D45" s="46"/>
      <c r="E45" s="46">
        <f t="shared" si="21"/>
        <v>20786000</v>
      </c>
      <c r="F45" s="47">
        <v>20786000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744018000</v>
      </c>
      <c r="C59" s="43">
        <f t="shared" si="26"/>
        <v>226998000</v>
      </c>
      <c r="D59" s="43">
        <f t="shared" si="26"/>
        <v>0</v>
      </c>
      <c r="E59" s="43">
        <f t="shared" si="26"/>
        <v>971016000</v>
      </c>
      <c r="F59" s="44">
        <f t="shared" si="26"/>
        <v>971016000</v>
      </c>
      <c r="G59" s="45">
        <f t="shared" si="26"/>
        <v>950230000</v>
      </c>
      <c r="H59" s="44">
        <f t="shared" si="26"/>
        <v>170258000</v>
      </c>
      <c r="I59" s="45">
        <f t="shared" si="26"/>
        <v>65080288</v>
      </c>
      <c r="J59" s="44">
        <f t="shared" si="26"/>
        <v>147883000</v>
      </c>
      <c r="K59" s="45">
        <f t="shared" si="26"/>
        <v>219031290</v>
      </c>
      <c r="L59" s="44">
        <f t="shared" si="26"/>
        <v>97179000</v>
      </c>
      <c r="M59" s="45">
        <f t="shared" si="26"/>
        <v>104424529</v>
      </c>
      <c r="N59" s="44">
        <f t="shared" si="26"/>
        <v>0</v>
      </c>
      <c r="O59" s="45">
        <f t="shared" si="26"/>
        <v>0</v>
      </c>
      <c r="P59" s="44">
        <f t="shared" si="26"/>
        <v>415320000</v>
      </c>
      <c r="Q59" s="45">
        <f t="shared" si="26"/>
        <v>388536107</v>
      </c>
      <c r="R59" s="20">
        <f t="shared" si="14"/>
        <v>-34.286564378596594</v>
      </c>
      <c r="S59" s="21">
        <f t="shared" si="15"/>
        <v>-52.324378402738716</v>
      </c>
      <c r="T59" s="20">
        <f t="shared" si="16"/>
        <v>42.771694802145383</v>
      </c>
      <c r="U59" s="22">
        <f t="shared" si="17"/>
        <v>40.01335786434003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744018000</v>
      </c>
      <c r="C63" s="55">
        <f t="shared" si="30"/>
        <v>226998000</v>
      </c>
      <c r="D63" s="55">
        <f t="shared" si="30"/>
        <v>0</v>
      </c>
      <c r="E63" s="55">
        <f t="shared" si="30"/>
        <v>971016000</v>
      </c>
      <c r="F63" s="56">
        <f t="shared" si="30"/>
        <v>971016000</v>
      </c>
      <c r="G63" s="57">
        <f t="shared" si="30"/>
        <v>950230000</v>
      </c>
      <c r="H63" s="56">
        <f t="shared" si="30"/>
        <v>170258000</v>
      </c>
      <c r="I63" s="57">
        <f t="shared" si="30"/>
        <v>65080288</v>
      </c>
      <c r="J63" s="56">
        <f t="shared" si="30"/>
        <v>147883000</v>
      </c>
      <c r="K63" s="57">
        <f t="shared" si="30"/>
        <v>219031290</v>
      </c>
      <c r="L63" s="56">
        <f t="shared" si="30"/>
        <v>97179000</v>
      </c>
      <c r="M63" s="58">
        <f t="shared" si="30"/>
        <v>104424529</v>
      </c>
      <c r="N63" s="56">
        <f t="shared" si="30"/>
        <v>0</v>
      </c>
      <c r="O63" s="57">
        <f t="shared" si="30"/>
        <v>0</v>
      </c>
      <c r="P63" s="56">
        <f t="shared" si="30"/>
        <v>415320000</v>
      </c>
      <c r="Q63" s="57">
        <f t="shared" si="30"/>
        <v>388536107</v>
      </c>
      <c r="R63" s="38">
        <f t="shared" si="14"/>
        <v>-34.286564378596594</v>
      </c>
      <c r="S63" s="39">
        <f t="shared" si="15"/>
        <v>-52.324378402738716</v>
      </c>
      <c r="T63" s="38">
        <f t="shared" si="16"/>
        <v>42.771694802145383</v>
      </c>
      <c r="U63" s="39">
        <f t="shared" si="17"/>
        <v>40.01335786434003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34255000</v>
      </c>
      <c r="C8" s="40">
        <f t="shared" si="0"/>
        <v>-2020000</v>
      </c>
      <c r="D8" s="40">
        <f t="shared" si="0"/>
        <v>0</v>
      </c>
      <c r="E8" s="40">
        <f t="shared" si="0"/>
        <v>32235000</v>
      </c>
      <c r="F8" s="41">
        <f t="shared" si="0"/>
        <v>32235000</v>
      </c>
      <c r="G8" s="42">
        <f t="shared" si="0"/>
        <v>32235000</v>
      </c>
      <c r="H8" s="41">
        <f t="shared" si="0"/>
        <v>7977000</v>
      </c>
      <c r="I8" s="42">
        <f t="shared" si="0"/>
        <v>271102</v>
      </c>
      <c r="J8" s="41">
        <f t="shared" si="0"/>
        <v>10545000</v>
      </c>
      <c r="K8" s="42">
        <f t="shared" si="0"/>
        <v>0</v>
      </c>
      <c r="L8" s="41">
        <f t="shared" si="0"/>
        <v>3921000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22443000</v>
      </c>
      <c r="Q8" s="42">
        <f t="shared" si="0"/>
        <v>271102</v>
      </c>
      <c r="R8" s="16">
        <f>IF(($J8       =0),0,((($L8       -$J8       )/$J8       )*100))</f>
        <v>-62.816500711237552</v>
      </c>
      <c r="S8" s="17">
        <f>IF(($K8       =0),0,((($M8       -$K8       )/$K8       )*100))</f>
        <v>0</v>
      </c>
      <c r="T8" s="16">
        <f>IF(($E8       =0),0,(($P8       /$E8       )*100))</f>
        <v>69.623080502559333</v>
      </c>
      <c r="U8" s="18">
        <f>IF(($E8       =0),0,(($Q8       /$E8       )*100))</f>
        <v>0.84101752753218539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30205000</v>
      </c>
      <c r="C9" s="43">
        <f t="shared" si="2"/>
        <v>-2020000</v>
      </c>
      <c r="D9" s="43">
        <f t="shared" si="2"/>
        <v>0</v>
      </c>
      <c r="E9" s="43">
        <f t="shared" si="2"/>
        <v>28185000</v>
      </c>
      <c r="F9" s="44">
        <f t="shared" si="2"/>
        <v>28185000</v>
      </c>
      <c r="G9" s="45">
        <f t="shared" si="2"/>
        <v>28185000</v>
      </c>
      <c r="H9" s="44">
        <f t="shared" si="2"/>
        <v>6818000</v>
      </c>
      <c r="I9" s="45">
        <f t="shared" si="2"/>
        <v>0</v>
      </c>
      <c r="J9" s="44">
        <f t="shared" si="2"/>
        <v>10329000</v>
      </c>
      <c r="K9" s="45">
        <f t="shared" si="2"/>
        <v>0</v>
      </c>
      <c r="L9" s="44">
        <f t="shared" si="2"/>
        <v>3651000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20798000</v>
      </c>
      <c r="Q9" s="45">
        <f t="shared" si="2"/>
        <v>0</v>
      </c>
      <c r="R9" s="20">
        <f>IF(($J9       =0),0,((($L9       -$J9       )/$J9       )*100))</f>
        <v>-64.652918966018007</v>
      </c>
      <c r="S9" s="21">
        <f>IF(($K9       =0),0,((($M9       -$K9       )/$K9       )*100))</f>
        <v>0</v>
      </c>
      <c r="T9" s="20">
        <f>IF(($E9       =0),0,(($P9       /$E9       )*100))</f>
        <v>73.791023594110342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30205000</v>
      </c>
      <c r="C10" s="46">
        <v>-2020000</v>
      </c>
      <c r="D10" s="46"/>
      <c r="E10" s="46">
        <f t="shared" ref="E10:E41" si="4">$B10      +$C10      +$D10</f>
        <v>28185000</v>
      </c>
      <c r="F10" s="47">
        <v>28185000</v>
      </c>
      <c r="G10" s="48">
        <v>28185000</v>
      </c>
      <c r="H10" s="47">
        <v>6818000</v>
      </c>
      <c r="I10" s="48"/>
      <c r="J10" s="47">
        <v>10329000</v>
      </c>
      <c r="K10" s="48"/>
      <c r="L10" s="47">
        <v>3651000</v>
      </c>
      <c r="M10" s="48"/>
      <c r="N10" s="47"/>
      <c r="O10" s="48"/>
      <c r="P10" s="47">
        <f t="shared" ref="P10:P41" si="5">$H10      +$J10      +$L10      +$N10</f>
        <v>20798000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-64.652918966018007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73.791023594110342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4050000</v>
      </c>
      <c r="H27" s="44">
        <f t="shared" si="11"/>
        <v>1159000</v>
      </c>
      <c r="I27" s="45">
        <f t="shared" si="11"/>
        <v>271102</v>
      </c>
      <c r="J27" s="44">
        <f t="shared" si="11"/>
        <v>216000</v>
      </c>
      <c r="K27" s="45">
        <f t="shared" si="11"/>
        <v>0</v>
      </c>
      <c r="L27" s="44">
        <f t="shared" si="11"/>
        <v>270000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1645000</v>
      </c>
      <c r="Q27" s="45">
        <f t="shared" si="11"/>
        <v>271102</v>
      </c>
      <c r="R27" s="20">
        <f t="shared" si="7"/>
        <v>25</v>
      </c>
      <c r="S27" s="21">
        <f t="shared" si="8"/>
        <v>0</v>
      </c>
      <c r="T27" s="20">
        <f t="shared" si="9"/>
        <v>40.617283950617285</v>
      </c>
      <c r="U27" s="22">
        <f t="shared" si="10"/>
        <v>6.6938765432098775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700000</v>
      </c>
      <c r="I30" s="48"/>
      <c r="J30" s="47">
        <v>50000</v>
      </c>
      <c r="K30" s="48"/>
      <c r="L30" s="47">
        <v>240000</v>
      </c>
      <c r="M30" s="48"/>
      <c r="N30" s="47"/>
      <c r="O30" s="48"/>
      <c r="P30" s="47">
        <f t="shared" si="5"/>
        <v>990000</v>
      </c>
      <c r="Q30" s="48">
        <f t="shared" si="6"/>
        <v>0</v>
      </c>
      <c r="R30" s="24">
        <f t="shared" si="7"/>
        <v>380</v>
      </c>
      <c r="S30" s="25">
        <f t="shared" si="8"/>
        <v>0</v>
      </c>
      <c r="T30" s="24">
        <f t="shared" si="9"/>
        <v>31.93548387096774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459000</v>
      </c>
      <c r="I32" s="48">
        <v>271102</v>
      </c>
      <c r="J32" s="47">
        <v>166000</v>
      </c>
      <c r="K32" s="48"/>
      <c r="L32" s="47">
        <v>30000</v>
      </c>
      <c r="M32" s="48"/>
      <c r="N32" s="47"/>
      <c r="O32" s="48"/>
      <c r="P32" s="47">
        <f t="shared" si="5"/>
        <v>655000</v>
      </c>
      <c r="Q32" s="48">
        <f t="shared" si="6"/>
        <v>271102</v>
      </c>
      <c r="R32" s="24">
        <f t="shared" si="7"/>
        <v>-81.92771084337349</v>
      </c>
      <c r="S32" s="25">
        <f t="shared" si="8"/>
        <v>0</v>
      </c>
      <c r="T32" s="24">
        <f t="shared" si="9"/>
        <v>68.94736842105263</v>
      </c>
      <c r="U32" s="26">
        <f t="shared" si="10"/>
        <v>28.537052631578945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20285000</v>
      </c>
      <c r="C42" s="52">
        <f t="shared" si="13"/>
        <v>-120000</v>
      </c>
      <c r="D42" s="52">
        <f t="shared" si="13"/>
        <v>0</v>
      </c>
      <c r="E42" s="52">
        <f t="shared" si="13"/>
        <v>20165000</v>
      </c>
      <c r="F42" s="53">
        <f t="shared" si="13"/>
        <v>20165000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20285000</v>
      </c>
      <c r="C43" s="43">
        <f t="shared" si="19"/>
        <v>-120000</v>
      </c>
      <c r="D43" s="43">
        <f t="shared" si="19"/>
        <v>0</v>
      </c>
      <c r="E43" s="43">
        <f t="shared" si="19"/>
        <v>20165000</v>
      </c>
      <c r="F43" s="44">
        <f t="shared" si="19"/>
        <v>20165000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285000</v>
      </c>
      <c r="C45" s="46">
        <v>-120000</v>
      </c>
      <c r="D45" s="46"/>
      <c r="E45" s="46">
        <f t="shared" si="21"/>
        <v>165000</v>
      </c>
      <c r="F45" s="47">
        <v>165000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54540000</v>
      </c>
      <c r="C59" s="43">
        <f t="shared" si="26"/>
        <v>-2140000</v>
      </c>
      <c r="D59" s="43">
        <f t="shared" si="26"/>
        <v>0</v>
      </c>
      <c r="E59" s="43">
        <f t="shared" si="26"/>
        <v>52400000</v>
      </c>
      <c r="F59" s="44">
        <f t="shared" si="26"/>
        <v>52400000</v>
      </c>
      <c r="G59" s="45">
        <f t="shared" si="26"/>
        <v>32235000</v>
      </c>
      <c r="H59" s="44">
        <f t="shared" si="26"/>
        <v>7977000</v>
      </c>
      <c r="I59" s="45">
        <f t="shared" si="26"/>
        <v>271102</v>
      </c>
      <c r="J59" s="44">
        <f t="shared" si="26"/>
        <v>10545000</v>
      </c>
      <c r="K59" s="45">
        <f t="shared" si="26"/>
        <v>0</v>
      </c>
      <c r="L59" s="44">
        <f t="shared" si="26"/>
        <v>3921000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22443000</v>
      </c>
      <c r="Q59" s="45">
        <f t="shared" si="26"/>
        <v>271102</v>
      </c>
      <c r="R59" s="20">
        <f t="shared" si="14"/>
        <v>-62.816500711237552</v>
      </c>
      <c r="S59" s="21">
        <f t="shared" si="15"/>
        <v>0</v>
      </c>
      <c r="T59" s="20">
        <f t="shared" si="16"/>
        <v>42.830152671755727</v>
      </c>
      <c r="U59" s="22">
        <f t="shared" si="17"/>
        <v>0.51737022900763363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54540000</v>
      </c>
      <c r="C63" s="55">
        <f t="shared" si="30"/>
        <v>-2140000</v>
      </c>
      <c r="D63" s="55">
        <f t="shared" si="30"/>
        <v>0</v>
      </c>
      <c r="E63" s="55">
        <f t="shared" si="30"/>
        <v>52400000</v>
      </c>
      <c r="F63" s="56">
        <f t="shared" si="30"/>
        <v>52400000</v>
      </c>
      <c r="G63" s="57">
        <f t="shared" si="30"/>
        <v>32235000</v>
      </c>
      <c r="H63" s="56">
        <f t="shared" si="30"/>
        <v>7977000</v>
      </c>
      <c r="I63" s="57">
        <f t="shared" si="30"/>
        <v>271102</v>
      </c>
      <c r="J63" s="56">
        <f t="shared" si="30"/>
        <v>10545000</v>
      </c>
      <c r="K63" s="57">
        <f t="shared" si="30"/>
        <v>0</v>
      </c>
      <c r="L63" s="56">
        <f t="shared" si="30"/>
        <v>3921000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22443000</v>
      </c>
      <c r="Q63" s="57">
        <f t="shared" si="30"/>
        <v>271102</v>
      </c>
      <c r="R63" s="38">
        <f t="shared" si="14"/>
        <v>-62.816500711237552</v>
      </c>
      <c r="S63" s="39">
        <f t="shared" si="15"/>
        <v>0</v>
      </c>
      <c r="T63" s="38">
        <f t="shared" si="16"/>
        <v>42.830152671755727</v>
      </c>
      <c r="U63" s="39">
        <f t="shared" si="17"/>
        <v>0.51737022900763363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515568000</v>
      </c>
      <c r="C8" s="40">
        <f t="shared" si="0"/>
        <v>-31405000</v>
      </c>
      <c r="D8" s="40">
        <f t="shared" si="0"/>
        <v>0</v>
      </c>
      <c r="E8" s="40">
        <f t="shared" si="0"/>
        <v>484163000</v>
      </c>
      <c r="F8" s="41">
        <f t="shared" si="0"/>
        <v>484163000</v>
      </c>
      <c r="G8" s="42">
        <f t="shared" si="0"/>
        <v>484163000</v>
      </c>
      <c r="H8" s="41">
        <f t="shared" si="0"/>
        <v>73215000</v>
      </c>
      <c r="I8" s="42">
        <f t="shared" si="0"/>
        <v>101997559</v>
      </c>
      <c r="J8" s="41">
        <f t="shared" si="0"/>
        <v>168540000</v>
      </c>
      <c r="K8" s="42">
        <f t="shared" si="0"/>
        <v>187260731</v>
      </c>
      <c r="L8" s="41">
        <f t="shared" si="0"/>
        <v>120516000</v>
      </c>
      <c r="M8" s="42">
        <f t="shared" si="0"/>
        <v>93555564</v>
      </c>
      <c r="N8" s="41">
        <f t="shared" si="0"/>
        <v>0</v>
      </c>
      <c r="O8" s="42">
        <f t="shared" si="0"/>
        <v>0</v>
      </c>
      <c r="P8" s="41">
        <f t="shared" si="0"/>
        <v>362271000</v>
      </c>
      <c r="Q8" s="42">
        <f t="shared" si="0"/>
        <v>382813854</v>
      </c>
      <c r="R8" s="16">
        <f>IF(($J8       =0),0,((($L8       -$J8       )/$J8       )*100))</f>
        <v>-28.494126023495909</v>
      </c>
      <c r="S8" s="17">
        <f>IF(($K8       =0),0,((($M8       -$K8       )/$K8       )*100))</f>
        <v>-50.03994510733807</v>
      </c>
      <c r="T8" s="16">
        <f>IF(($E8       =0),0,(($P8       /$E8       )*100))</f>
        <v>74.824181112559202</v>
      </c>
      <c r="U8" s="18">
        <f>IF(($E8       =0),0,(($Q8       /$E8       )*100))</f>
        <v>79.067143503324289</v>
      </c>
      <c r="V8" s="41">
        <f t="shared" ref="V8:W8" si="1">+V9+V27</f>
        <v>2050000</v>
      </c>
      <c r="W8" s="42">
        <f t="shared" si="1"/>
        <v>1504000</v>
      </c>
    </row>
    <row r="9" spans="1:23" x14ac:dyDescent="0.2">
      <c r="A9" s="19" t="s">
        <v>35</v>
      </c>
      <c r="B9" s="43">
        <f t="shared" ref="B9:Q9" si="2">SUM(B10:B26)</f>
        <v>508507000</v>
      </c>
      <c r="C9" s="43">
        <f t="shared" si="2"/>
        <v>-31078000</v>
      </c>
      <c r="D9" s="43">
        <f t="shared" si="2"/>
        <v>0</v>
      </c>
      <c r="E9" s="43">
        <f t="shared" si="2"/>
        <v>477429000</v>
      </c>
      <c r="F9" s="44">
        <f t="shared" si="2"/>
        <v>477429000</v>
      </c>
      <c r="G9" s="45">
        <f t="shared" si="2"/>
        <v>477429000</v>
      </c>
      <c r="H9" s="44">
        <f t="shared" si="2"/>
        <v>71457000</v>
      </c>
      <c r="I9" s="45">
        <f t="shared" si="2"/>
        <v>100223971</v>
      </c>
      <c r="J9" s="44">
        <f t="shared" si="2"/>
        <v>166530000</v>
      </c>
      <c r="K9" s="45">
        <f t="shared" si="2"/>
        <v>185254265</v>
      </c>
      <c r="L9" s="44">
        <f t="shared" si="2"/>
        <v>118640000</v>
      </c>
      <c r="M9" s="45">
        <f t="shared" si="2"/>
        <v>91564917</v>
      </c>
      <c r="N9" s="44">
        <f t="shared" si="2"/>
        <v>0</v>
      </c>
      <c r="O9" s="45">
        <f t="shared" si="2"/>
        <v>0</v>
      </c>
      <c r="P9" s="44">
        <f t="shared" si="2"/>
        <v>356627000</v>
      </c>
      <c r="Q9" s="45">
        <f t="shared" si="2"/>
        <v>377043153</v>
      </c>
      <c r="R9" s="20">
        <f>IF(($J9       =0),0,((($L9       -$J9       )/$J9       )*100))</f>
        <v>-28.757581216597611</v>
      </c>
      <c r="S9" s="21">
        <f>IF(($K9       =0),0,((($M9       -$K9       )/$K9       )*100))</f>
        <v>-50.573382480559893</v>
      </c>
      <c r="T9" s="20">
        <f>IF(($E9       =0),0,(($P9       /$E9       )*100))</f>
        <v>74.697389559494709</v>
      </c>
      <c r="U9" s="22">
        <f>IF(($E9       =0),0,(($Q9       /$E9       )*100))</f>
        <v>78.973659538905267</v>
      </c>
      <c r="V9" s="44">
        <f t="shared" ref="V9:W9" si="3">SUM(V10:V26)</f>
        <v>2050000</v>
      </c>
      <c r="W9" s="45">
        <f t="shared" si="3"/>
        <v>1504000</v>
      </c>
    </row>
    <row r="10" spans="1:23" x14ac:dyDescent="0.2">
      <c r="A10" s="23" t="s">
        <v>36</v>
      </c>
      <c r="B10" s="46">
        <v>205480000</v>
      </c>
      <c r="C10" s="46">
        <v>-13743000</v>
      </c>
      <c r="D10" s="46"/>
      <c r="E10" s="46">
        <f t="shared" ref="E10:E41" si="4">$B10      +$C10      +$D10</f>
        <v>191737000</v>
      </c>
      <c r="F10" s="47">
        <v>191737000</v>
      </c>
      <c r="G10" s="48">
        <v>191737000</v>
      </c>
      <c r="H10" s="47">
        <v>26207000</v>
      </c>
      <c r="I10" s="48">
        <v>35684793</v>
      </c>
      <c r="J10" s="47">
        <v>62213000</v>
      </c>
      <c r="K10" s="48">
        <v>70900108</v>
      </c>
      <c r="L10" s="47">
        <v>31738000</v>
      </c>
      <c r="M10" s="48">
        <v>24298763</v>
      </c>
      <c r="N10" s="47"/>
      <c r="O10" s="48"/>
      <c r="P10" s="47">
        <f t="shared" ref="P10:P41" si="5">$H10      +$J10      +$L10      +$N10</f>
        <v>120158000</v>
      </c>
      <c r="Q10" s="48">
        <f t="shared" ref="Q10:Q41" si="6">$I10      +$K10      +$M10      +$O10</f>
        <v>130883664</v>
      </c>
      <c r="R10" s="24">
        <f t="shared" ref="R10:R41" si="7">IF(($J10      =0),0,((($L10      -$J10      )/$J10      )*100))</f>
        <v>-48.984938839149372</v>
      </c>
      <c r="S10" s="25">
        <f t="shared" ref="S10:S41" si="8">IF(($K10      =0),0,((($M10      -$K10      )/$K10      )*100))</f>
        <v>-65.728172092488208</v>
      </c>
      <c r="T10" s="24">
        <f t="shared" ref="T10:T41" si="9">IF(($E10      =0),0,(($P10      /$E10      )*100))</f>
        <v>62.668133954322848</v>
      </c>
      <c r="U10" s="26">
        <f t="shared" ref="U10:U41" si="10">IF(($E10      =0),0,(($Q10      /$E10      )*100))</f>
        <v>68.262079828097868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2715000</v>
      </c>
      <c r="C16" s="46">
        <v>430000</v>
      </c>
      <c r="D16" s="46"/>
      <c r="E16" s="46">
        <f t="shared" si="4"/>
        <v>3145000</v>
      </c>
      <c r="F16" s="47">
        <v>3145000</v>
      </c>
      <c r="G16" s="48">
        <v>3145000</v>
      </c>
      <c r="H16" s="47"/>
      <c r="I16" s="48">
        <v>507980</v>
      </c>
      <c r="J16" s="47">
        <v>1223000</v>
      </c>
      <c r="K16" s="48">
        <v>715587</v>
      </c>
      <c r="L16" s="47">
        <v>622000</v>
      </c>
      <c r="M16" s="48">
        <v>659697</v>
      </c>
      <c r="N16" s="47"/>
      <c r="O16" s="48"/>
      <c r="P16" s="47">
        <f t="shared" si="5"/>
        <v>1845000</v>
      </c>
      <c r="Q16" s="48">
        <f t="shared" si="6"/>
        <v>1883264</v>
      </c>
      <c r="R16" s="24">
        <f t="shared" si="7"/>
        <v>-49.141455437448897</v>
      </c>
      <c r="S16" s="25">
        <f t="shared" si="8"/>
        <v>-7.8103710659919763</v>
      </c>
      <c r="T16" s="24">
        <f t="shared" si="9"/>
        <v>58.664546899841021</v>
      </c>
      <c r="U16" s="26">
        <f t="shared" si="10"/>
        <v>59.881208267090628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2050000</v>
      </c>
      <c r="W20" s="48">
        <v>1504000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240312000</v>
      </c>
      <c r="C22" s="46">
        <v>-17765000</v>
      </c>
      <c r="D22" s="46"/>
      <c r="E22" s="46">
        <f t="shared" si="4"/>
        <v>222547000</v>
      </c>
      <c r="F22" s="47">
        <v>222547000</v>
      </c>
      <c r="G22" s="48">
        <v>222547000</v>
      </c>
      <c r="H22" s="47">
        <v>42703000</v>
      </c>
      <c r="I22" s="48">
        <v>55337097</v>
      </c>
      <c r="J22" s="47">
        <v>71056000</v>
      </c>
      <c r="K22" s="48">
        <v>79516577</v>
      </c>
      <c r="L22" s="47">
        <v>77508000</v>
      </c>
      <c r="M22" s="48">
        <v>60466194</v>
      </c>
      <c r="N22" s="47"/>
      <c r="O22" s="48"/>
      <c r="P22" s="47">
        <f t="shared" si="5"/>
        <v>191267000</v>
      </c>
      <c r="Q22" s="48">
        <f t="shared" si="6"/>
        <v>195319868</v>
      </c>
      <c r="R22" s="24">
        <f t="shared" si="7"/>
        <v>9.0801621256473766</v>
      </c>
      <c r="S22" s="25">
        <f t="shared" si="8"/>
        <v>-23.95775034430871</v>
      </c>
      <c r="T22" s="24">
        <f t="shared" si="9"/>
        <v>85.944542051791302</v>
      </c>
      <c r="U22" s="26">
        <f t="shared" si="10"/>
        <v>87.765671071728661</v>
      </c>
      <c r="V22" s="47"/>
      <c r="W22" s="48"/>
    </row>
    <row r="23" spans="1:23" x14ac:dyDescent="0.2">
      <c r="A23" s="23" t="s">
        <v>49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60000000</v>
      </c>
      <c r="H23" s="47">
        <v>2547000</v>
      </c>
      <c r="I23" s="48">
        <v>8694101</v>
      </c>
      <c r="J23" s="47">
        <v>32038000</v>
      </c>
      <c r="K23" s="48">
        <v>34121993</v>
      </c>
      <c r="L23" s="47">
        <v>8772000</v>
      </c>
      <c r="M23" s="48">
        <v>6140263</v>
      </c>
      <c r="N23" s="47"/>
      <c r="O23" s="48"/>
      <c r="P23" s="47">
        <f t="shared" si="5"/>
        <v>43357000</v>
      </c>
      <c r="Q23" s="48">
        <f t="shared" si="6"/>
        <v>48956357</v>
      </c>
      <c r="R23" s="24">
        <f t="shared" si="7"/>
        <v>-72.620013733691252</v>
      </c>
      <c r="S23" s="25">
        <f t="shared" si="8"/>
        <v>-82.004969639375986</v>
      </c>
      <c r="T23" s="24">
        <f t="shared" si="9"/>
        <v>72.26166666666667</v>
      </c>
      <c r="U23" s="26">
        <f t="shared" si="10"/>
        <v>81.593928333333338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7061000</v>
      </c>
      <c r="C27" s="43">
        <f t="shared" si="11"/>
        <v>-327000</v>
      </c>
      <c r="D27" s="43">
        <f t="shared" si="11"/>
        <v>0</v>
      </c>
      <c r="E27" s="43">
        <f t="shared" si="11"/>
        <v>6734000</v>
      </c>
      <c r="F27" s="44">
        <f t="shared" si="11"/>
        <v>6734000</v>
      </c>
      <c r="G27" s="45">
        <f t="shared" si="11"/>
        <v>6734000</v>
      </c>
      <c r="H27" s="44">
        <f t="shared" si="11"/>
        <v>1758000</v>
      </c>
      <c r="I27" s="45">
        <f t="shared" si="11"/>
        <v>1773588</v>
      </c>
      <c r="J27" s="44">
        <f t="shared" si="11"/>
        <v>2010000</v>
      </c>
      <c r="K27" s="45">
        <f t="shared" si="11"/>
        <v>2006466</v>
      </c>
      <c r="L27" s="44">
        <f t="shared" si="11"/>
        <v>1876000</v>
      </c>
      <c r="M27" s="45">
        <f t="shared" si="11"/>
        <v>1990647</v>
      </c>
      <c r="N27" s="44">
        <f t="shared" si="11"/>
        <v>0</v>
      </c>
      <c r="O27" s="45">
        <f t="shared" si="11"/>
        <v>0</v>
      </c>
      <c r="P27" s="44">
        <f t="shared" si="11"/>
        <v>5644000</v>
      </c>
      <c r="Q27" s="45">
        <f t="shared" si="11"/>
        <v>5770701</v>
      </c>
      <c r="R27" s="20">
        <f t="shared" si="7"/>
        <v>-6.666666666666667</v>
      </c>
      <c r="S27" s="21">
        <f t="shared" si="8"/>
        <v>-0.78840109924613722</v>
      </c>
      <c r="T27" s="20">
        <f t="shared" si="9"/>
        <v>83.813483813483813</v>
      </c>
      <c r="U27" s="22">
        <f t="shared" si="10"/>
        <v>85.69499554499555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291000</v>
      </c>
      <c r="I30" s="48">
        <v>307588</v>
      </c>
      <c r="J30" s="47">
        <v>219000</v>
      </c>
      <c r="K30" s="48">
        <v>215785</v>
      </c>
      <c r="L30" s="47">
        <v>98000</v>
      </c>
      <c r="M30" s="48">
        <v>212821</v>
      </c>
      <c r="N30" s="47"/>
      <c r="O30" s="48"/>
      <c r="P30" s="47">
        <f t="shared" si="5"/>
        <v>608000</v>
      </c>
      <c r="Q30" s="48">
        <f t="shared" si="6"/>
        <v>736194</v>
      </c>
      <c r="R30" s="24">
        <f t="shared" si="7"/>
        <v>-55.25114155251142</v>
      </c>
      <c r="S30" s="25">
        <f t="shared" si="8"/>
        <v>-1.3735894524642585</v>
      </c>
      <c r="T30" s="24">
        <f t="shared" si="9"/>
        <v>50.666666666666671</v>
      </c>
      <c r="U30" s="26">
        <f t="shared" si="10"/>
        <v>61.349499999999999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5861000</v>
      </c>
      <c r="C32" s="46">
        <v>-327000</v>
      </c>
      <c r="D32" s="46"/>
      <c r="E32" s="46">
        <f t="shared" si="4"/>
        <v>5534000</v>
      </c>
      <c r="F32" s="47">
        <v>5534000</v>
      </c>
      <c r="G32" s="48">
        <v>5534000</v>
      </c>
      <c r="H32" s="47">
        <v>1467000</v>
      </c>
      <c r="I32" s="48">
        <v>1466000</v>
      </c>
      <c r="J32" s="47">
        <v>1791000</v>
      </c>
      <c r="K32" s="48">
        <v>1790681</v>
      </c>
      <c r="L32" s="47">
        <v>1778000</v>
      </c>
      <c r="M32" s="48">
        <v>1777826</v>
      </c>
      <c r="N32" s="47"/>
      <c r="O32" s="48"/>
      <c r="P32" s="47">
        <f t="shared" si="5"/>
        <v>5036000</v>
      </c>
      <c r="Q32" s="48">
        <f t="shared" si="6"/>
        <v>5034507</v>
      </c>
      <c r="R32" s="24">
        <f t="shared" si="7"/>
        <v>-0.72585147962032381</v>
      </c>
      <c r="S32" s="25">
        <f t="shared" si="8"/>
        <v>-0.71788330808223244</v>
      </c>
      <c r="T32" s="24">
        <f t="shared" si="9"/>
        <v>91.001084206722084</v>
      </c>
      <c r="U32" s="26">
        <f t="shared" si="10"/>
        <v>90.974105529454292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1120000</v>
      </c>
      <c r="C42" s="52">
        <f t="shared" si="13"/>
        <v>0</v>
      </c>
      <c r="D42" s="52">
        <f t="shared" si="13"/>
        <v>0</v>
      </c>
      <c r="E42" s="52">
        <f t="shared" si="13"/>
        <v>1120000</v>
      </c>
      <c r="F42" s="53">
        <f t="shared" si="13"/>
        <v>1120000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1120000</v>
      </c>
      <c r="C54" s="43">
        <f t="shared" si="24"/>
        <v>0</v>
      </c>
      <c r="D54" s="43">
        <f t="shared" si="24"/>
        <v>0</v>
      </c>
      <c r="E54" s="43">
        <f t="shared" si="24"/>
        <v>1120000</v>
      </c>
      <c r="F54" s="44">
        <f t="shared" si="24"/>
        <v>1120000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1120000</v>
      </c>
      <c r="C57" s="46"/>
      <c r="D57" s="46"/>
      <c r="E57" s="46">
        <f t="shared" si="21"/>
        <v>1120000</v>
      </c>
      <c r="F57" s="47">
        <v>1120000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516688000</v>
      </c>
      <c r="C59" s="43">
        <f t="shared" si="26"/>
        <v>-31405000</v>
      </c>
      <c r="D59" s="43">
        <f t="shared" si="26"/>
        <v>0</v>
      </c>
      <c r="E59" s="43">
        <f t="shared" si="26"/>
        <v>485283000</v>
      </c>
      <c r="F59" s="44">
        <f t="shared" si="26"/>
        <v>485283000</v>
      </c>
      <c r="G59" s="45">
        <f t="shared" si="26"/>
        <v>484163000</v>
      </c>
      <c r="H59" s="44">
        <f t="shared" si="26"/>
        <v>73215000</v>
      </c>
      <c r="I59" s="45">
        <f t="shared" si="26"/>
        <v>101997559</v>
      </c>
      <c r="J59" s="44">
        <f t="shared" si="26"/>
        <v>168540000</v>
      </c>
      <c r="K59" s="45">
        <f t="shared" si="26"/>
        <v>187260731</v>
      </c>
      <c r="L59" s="44">
        <f t="shared" si="26"/>
        <v>120516000</v>
      </c>
      <c r="M59" s="45">
        <f t="shared" si="26"/>
        <v>93555564</v>
      </c>
      <c r="N59" s="44">
        <f t="shared" si="26"/>
        <v>0</v>
      </c>
      <c r="O59" s="45">
        <f t="shared" si="26"/>
        <v>0</v>
      </c>
      <c r="P59" s="44">
        <f t="shared" si="26"/>
        <v>362271000</v>
      </c>
      <c r="Q59" s="45">
        <f t="shared" si="26"/>
        <v>382813854</v>
      </c>
      <c r="R59" s="20">
        <f t="shared" si="14"/>
        <v>-28.494126023495909</v>
      </c>
      <c r="S59" s="21">
        <f t="shared" si="15"/>
        <v>-50.03994510733807</v>
      </c>
      <c r="T59" s="20">
        <f t="shared" si="16"/>
        <v>74.651492015998912</v>
      </c>
      <c r="U59" s="22">
        <f t="shared" si="17"/>
        <v>78.884661939528073</v>
      </c>
      <c r="V59" s="44">
        <f t="shared" ref="V59:W59" si="27">+V8+V42</f>
        <v>2050000</v>
      </c>
      <c r="W59" s="45">
        <f t="shared" si="27"/>
        <v>1504000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516688000</v>
      </c>
      <c r="C63" s="55">
        <f t="shared" si="30"/>
        <v>-31405000</v>
      </c>
      <c r="D63" s="55">
        <f t="shared" si="30"/>
        <v>0</v>
      </c>
      <c r="E63" s="55">
        <f t="shared" si="30"/>
        <v>485283000</v>
      </c>
      <c r="F63" s="56">
        <f t="shared" si="30"/>
        <v>485283000</v>
      </c>
      <c r="G63" s="57">
        <f t="shared" si="30"/>
        <v>484163000</v>
      </c>
      <c r="H63" s="56">
        <f t="shared" si="30"/>
        <v>73215000</v>
      </c>
      <c r="I63" s="57">
        <f t="shared" si="30"/>
        <v>101997559</v>
      </c>
      <c r="J63" s="56">
        <f t="shared" si="30"/>
        <v>168540000</v>
      </c>
      <c r="K63" s="57">
        <f t="shared" si="30"/>
        <v>187260731</v>
      </c>
      <c r="L63" s="56">
        <f t="shared" si="30"/>
        <v>120516000</v>
      </c>
      <c r="M63" s="58">
        <f t="shared" si="30"/>
        <v>93555564</v>
      </c>
      <c r="N63" s="56">
        <f t="shared" si="30"/>
        <v>0</v>
      </c>
      <c r="O63" s="57">
        <f t="shared" si="30"/>
        <v>0</v>
      </c>
      <c r="P63" s="56">
        <f t="shared" si="30"/>
        <v>362271000</v>
      </c>
      <c r="Q63" s="57">
        <f t="shared" si="30"/>
        <v>382813854</v>
      </c>
      <c r="R63" s="38">
        <f t="shared" si="14"/>
        <v>-28.494126023495909</v>
      </c>
      <c r="S63" s="39">
        <f t="shared" si="15"/>
        <v>-50.03994510733807</v>
      </c>
      <c r="T63" s="38">
        <f t="shared" si="16"/>
        <v>74.651492015998912</v>
      </c>
      <c r="U63" s="39">
        <f t="shared" si="17"/>
        <v>78.884661939528073</v>
      </c>
      <c r="V63" s="56">
        <f>+V59+V60</f>
        <v>2050000</v>
      </c>
      <c r="W63" s="57">
        <f>+W59+W60</f>
        <v>1504000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252517000</v>
      </c>
      <c r="C8" s="40">
        <f t="shared" si="0"/>
        <v>-10035000</v>
      </c>
      <c r="D8" s="40">
        <f t="shared" si="0"/>
        <v>0</v>
      </c>
      <c r="E8" s="40">
        <f t="shared" si="0"/>
        <v>242482000</v>
      </c>
      <c r="F8" s="41">
        <f t="shared" si="0"/>
        <v>242482000</v>
      </c>
      <c r="G8" s="42">
        <f t="shared" si="0"/>
        <v>242482000</v>
      </c>
      <c r="H8" s="41">
        <f t="shared" si="0"/>
        <v>31999000</v>
      </c>
      <c r="I8" s="42">
        <f t="shared" si="0"/>
        <v>43486863</v>
      </c>
      <c r="J8" s="41">
        <f t="shared" si="0"/>
        <v>93897000</v>
      </c>
      <c r="K8" s="42">
        <f t="shared" si="0"/>
        <v>85047873</v>
      </c>
      <c r="L8" s="41">
        <f t="shared" si="0"/>
        <v>48756000</v>
      </c>
      <c r="M8" s="42">
        <f t="shared" si="0"/>
        <v>20060024</v>
      </c>
      <c r="N8" s="41">
        <f t="shared" si="0"/>
        <v>0</v>
      </c>
      <c r="O8" s="42">
        <f t="shared" si="0"/>
        <v>0</v>
      </c>
      <c r="P8" s="41">
        <f t="shared" si="0"/>
        <v>174652000</v>
      </c>
      <c r="Q8" s="42">
        <f t="shared" si="0"/>
        <v>148594760</v>
      </c>
      <c r="R8" s="16">
        <f>IF(($J8       =0),0,((($L8       -$J8       )/$J8       )*100))</f>
        <v>-48.07501837119397</v>
      </c>
      <c r="S8" s="17">
        <f>IF(($K8       =0),0,((($M8       -$K8       )/$K8       )*100))</f>
        <v>-76.413256096363511</v>
      </c>
      <c r="T8" s="16">
        <f>IF(($E8       =0),0,(($P8       /$E8       )*100))</f>
        <v>72.026789617373666</v>
      </c>
      <c r="U8" s="18">
        <f>IF(($E8       =0),0,(($Q8       /$E8       )*100))</f>
        <v>61.280738364084755</v>
      </c>
      <c r="V8" s="41">
        <f t="shared" ref="V8:W8" si="1">+V9+V27</f>
        <v>2014000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244938000</v>
      </c>
      <c r="C9" s="43">
        <f t="shared" si="2"/>
        <v>-7035000</v>
      </c>
      <c r="D9" s="43">
        <f t="shared" si="2"/>
        <v>0</v>
      </c>
      <c r="E9" s="43">
        <f t="shared" si="2"/>
        <v>237903000</v>
      </c>
      <c r="F9" s="44">
        <f t="shared" si="2"/>
        <v>237903000</v>
      </c>
      <c r="G9" s="45">
        <f t="shared" si="2"/>
        <v>237903000</v>
      </c>
      <c r="H9" s="44">
        <f t="shared" si="2"/>
        <v>31380000</v>
      </c>
      <c r="I9" s="45">
        <f t="shared" si="2"/>
        <v>40554942</v>
      </c>
      <c r="J9" s="44">
        <f t="shared" si="2"/>
        <v>92600000</v>
      </c>
      <c r="K9" s="45">
        <f t="shared" si="2"/>
        <v>85155664</v>
      </c>
      <c r="L9" s="44">
        <f t="shared" si="2"/>
        <v>48050000</v>
      </c>
      <c r="M9" s="45">
        <f t="shared" si="2"/>
        <v>19891468</v>
      </c>
      <c r="N9" s="44">
        <f t="shared" si="2"/>
        <v>0</v>
      </c>
      <c r="O9" s="45">
        <f t="shared" si="2"/>
        <v>0</v>
      </c>
      <c r="P9" s="44">
        <f t="shared" si="2"/>
        <v>172030000</v>
      </c>
      <c r="Q9" s="45">
        <f t="shared" si="2"/>
        <v>145602074</v>
      </c>
      <c r="R9" s="20">
        <f>IF(($J9       =0),0,((($L9       -$J9       )/$J9       )*100))</f>
        <v>-48.110151187904968</v>
      </c>
      <c r="S9" s="21">
        <f>IF(($K9       =0),0,((($M9       -$K9       )/$K9       )*100))</f>
        <v>-76.64105114605178</v>
      </c>
      <c r="T9" s="20">
        <f>IF(($E9       =0),0,(($P9       /$E9       )*100))</f>
        <v>72.31098388839149</v>
      </c>
      <c r="U9" s="22">
        <f>IF(($E9       =0),0,(($Q9       /$E9       )*100))</f>
        <v>61.202285805559406</v>
      </c>
      <c r="V9" s="44">
        <f t="shared" ref="V9:W9" si="3">SUM(V10:V26)</f>
        <v>2014000</v>
      </c>
      <c r="W9" s="45">
        <f t="shared" si="3"/>
        <v>0</v>
      </c>
    </row>
    <row r="10" spans="1:23" x14ac:dyDescent="0.2">
      <c r="A10" s="23" t="s">
        <v>36</v>
      </c>
      <c r="B10" s="46">
        <v>179938000</v>
      </c>
      <c r="C10" s="46">
        <v>-12035000</v>
      </c>
      <c r="D10" s="46"/>
      <c r="E10" s="46">
        <f t="shared" ref="E10:E41" si="4">$B10      +$C10      +$D10</f>
        <v>167903000</v>
      </c>
      <c r="F10" s="47">
        <v>167903000</v>
      </c>
      <c r="G10" s="48">
        <v>167903000</v>
      </c>
      <c r="H10" s="47">
        <v>18059000</v>
      </c>
      <c r="I10" s="48">
        <v>28116770</v>
      </c>
      <c r="J10" s="47">
        <v>73046000</v>
      </c>
      <c r="K10" s="48">
        <v>64037898</v>
      </c>
      <c r="L10" s="47">
        <v>34354000</v>
      </c>
      <c r="M10" s="48">
        <v>17083401</v>
      </c>
      <c r="N10" s="47"/>
      <c r="O10" s="48"/>
      <c r="P10" s="47">
        <f t="shared" ref="P10:P41" si="5">$H10      +$J10      +$L10      +$N10</f>
        <v>125459000</v>
      </c>
      <c r="Q10" s="48">
        <f t="shared" ref="Q10:Q41" si="6">$I10      +$K10      +$M10      +$O10</f>
        <v>109238069</v>
      </c>
      <c r="R10" s="24">
        <f t="shared" ref="R10:R41" si="7">IF(($J10      =0),0,((($L10      -$J10      )/$J10      )*100))</f>
        <v>-52.969361772034063</v>
      </c>
      <c r="S10" s="25">
        <f t="shared" ref="S10:S41" si="8">IF(($K10      =0),0,((($M10      -$K10      )/$K10      )*100))</f>
        <v>-73.322982899907174</v>
      </c>
      <c r="T10" s="24">
        <f t="shared" ref="T10:T41" si="9">IF(($E10      =0),0,(($P10      /$E10      )*100))</f>
        <v>74.721118741177932</v>
      </c>
      <c r="U10" s="26">
        <f t="shared" ref="U10:U41" si="10">IF(($E10      =0),0,(($Q10      /$E10      )*100))</f>
        <v>65.06022465352018</v>
      </c>
      <c r="V10" s="47">
        <v>179000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65000000</v>
      </c>
      <c r="C23" s="46">
        <v>5000000</v>
      </c>
      <c r="D23" s="46"/>
      <c r="E23" s="46">
        <f t="shared" si="4"/>
        <v>70000000</v>
      </c>
      <c r="F23" s="47">
        <v>70000000</v>
      </c>
      <c r="G23" s="48">
        <v>70000000</v>
      </c>
      <c r="H23" s="47">
        <v>13321000</v>
      </c>
      <c r="I23" s="48">
        <v>12438172</v>
      </c>
      <c r="J23" s="47">
        <v>19554000</v>
      </c>
      <c r="K23" s="48">
        <v>21117766</v>
      </c>
      <c r="L23" s="47">
        <v>13696000</v>
      </c>
      <c r="M23" s="48">
        <v>2808067</v>
      </c>
      <c r="N23" s="47"/>
      <c r="O23" s="48"/>
      <c r="P23" s="47">
        <f t="shared" si="5"/>
        <v>46571000</v>
      </c>
      <c r="Q23" s="48">
        <f t="shared" si="6"/>
        <v>36364005</v>
      </c>
      <c r="R23" s="24">
        <f t="shared" si="7"/>
        <v>-29.958064846067302</v>
      </c>
      <c r="S23" s="25">
        <f t="shared" si="8"/>
        <v>-86.702821690514043</v>
      </c>
      <c r="T23" s="24">
        <f t="shared" si="9"/>
        <v>66.53</v>
      </c>
      <c r="U23" s="26">
        <f t="shared" si="10"/>
        <v>51.94857857142857</v>
      </c>
      <c r="V23" s="47">
        <v>1835000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7579000</v>
      </c>
      <c r="C27" s="43">
        <f t="shared" si="11"/>
        <v>-3000000</v>
      </c>
      <c r="D27" s="43">
        <f t="shared" si="11"/>
        <v>0</v>
      </c>
      <c r="E27" s="43">
        <f t="shared" si="11"/>
        <v>4579000</v>
      </c>
      <c r="F27" s="44">
        <f t="shared" si="11"/>
        <v>4579000</v>
      </c>
      <c r="G27" s="45">
        <f t="shared" si="11"/>
        <v>4579000</v>
      </c>
      <c r="H27" s="44">
        <f t="shared" si="11"/>
        <v>619000</v>
      </c>
      <c r="I27" s="45">
        <f t="shared" si="11"/>
        <v>2931921</v>
      </c>
      <c r="J27" s="44">
        <f t="shared" si="11"/>
        <v>1297000</v>
      </c>
      <c r="K27" s="45">
        <f t="shared" si="11"/>
        <v>-107791</v>
      </c>
      <c r="L27" s="44">
        <f t="shared" si="11"/>
        <v>706000</v>
      </c>
      <c r="M27" s="45">
        <f t="shared" si="11"/>
        <v>168556</v>
      </c>
      <c r="N27" s="44">
        <f t="shared" si="11"/>
        <v>0</v>
      </c>
      <c r="O27" s="45">
        <f t="shared" si="11"/>
        <v>0</v>
      </c>
      <c r="P27" s="44">
        <f t="shared" si="11"/>
        <v>2622000</v>
      </c>
      <c r="Q27" s="45">
        <f t="shared" si="11"/>
        <v>2992686</v>
      </c>
      <c r="R27" s="20">
        <f t="shared" si="7"/>
        <v>-45.566692367000769</v>
      </c>
      <c r="S27" s="21">
        <f t="shared" si="8"/>
        <v>-256.37298104665513</v>
      </c>
      <c r="T27" s="20">
        <f t="shared" si="9"/>
        <v>57.261410788381738</v>
      </c>
      <c r="U27" s="22">
        <f t="shared" si="10"/>
        <v>65.356759117711292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268000</v>
      </c>
      <c r="I30" s="48">
        <v>268444</v>
      </c>
      <c r="J30" s="47">
        <v>126000</v>
      </c>
      <c r="K30" s="48">
        <v>299665</v>
      </c>
      <c r="L30" s="47"/>
      <c r="M30" s="48">
        <v>241</v>
      </c>
      <c r="N30" s="47"/>
      <c r="O30" s="48"/>
      <c r="P30" s="47">
        <f t="shared" si="5"/>
        <v>394000</v>
      </c>
      <c r="Q30" s="48">
        <f t="shared" si="6"/>
        <v>568350</v>
      </c>
      <c r="R30" s="24">
        <f t="shared" si="7"/>
        <v>-100</v>
      </c>
      <c r="S30" s="25">
        <f t="shared" si="8"/>
        <v>-99.919576860827931</v>
      </c>
      <c r="T30" s="24">
        <f t="shared" si="9"/>
        <v>20.205128205128204</v>
      </c>
      <c r="U30" s="26">
        <f t="shared" si="10"/>
        <v>29.146153846153844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1629000</v>
      </c>
      <c r="C32" s="46"/>
      <c r="D32" s="46"/>
      <c r="E32" s="46">
        <f t="shared" si="4"/>
        <v>1629000</v>
      </c>
      <c r="F32" s="47">
        <v>1629000</v>
      </c>
      <c r="G32" s="48">
        <v>1629000</v>
      </c>
      <c r="H32" s="47">
        <v>351000</v>
      </c>
      <c r="I32" s="48">
        <v>149957</v>
      </c>
      <c r="J32" s="47">
        <v>171000</v>
      </c>
      <c r="K32" s="48">
        <v>611064</v>
      </c>
      <c r="L32" s="47">
        <v>706000</v>
      </c>
      <c r="M32" s="48">
        <v>168315</v>
      </c>
      <c r="N32" s="47"/>
      <c r="O32" s="48"/>
      <c r="P32" s="47">
        <f t="shared" si="5"/>
        <v>1228000</v>
      </c>
      <c r="Q32" s="48">
        <f t="shared" si="6"/>
        <v>929336</v>
      </c>
      <c r="R32" s="24">
        <f t="shared" si="7"/>
        <v>312.86549707602342</v>
      </c>
      <c r="S32" s="25">
        <f t="shared" si="8"/>
        <v>-72.455422017988298</v>
      </c>
      <c r="T32" s="24">
        <f t="shared" si="9"/>
        <v>75.383670963781455</v>
      </c>
      <c r="U32" s="26">
        <f t="shared" si="10"/>
        <v>57.049478207489258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>
        <v>-3000000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>
        <v>2513520</v>
      </c>
      <c r="J35" s="47">
        <v>1000000</v>
      </c>
      <c r="K35" s="48">
        <v>-1018520</v>
      </c>
      <c r="L35" s="47"/>
      <c r="M35" s="48"/>
      <c r="N35" s="47"/>
      <c r="O35" s="48"/>
      <c r="P35" s="47">
        <f t="shared" si="5"/>
        <v>1000000</v>
      </c>
      <c r="Q35" s="48">
        <f t="shared" si="6"/>
        <v>1495000</v>
      </c>
      <c r="R35" s="24">
        <f t="shared" si="7"/>
        <v>-100</v>
      </c>
      <c r="S35" s="25">
        <f t="shared" si="8"/>
        <v>-100</v>
      </c>
      <c r="T35" s="24">
        <f t="shared" si="9"/>
        <v>100</v>
      </c>
      <c r="U35" s="26">
        <f t="shared" si="10"/>
        <v>149.5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111419000</v>
      </c>
      <c r="C42" s="52">
        <f t="shared" si="13"/>
        <v>-56814000</v>
      </c>
      <c r="D42" s="52">
        <f t="shared" si="13"/>
        <v>0</v>
      </c>
      <c r="E42" s="52">
        <f t="shared" si="13"/>
        <v>54605000</v>
      </c>
      <c r="F42" s="53">
        <f t="shared" si="13"/>
        <v>54605000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111419000</v>
      </c>
      <c r="C43" s="43">
        <f t="shared" si="19"/>
        <v>-56814000</v>
      </c>
      <c r="D43" s="43">
        <f t="shared" si="19"/>
        <v>0</v>
      </c>
      <c r="E43" s="43">
        <f t="shared" si="19"/>
        <v>54605000</v>
      </c>
      <c r="F43" s="44">
        <f t="shared" si="19"/>
        <v>54605000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111419000</v>
      </c>
      <c r="C45" s="46">
        <v>-56814000</v>
      </c>
      <c r="D45" s="46"/>
      <c r="E45" s="46">
        <f t="shared" si="21"/>
        <v>54605000</v>
      </c>
      <c r="F45" s="47">
        <v>54605000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363936000</v>
      </c>
      <c r="C59" s="43">
        <f t="shared" si="26"/>
        <v>-66849000</v>
      </c>
      <c r="D59" s="43">
        <f t="shared" si="26"/>
        <v>0</v>
      </c>
      <c r="E59" s="43">
        <f t="shared" si="26"/>
        <v>297087000</v>
      </c>
      <c r="F59" s="44">
        <f t="shared" si="26"/>
        <v>297087000</v>
      </c>
      <c r="G59" s="45">
        <f t="shared" si="26"/>
        <v>242482000</v>
      </c>
      <c r="H59" s="44">
        <f t="shared" si="26"/>
        <v>31999000</v>
      </c>
      <c r="I59" s="45">
        <f t="shared" si="26"/>
        <v>43486863</v>
      </c>
      <c r="J59" s="44">
        <f t="shared" si="26"/>
        <v>93897000</v>
      </c>
      <c r="K59" s="45">
        <f t="shared" si="26"/>
        <v>85047873</v>
      </c>
      <c r="L59" s="44">
        <f t="shared" si="26"/>
        <v>48756000</v>
      </c>
      <c r="M59" s="45">
        <f t="shared" si="26"/>
        <v>20060024</v>
      </c>
      <c r="N59" s="44">
        <f t="shared" si="26"/>
        <v>0</v>
      </c>
      <c r="O59" s="45">
        <f t="shared" si="26"/>
        <v>0</v>
      </c>
      <c r="P59" s="44">
        <f t="shared" si="26"/>
        <v>174652000</v>
      </c>
      <c r="Q59" s="45">
        <f t="shared" si="26"/>
        <v>148594760</v>
      </c>
      <c r="R59" s="20">
        <f t="shared" si="14"/>
        <v>-48.07501837119397</v>
      </c>
      <c r="S59" s="21">
        <f t="shared" si="15"/>
        <v>-76.413256096363511</v>
      </c>
      <c r="T59" s="20">
        <f t="shared" si="16"/>
        <v>58.788166429362441</v>
      </c>
      <c r="U59" s="22">
        <f t="shared" si="17"/>
        <v>50.017254204997187</v>
      </c>
      <c r="V59" s="44">
        <f t="shared" ref="V59:W59" si="27">+V8+V42</f>
        <v>2014000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363936000</v>
      </c>
      <c r="C63" s="55">
        <f t="shared" si="30"/>
        <v>-66849000</v>
      </c>
      <c r="D63" s="55">
        <f t="shared" si="30"/>
        <v>0</v>
      </c>
      <c r="E63" s="55">
        <f t="shared" si="30"/>
        <v>297087000</v>
      </c>
      <c r="F63" s="56">
        <f t="shared" si="30"/>
        <v>297087000</v>
      </c>
      <c r="G63" s="57">
        <f t="shared" si="30"/>
        <v>242482000</v>
      </c>
      <c r="H63" s="56">
        <f t="shared" si="30"/>
        <v>31999000</v>
      </c>
      <c r="I63" s="57">
        <f t="shared" si="30"/>
        <v>43486863</v>
      </c>
      <c r="J63" s="56">
        <f t="shared" si="30"/>
        <v>93897000</v>
      </c>
      <c r="K63" s="57">
        <f t="shared" si="30"/>
        <v>85047873</v>
      </c>
      <c r="L63" s="56">
        <f t="shared" si="30"/>
        <v>48756000</v>
      </c>
      <c r="M63" s="58">
        <f t="shared" si="30"/>
        <v>20060024</v>
      </c>
      <c r="N63" s="56">
        <f t="shared" si="30"/>
        <v>0</v>
      </c>
      <c r="O63" s="57">
        <f t="shared" si="30"/>
        <v>0</v>
      </c>
      <c r="P63" s="56">
        <f t="shared" si="30"/>
        <v>174652000</v>
      </c>
      <c r="Q63" s="57">
        <f t="shared" si="30"/>
        <v>148594760</v>
      </c>
      <c r="R63" s="38">
        <f t="shared" si="14"/>
        <v>-48.07501837119397</v>
      </c>
      <c r="S63" s="39">
        <f t="shared" si="15"/>
        <v>-76.413256096363511</v>
      </c>
      <c r="T63" s="38">
        <f t="shared" si="16"/>
        <v>58.788166429362441</v>
      </c>
      <c r="U63" s="39">
        <f t="shared" si="17"/>
        <v>50.017254204997187</v>
      </c>
      <c r="V63" s="56">
        <f>+V59+V60</f>
        <v>2014000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37624000</v>
      </c>
      <c r="C8" s="40">
        <f t="shared" si="0"/>
        <v>-2307000</v>
      </c>
      <c r="D8" s="40">
        <f t="shared" si="0"/>
        <v>0</v>
      </c>
      <c r="E8" s="40">
        <f t="shared" si="0"/>
        <v>35317000</v>
      </c>
      <c r="F8" s="41">
        <f t="shared" si="0"/>
        <v>35317000</v>
      </c>
      <c r="G8" s="42">
        <f t="shared" si="0"/>
        <v>35317000</v>
      </c>
      <c r="H8" s="41">
        <f t="shared" si="0"/>
        <v>6196000</v>
      </c>
      <c r="I8" s="42">
        <f t="shared" si="0"/>
        <v>0</v>
      </c>
      <c r="J8" s="41">
        <f t="shared" si="0"/>
        <v>12186000</v>
      </c>
      <c r="K8" s="42">
        <f t="shared" si="0"/>
        <v>1899537</v>
      </c>
      <c r="L8" s="41">
        <f t="shared" si="0"/>
        <v>11930000</v>
      </c>
      <c r="M8" s="42">
        <f t="shared" si="0"/>
        <v>4222062</v>
      </c>
      <c r="N8" s="41">
        <f t="shared" si="0"/>
        <v>0</v>
      </c>
      <c r="O8" s="42">
        <f t="shared" si="0"/>
        <v>0</v>
      </c>
      <c r="P8" s="41">
        <f t="shared" si="0"/>
        <v>30312000</v>
      </c>
      <c r="Q8" s="42">
        <f t="shared" si="0"/>
        <v>6121599</v>
      </c>
      <c r="R8" s="16">
        <f>IF(($J8       =0),0,((($L8       -$J8       )/$J8       )*100))</f>
        <v>-2.1007713769899885</v>
      </c>
      <c r="S8" s="17">
        <f>IF(($K8       =0),0,((($M8       -$K8       )/$K8       )*100))</f>
        <v>122.26795266425449</v>
      </c>
      <c r="T8" s="16">
        <f>IF(($E8       =0),0,(($P8       /$E8       )*100))</f>
        <v>85.828354616756812</v>
      </c>
      <c r="U8" s="18">
        <f>IF(($E8       =0),0,(($Q8       /$E8       )*100))</f>
        <v>17.333292748534703</v>
      </c>
      <c r="V8" s="41">
        <f t="shared" ref="V8:W8" si="1">+V9+V27</f>
        <v>17352000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34500000</v>
      </c>
      <c r="C9" s="43">
        <f t="shared" si="2"/>
        <v>-2307000</v>
      </c>
      <c r="D9" s="43">
        <f t="shared" si="2"/>
        <v>0</v>
      </c>
      <c r="E9" s="43">
        <f t="shared" si="2"/>
        <v>32193000</v>
      </c>
      <c r="F9" s="44">
        <f t="shared" si="2"/>
        <v>32193000</v>
      </c>
      <c r="G9" s="45">
        <f t="shared" si="2"/>
        <v>32193000</v>
      </c>
      <c r="H9" s="44">
        <f t="shared" si="2"/>
        <v>4526000</v>
      </c>
      <c r="I9" s="45">
        <f t="shared" si="2"/>
        <v>0</v>
      </c>
      <c r="J9" s="44">
        <f t="shared" si="2"/>
        <v>12080000</v>
      </c>
      <c r="K9" s="45">
        <f t="shared" si="2"/>
        <v>0</v>
      </c>
      <c r="L9" s="44">
        <f t="shared" si="2"/>
        <v>11576000</v>
      </c>
      <c r="M9" s="45">
        <f t="shared" si="2"/>
        <v>3895042</v>
      </c>
      <c r="N9" s="44">
        <f t="shared" si="2"/>
        <v>0</v>
      </c>
      <c r="O9" s="45">
        <f t="shared" si="2"/>
        <v>0</v>
      </c>
      <c r="P9" s="44">
        <f t="shared" si="2"/>
        <v>28182000</v>
      </c>
      <c r="Q9" s="45">
        <f t="shared" si="2"/>
        <v>3895042</v>
      </c>
      <c r="R9" s="20">
        <f>IF(($J9       =0),0,((($L9       -$J9       )/$J9       )*100))</f>
        <v>-4.1721854304635766</v>
      </c>
      <c r="S9" s="21">
        <f>IF(($K9       =0),0,((($M9       -$K9       )/$K9       )*100))</f>
        <v>0</v>
      </c>
      <c r="T9" s="20">
        <f>IF(($E9       =0),0,(($P9       /$E9       )*100))</f>
        <v>87.540769732550544</v>
      </c>
      <c r="U9" s="22">
        <f>IF(($E9       =0),0,(($Q9       /$E9       )*100))</f>
        <v>12.099033951480136</v>
      </c>
      <c r="V9" s="44">
        <f t="shared" ref="V9:W9" si="3">SUM(V10:V26)</f>
        <v>17352000</v>
      </c>
      <c r="W9" s="45">
        <f t="shared" si="3"/>
        <v>0</v>
      </c>
    </row>
    <row r="10" spans="1:23" x14ac:dyDescent="0.2">
      <c r="A10" s="23" t="s">
        <v>36</v>
      </c>
      <c r="B10" s="46">
        <v>34500000</v>
      </c>
      <c r="C10" s="46">
        <v>-2307000</v>
      </c>
      <c r="D10" s="46"/>
      <c r="E10" s="46">
        <f t="shared" ref="E10:E41" si="4">$B10      +$C10      +$D10</f>
        <v>32193000</v>
      </c>
      <c r="F10" s="47">
        <v>32193000</v>
      </c>
      <c r="G10" s="48">
        <v>32193000</v>
      </c>
      <c r="H10" s="47">
        <v>4526000</v>
      </c>
      <c r="I10" s="48"/>
      <c r="J10" s="47">
        <v>12080000</v>
      </c>
      <c r="K10" s="48"/>
      <c r="L10" s="47">
        <v>11576000</v>
      </c>
      <c r="M10" s="48">
        <v>3895042</v>
      </c>
      <c r="N10" s="47"/>
      <c r="O10" s="48"/>
      <c r="P10" s="47">
        <f t="shared" ref="P10:P41" si="5">$H10      +$J10      +$L10      +$N10</f>
        <v>28182000</v>
      </c>
      <c r="Q10" s="48">
        <f t="shared" ref="Q10:Q41" si="6">$I10      +$K10      +$M10      +$O10</f>
        <v>3895042</v>
      </c>
      <c r="R10" s="24">
        <f t="shared" ref="R10:R41" si="7">IF(($J10      =0),0,((($L10      -$J10      )/$J10      )*100))</f>
        <v>-4.1721854304635766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87.540769732550544</v>
      </c>
      <c r="U10" s="26">
        <f t="shared" ref="U10:U41" si="10">IF(($E10      =0),0,(($Q10      /$E10      )*100))</f>
        <v>12.099033951480136</v>
      </c>
      <c r="V10" s="47">
        <v>17352000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3124000</v>
      </c>
      <c r="C27" s="43">
        <f t="shared" si="11"/>
        <v>0</v>
      </c>
      <c r="D27" s="43">
        <f t="shared" si="11"/>
        <v>0</v>
      </c>
      <c r="E27" s="43">
        <f t="shared" si="11"/>
        <v>3124000</v>
      </c>
      <c r="F27" s="44">
        <f t="shared" si="11"/>
        <v>3124000</v>
      </c>
      <c r="G27" s="45">
        <f t="shared" si="11"/>
        <v>3124000</v>
      </c>
      <c r="H27" s="44">
        <f t="shared" si="11"/>
        <v>1670000</v>
      </c>
      <c r="I27" s="45">
        <f t="shared" si="11"/>
        <v>0</v>
      </c>
      <c r="J27" s="44">
        <f t="shared" si="11"/>
        <v>106000</v>
      </c>
      <c r="K27" s="45">
        <f t="shared" si="11"/>
        <v>1899537</v>
      </c>
      <c r="L27" s="44">
        <f t="shared" si="11"/>
        <v>354000</v>
      </c>
      <c r="M27" s="45">
        <f t="shared" si="11"/>
        <v>327020</v>
      </c>
      <c r="N27" s="44">
        <f t="shared" si="11"/>
        <v>0</v>
      </c>
      <c r="O27" s="45">
        <f t="shared" si="11"/>
        <v>0</v>
      </c>
      <c r="P27" s="44">
        <f t="shared" si="11"/>
        <v>2130000</v>
      </c>
      <c r="Q27" s="45">
        <f t="shared" si="11"/>
        <v>2226557</v>
      </c>
      <c r="R27" s="20">
        <f t="shared" si="7"/>
        <v>233.96226415094338</v>
      </c>
      <c r="S27" s="21">
        <f t="shared" si="8"/>
        <v>-82.78422584029687</v>
      </c>
      <c r="T27" s="20">
        <f t="shared" si="9"/>
        <v>68.181818181818173</v>
      </c>
      <c r="U27" s="22">
        <f t="shared" si="10"/>
        <v>71.272631241997445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1890000</v>
      </c>
      <c r="C30" s="46"/>
      <c r="D30" s="46"/>
      <c r="E30" s="46">
        <f t="shared" si="4"/>
        <v>1890000</v>
      </c>
      <c r="F30" s="47">
        <v>1890000</v>
      </c>
      <c r="G30" s="48">
        <v>1890000</v>
      </c>
      <c r="H30" s="47">
        <v>1467000</v>
      </c>
      <c r="I30" s="48"/>
      <c r="J30" s="47"/>
      <c r="K30" s="48">
        <v>1466809</v>
      </c>
      <c r="L30" s="47"/>
      <c r="M30" s="48"/>
      <c r="N30" s="47"/>
      <c r="O30" s="48"/>
      <c r="P30" s="47">
        <f t="shared" si="5"/>
        <v>1467000</v>
      </c>
      <c r="Q30" s="48">
        <f t="shared" si="6"/>
        <v>1466809</v>
      </c>
      <c r="R30" s="24">
        <f t="shared" si="7"/>
        <v>0</v>
      </c>
      <c r="S30" s="25">
        <f t="shared" si="8"/>
        <v>-100</v>
      </c>
      <c r="T30" s="24">
        <f t="shared" si="9"/>
        <v>77.61904761904762</v>
      </c>
      <c r="U30" s="26">
        <f t="shared" si="10"/>
        <v>77.6089417989418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1234000</v>
      </c>
      <c r="C32" s="46"/>
      <c r="D32" s="46"/>
      <c r="E32" s="46">
        <f t="shared" si="4"/>
        <v>1234000</v>
      </c>
      <c r="F32" s="47">
        <v>1234000</v>
      </c>
      <c r="G32" s="48">
        <v>1234000</v>
      </c>
      <c r="H32" s="47">
        <v>203000</v>
      </c>
      <c r="I32" s="48"/>
      <c r="J32" s="47">
        <v>106000</v>
      </c>
      <c r="K32" s="48">
        <v>432728</v>
      </c>
      <c r="L32" s="47">
        <v>354000</v>
      </c>
      <c r="M32" s="48">
        <v>327020</v>
      </c>
      <c r="N32" s="47"/>
      <c r="O32" s="48"/>
      <c r="P32" s="47">
        <f t="shared" si="5"/>
        <v>663000</v>
      </c>
      <c r="Q32" s="48">
        <f t="shared" si="6"/>
        <v>759748</v>
      </c>
      <c r="R32" s="24">
        <f t="shared" si="7"/>
        <v>233.96226415094338</v>
      </c>
      <c r="S32" s="25">
        <f t="shared" si="8"/>
        <v>-24.428278271801222</v>
      </c>
      <c r="T32" s="24">
        <f t="shared" si="9"/>
        <v>53.727714748784436</v>
      </c>
      <c r="U32" s="26">
        <f t="shared" si="10"/>
        <v>61.567909238249598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15628000</v>
      </c>
      <c r="C42" s="52">
        <f t="shared" si="13"/>
        <v>2462000</v>
      </c>
      <c r="D42" s="52">
        <f t="shared" si="13"/>
        <v>0</v>
      </c>
      <c r="E42" s="52">
        <f t="shared" si="13"/>
        <v>18090000</v>
      </c>
      <c r="F42" s="53">
        <f t="shared" si="13"/>
        <v>18090000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15628000</v>
      </c>
      <c r="C43" s="43">
        <f t="shared" si="19"/>
        <v>2462000</v>
      </c>
      <c r="D43" s="43">
        <f t="shared" si="19"/>
        <v>0</v>
      </c>
      <c r="E43" s="43">
        <f t="shared" si="19"/>
        <v>18090000</v>
      </c>
      <c r="F43" s="44">
        <f t="shared" si="19"/>
        <v>18090000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15628000</v>
      </c>
      <c r="C45" s="46">
        <v>2462000</v>
      </c>
      <c r="D45" s="46"/>
      <c r="E45" s="46">
        <f t="shared" si="21"/>
        <v>18090000</v>
      </c>
      <c r="F45" s="47">
        <v>18090000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53252000</v>
      </c>
      <c r="C59" s="43">
        <f t="shared" si="26"/>
        <v>155000</v>
      </c>
      <c r="D59" s="43">
        <f t="shared" si="26"/>
        <v>0</v>
      </c>
      <c r="E59" s="43">
        <f t="shared" si="26"/>
        <v>53407000</v>
      </c>
      <c r="F59" s="44">
        <f t="shared" si="26"/>
        <v>53407000</v>
      </c>
      <c r="G59" s="45">
        <f t="shared" si="26"/>
        <v>35317000</v>
      </c>
      <c r="H59" s="44">
        <f t="shared" si="26"/>
        <v>6196000</v>
      </c>
      <c r="I59" s="45">
        <f t="shared" si="26"/>
        <v>0</v>
      </c>
      <c r="J59" s="44">
        <f t="shared" si="26"/>
        <v>12186000</v>
      </c>
      <c r="K59" s="45">
        <f t="shared" si="26"/>
        <v>1899537</v>
      </c>
      <c r="L59" s="44">
        <f t="shared" si="26"/>
        <v>11930000</v>
      </c>
      <c r="M59" s="45">
        <f t="shared" si="26"/>
        <v>4222062</v>
      </c>
      <c r="N59" s="44">
        <f t="shared" si="26"/>
        <v>0</v>
      </c>
      <c r="O59" s="45">
        <f t="shared" si="26"/>
        <v>0</v>
      </c>
      <c r="P59" s="44">
        <f t="shared" si="26"/>
        <v>30312000</v>
      </c>
      <c r="Q59" s="45">
        <f t="shared" si="26"/>
        <v>6121599</v>
      </c>
      <c r="R59" s="20">
        <f t="shared" si="14"/>
        <v>-2.1007713769899885</v>
      </c>
      <c r="S59" s="21">
        <f t="shared" si="15"/>
        <v>122.26795266425449</v>
      </c>
      <c r="T59" s="20">
        <f t="shared" si="16"/>
        <v>56.756604939427412</v>
      </c>
      <c r="U59" s="22">
        <f t="shared" si="17"/>
        <v>11.462166008201171</v>
      </c>
      <c r="V59" s="44">
        <f t="shared" ref="V59:W59" si="27">+V8+V42</f>
        <v>17352000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53252000</v>
      </c>
      <c r="C63" s="55">
        <f t="shared" si="30"/>
        <v>155000</v>
      </c>
      <c r="D63" s="55">
        <f t="shared" si="30"/>
        <v>0</v>
      </c>
      <c r="E63" s="55">
        <f t="shared" si="30"/>
        <v>53407000</v>
      </c>
      <c r="F63" s="56">
        <f t="shared" si="30"/>
        <v>53407000</v>
      </c>
      <c r="G63" s="57">
        <f t="shared" si="30"/>
        <v>35317000</v>
      </c>
      <c r="H63" s="56">
        <f t="shared" si="30"/>
        <v>6196000</v>
      </c>
      <c r="I63" s="57">
        <f t="shared" si="30"/>
        <v>0</v>
      </c>
      <c r="J63" s="56">
        <f t="shared" si="30"/>
        <v>12186000</v>
      </c>
      <c r="K63" s="57">
        <f t="shared" si="30"/>
        <v>1899537</v>
      </c>
      <c r="L63" s="56">
        <f t="shared" si="30"/>
        <v>11930000</v>
      </c>
      <c r="M63" s="58">
        <f t="shared" si="30"/>
        <v>4222062</v>
      </c>
      <c r="N63" s="56">
        <f t="shared" si="30"/>
        <v>0</v>
      </c>
      <c r="O63" s="57">
        <f t="shared" si="30"/>
        <v>0</v>
      </c>
      <c r="P63" s="56">
        <f t="shared" si="30"/>
        <v>30312000</v>
      </c>
      <c r="Q63" s="57">
        <f t="shared" si="30"/>
        <v>6121599</v>
      </c>
      <c r="R63" s="38">
        <f t="shared" si="14"/>
        <v>-2.1007713769899885</v>
      </c>
      <c r="S63" s="39">
        <f t="shared" si="15"/>
        <v>122.26795266425449</v>
      </c>
      <c r="T63" s="38">
        <f t="shared" si="16"/>
        <v>56.756604939427412</v>
      </c>
      <c r="U63" s="39">
        <f t="shared" si="17"/>
        <v>11.462166008201171</v>
      </c>
      <c r="V63" s="56">
        <f>+V59+V60</f>
        <v>17352000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38547000</v>
      </c>
      <c r="C8" s="40">
        <f t="shared" si="0"/>
        <v>-2297000</v>
      </c>
      <c r="D8" s="40">
        <f t="shared" si="0"/>
        <v>0</v>
      </c>
      <c r="E8" s="40">
        <f t="shared" si="0"/>
        <v>36250000</v>
      </c>
      <c r="F8" s="41">
        <f t="shared" si="0"/>
        <v>36250000</v>
      </c>
      <c r="G8" s="42">
        <f t="shared" si="0"/>
        <v>36250000</v>
      </c>
      <c r="H8" s="41">
        <f t="shared" si="0"/>
        <v>3392000</v>
      </c>
      <c r="I8" s="42">
        <f t="shared" si="0"/>
        <v>0</v>
      </c>
      <c r="J8" s="41">
        <f t="shared" si="0"/>
        <v>13622000</v>
      </c>
      <c r="K8" s="42">
        <f t="shared" si="0"/>
        <v>0</v>
      </c>
      <c r="L8" s="41">
        <f t="shared" si="0"/>
        <v>2118000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19132000</v>
      </c>
      <c r="Q8" s="42">
        <f t="shared" si="0"/>
        <v>0</v>
      </c>
      <c r="R8" s="16">
        <f>IF(($J8       =0),0,((($L8       -$J8       )/$J8       )*100))</f>
        <v>-84.451622375568931</v>
      </c>
      <c r="S8" s="17">
        <f>IF(($K8       =0),0,((($M8       -$K8       )/$K8       )*100))</f>
        <v>0</v>
      </c>
      <c r="T8" s="16">
        <f>IF(($E8       =0),0,(($P8       /$E8       )*100))</f>
        <v>52.777931034482762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34348000</v>
      </c>
      <c r="C9" s="43">
        <f t="shared" si="2"/>
        <v>-2297000</v>
      </c>
      <c r="D9" s="43">
        <f t="shared" si="2"/>
        <v>0</v>
      </c>
      <c r="E9" s="43">
        <f t="shared" si="2"/>
        <v>32051000</v>
      </c>
      <c r="F9" s="44">
        <f t="shared" si="2"/>
        <v>32051000</v>
      </c>
      <c r="G9" s="45">
        <f t="shared" si="2"/>
        <v>32051000</v>
      </c>
      <c r="H9" s="44">
        <f t="shared" si="2"/>
        <v>3000000</v>
      </c>
      <c r="I9" s="45">
        <f t="shared" si="2"/>
        <v>0</v>
      </c>
      <c r="J9" s="44">
        <f t="shared" si="2"/>
        <v>13417000</v>
      </c>
      <c r="K9" s="45">
        <f t="shared" si="2"/>
        <v>0</v>
      </c>
      <c r="L9" s="44">
        <f t="shared" si="2"/>
        <v>2013000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18430000</v>
      </c>
      <c r="Q9" s="45">
        <f t="shared" si="2"/>
        <v>0</v>
      </c>
      <c r="R9" s="20">
        <f>IF(($J9       =0),0,((($L9       -$J9       )/$J9       )*100))</f>
        <v>-84.99664604606096</v>
      </c>
      <c r="S9" s="21">
        <f>IF(($K9       =0),0,((($M9       -$K9       )/$K9       )*100))</f>
        <v>0</v>
      </c>
      <c r="T9" s="20">
        <f>IF(($E9       =0),0,(($P9       /$E9       )*100))</f>
        <v>57.502106018532963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34348000</v>
      </c>
      <c r="C10" s="46">
        <v>-2297000</v>
      </c>
      <c r="D10" s="46"/>
      <c r="E10" s="46">
        <f t="shared" ref="E10:E41" si="4">$B10      +$C10      +$D10</f>
        <v>32051000</v>
      </c>
      <c r="F10" s="47">
        <v>32051000</v>
      </c>
      <c r="G10" s="48">
        <v>32051000</v>
      </c>
      <c r="H10" s="47">
        <v>3000000</v>
      </c>
      <c r="I10" s="48"/>
      <c r="J10" s="47">
        <v>13417000</v>
      </c>
      <c r="K10" s="48"/>
      <c r="L10" s="47">
        <v>2013000</v>
      </c>
      <c r="M10" s="48"/>
      <c r="N10" s="47"/>
      <c r="O10" s="48"/>
      <c r="P10" s="47">
        <f t="shared" ref="P10:P41" si="5">$H10      +$J10      +$L10      +$N10</f>
        <v>18430000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-84.99664604606096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57.502106018532963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4199000</v>
      </c>
      <c r="C27" s="43">
        <f t="shared" si="11"/>
        <v>0</v>
      </c>
      <c r="D27" s="43">
        <f t="shared" si="11"/>
        <v>0</v>
      </c>
      <c r="E27" s="43">
        <f t="shared" si="11"/>
        <v>4199000</v>
      </c>
      <c r="F27" s="44">
        <f t="shared" si="11"/>
        <v>4199000</v>
      </c>
      <c r="G27" s="45">
        <f t="shared" si="11"/>
        <v>4199000</v>
      </c>
      <c r="H27" s="44">
        <f t="shared" si="11"/>
        <v>392000</v>
      </c>
      <c r="I27" s="45">
        <f t="shared" si="11"/>
        <v>0</v>
      </c>
      <c r="J27" s="44">
        <f t="shared" si="11"/>
        <v>205000</v>
      </c>
      <c r="K27" s="45">
        <f t="shared" si="11"/>
        <v>0</v>
      </c>
      <c r="L27" s="44">
        <f t="shared" si="11"/>
        <v>105000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702000</v>
      </c>
      <c r="Q27" s="45">
        <f t="shared" si="11"/>
        <v>0</v>
      </c>
      <c r="R27" s="20">
        <f t="shared" si="7"/>
        <v>-48.780487804878049</v>
      </c>
      <c r="S27" s="21">
        <f t="shared" si="8"/>
        <v>0</v>
      </c>
      <c r="T27" s="20">
        <f t="shared" si="9"/>
        <v>16.718266253869967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158000</v>
      </c>
      <c r="I30" s="48"/>
      <c r="J30" s="47">
        <v>164000</v>
      </c>
      <c r="K30" s="48"/>
      <c r="L30" s="47">
        <v>52000</v>
      </c>
      <c r="M30" s="48"/>
      <c r="N30" s="47"/>
      <c r="O30" s="48"/>
      <c r="P30" s="47">
        <f t="shared" si="5"/>
        <v>374000</v>
      </c>
      <c r="Q30" s="48">
        <f t="shared" si="6"/>
        <v>0</v>
      </c>
      <c r="R30" s="24">
        <f t="shared" si="7"/>
        <v>-68.292682926829272</v>
      </c>
      <c r="S30" s="25">
        <f t="shared" si="8"/>
        <v>0</v>
      </c>
      <c r="T30" s="24">
        <f t="shared" si="9"/>
        <v>12.064516129032258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1099000</v>
      </c>
      <c r="C32" s="46"/>
      <c r="D32" s="46"/>
      <c r="E32" s="46">
        <f t="shared" si="4"/>
        <v>1099000</v>
      </c>
      <c r="F32" s="47">
        <v>1099000</v>
      </c>
      <c r="G32" s="48">
        <v>1099000</v>
      </c>
      <c r="H32" s="47">
        <v>234000</v>
      </c>
      <c r="I32" s="48"/>
      <c r="J32" s="47">
        <v>41000</v>
      </c>
      <c r="K32" s="48"/>
      <c r="L32" s="47">
        <v>53000</v>
      </c>
      <c r="M32" s="48"/>
      <c r="N32" s="47"/>
      <c r="O32" s="48"/>
      <c r="P32" s="47">
        <f t="shared" si="5"/>
        <v>328000</v>
      </c>
      <c r="Q32" s="48">
        <f t="shared" si="6"/>
        <v>0</v>
      </c>
      <c r="R32" s="24">
        <f t="shared" si="7"/>
        <v>29.268292682926827</v>
      </c>
      <c r="S32" s="25">
        <f t="shared" si="8"/>
        <v>0</v>
      </c>
      <c r="T32" s="24">
        <f t="shared" si="9"/>
        <v>29.845313921747042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20888000</v>
      </c>
      <c r="C42" s="52">
        <f t="shared" si="13"/>
        <v>3805000</v>
      </c>
      <c r="D42" s="52">
        <f t="shared" si="13"/>
        <v>0</v>
      </c>
      <c r="E42" s="52">
        <f t="shared" si="13"/>
        <v>24693000</v>
      </c>
      <c r="F42" s="53">
        <f t="shared" si="13"/>
        <v>24693000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20888000</v>
      </c>
      <c r="C43" s="43">
        <f t="shared" si="19"/>
        <v>3805000</v>
      </c>
      <c r="D43" s="43">
        <f t="shared" si="19"/>
        <v>0</v>
      </c>
      <c r="E43" s="43">
        <f t="shared" si="19"/>
        <v>24693000</v>
      </c>
      <c r="F43" s="44">
        <f t="shared" si="19"/>
        <v>24693000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20888000</v>
      </c>
      <c r="C45" s="46">
        <v>3805000</v>
      </c>
      <c r="D45" s="46"/>
      <c r="E45" s="46">
        <f t="shared" si="21"/>
        <v>24693000</v>
      </c>
      <c r="F45" s="47">
        <v>24693000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59435000</v>
      </c>
      <c r="C59" s="43">
        <f t="shared" si="26"/>
        <v>1508000</v>
      </c>
      <c r="D59" s="43">
        <f t="shared" si="26"/>
        <v>0</v>
      </c>
      <c r="E59" s="43">
        <f t="shared" si="26"/>
        <v>60943000</v>
      </c>
      <c r="F59" s="44">
        <f t="shared" si="26"/>
        <v>60943000</v>
      </c>
      <c r="G59" s="45">
        <f t="shared" si="26"/>
        <v>36250000</v>
      </c>
      <c r="H59" s="44">
        <f t="shared" si="26"/>
        <v>3392000</v>
      </c>
      <c r="I59" s="45">
        <f t="shared" si="26"/>
        <v>0</v>
      </c>
      <c r="J59" s="44">
        <f t="shared" si="26"/>
        <v>13622000</v>
      </c>
      <c r="K59" s="45">
        <f t="shared" si="26"/>
        <v>0</v>
      </c>
      <c r="L59" s="44">
        <f t="shared" si="26"/>
        <v>2118000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19132000</v>
      </c>
      <c r="Q59" s="45">
        <f t="shared" si="26"/>
        <v>0</v>
      </c>
      <c r="R59" s="20">
        <f t="shared" si="14"/>
        <v>-84.451622375568931</v>
      </c>
      <c r="S59" s="21">
        <f t="shared" si="15"/>
        <v>0</v>
      </c>
      <c r="T59" s="20">
        <f t="shared" si="16"/>
        <v>31.393269120325552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59435000</v>
      </c>
      <c r="C63" s="55">
        <f t="shared" si="30"/>
        <v>1508000</v>
      </c>
      <c r="D63" s="55">
        <f t="shared" si="30"/>
        <v>0</v>
      </c>
      <c r="E63" s="55">
        <f t="shared" si="30"/>
        <v>60943000</v>
      </c>
      <c r="F63" s="56">
        <f t="shared" si="30"/>
        <v>60943000</v>
      </c>
      <c r="G63" s="57">
        <f t="shared" si="30"/>
        <v>36250000</v>
      </c>
      <c r="H63" s="56">
        <f t="shared" si="30"/>
        <v>3392000</v>
      </c>
      <c r="I63" s="57">
        <f t="shared" si="30"/>
        <v>0</v>
      </c>
      <c r="J63" s="56">
        <f t="shared" si="30"/>
        <v>13622000</v>
      </c>
      <c r="K63" s="57">
        <f t="shared" si="30"/>
        <v>0</v>
      </c>
      <c r="L63" s="56">
        <f t="shared" si="30"/>
        <v>2118000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19132000</v>
      </c>
      <c r="Q63" s="57">
        <f t="shared" si="30"/>
        <v>0</v>
      </c>
      <c r="R63" s="38">
        <f t="shared" si="14"/>
        <v>-84.451622375568931</v>
      </c>
      <c r="S63" s="39">
        <f t="shared" si="15"/>
        <v>0</v>
      </c>
      <c r="T63" s="38">
        <f t="shared" si="16"/>
        <v>31.393269120325552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309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83495000</v>
      </c>
      <c r="C8" s="40">
        <f t="shared" si="0"/>
        <v>23940000</v>
      </c>
      <c r="D8" s="40">
        <f t="shared" si="0"/>
        <v>0</v>
      </c>
      <c r="E8" s="40">
        <f t="shared" si="0"/>
        <v>107435000</v>
      </c>
      <c r="F8" s="41">
        <f t="shared" si="0"/>
        <v>121817000</v>
      </c>
      <c r="G8" s="42">
        <f t="shared" si="0"/>
        <v>121817000</v>
      </c>
      <c r="H8" s="41">
        <f t="shared" si="0"/>
        <v>17279000</v>
      </c>
      <c r="I8" s="42">
        <f t="shared" si="0"/>
        <v>0</v>
      </c>
      <c r="J8" s="41">
        <f t="shared" si="0"/>
        <v>48508000</v>
      </c>
      <c r="K8" s="42">
        <f t="shared" si="0"/>
        <v>0</v>
      </c>
      <c r="L8" s="41">
        <f t="shared" si="0"/>
        <v>12253000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78040000</v>
      </c>
      <c r="Q8" s="42">
        <f t="shared" si="0"/>
        <v>0</v>
      </c>
      <c r="R8" s="16">
        <f>IF(($J8       =0),0,((($L8       -$J8       )/$J8       )*100))</f>
        <v>-74.740249031087657</v>
      </c>
      <c r="S8" s="17">
        <f>IF(($K8       =0),0,((($M8       -$K8       )/$K8       )*100))</f>
        <v>0</v>
      </c>
      <c r="T8" s="16">
        <f>IF(($E8       =0),0,(($P8       /$E8       )*100))</f>
        <v>72.639270256434116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72985000</v>
      </c>
      <c r="C9" s="43">
        <f t="shared" si="2"/>
        <v>24114000</v>
      </c>
      <c r="D9" s="43">
        <f t="shared" si="2"/>
        <v>0</v>
      </c>
      <c r="E9" s="43">
        <f t="shared" si="2"/>
        <v>97099000</v>
      </c>
      <c r="F9" s="44">
        <f t="shared" si="2"/>
        <v>97099000</v>
      </c>
      <c r="G9" s="45">
        <f t="shared" si="2"/>
        <v>97099000</v>
      </c>
      <c r="H9" s="44">
        <f t="shared" si="2"/>
        <v>15813000</v>
      </c>
      <c r="I9" s="45">
        <f t="shared" si="2"/>
        <v>0</v>
      </c>
      <c r="J9" s="44">
        <f t="shared" si="2"/>
        <v>47049000</v>
      </c>
      <c r="K9" s="45">
        <f t="shared" si="2"/>
        <v>0</v>
      </c>
      <c r="L9" s="44">
        <f t="shared" si="2"/>
        <v>10775000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73637000</v>
      </c>
      <c r="Q9" s="45">
        <f t="shared" si="2"/>
        <v>0</v>
      </c>
      <c r="R9" s="20">
        <f>IF(($J9       =0),0,((($L9       -$J9       )/$J9       )*100))</f>
        <v>-77.09834427936832</v>
      </c>
      <c r="S9" s="21">
        <f>IF(($K9       =0),0,((($M9       -$K9       )/$K9       )*100))</f>
        <v>0</v>
      </c>
      <c r="T9" s="20">
        <f>IF(($E9       =0),0,(($P9       /$E9       )*100))</f>
        <v>75.837032307232818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72985000</v>
      </c>
      <c r="C10" s="46">
        <v>24114000</v>
      </c>
      <c r="D10" s="46"/>
      <c r="E10" s="46">
        <f t="shared" ref="E10:E41" si="4">$B10      +$C10      +$D10</f>
        <v>97099000</v>
      </c>
      <c r="F10" s="47">
        <v>97099000</v>
      </c>
      <c r="G10" s="48">
        <v>97099000</v>
      </c>
      <c r="H10" s="47">
        <v>15813000</v>
      </c>
      <c r="I10" s="48"/>
      <c r="J10" s="47">
        <v>47049000</v>
      </c>
      <c r="K10" s="48"/>
      <c r="L10" s="47">
        <v>10775000</v>
      </c>
      <c r="M10" s="48"/>
      <c r="N10" s="47"/>
      <c r="O10" s="48"/>
      <c r="P10" s="47">
        <f t="shared" ref="P10:P41" si="5">$H10      +$J10      +$L10      +$N10</f>
        <v>73637000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-77.09834427936832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75.837032307232818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10510000</v>
      </c>
      <c r="C27" s="43">
        <f t="shared" si="11"/>
        <v>-174000</v>
      </c>
      <c r="D27" s="43">
        <f t="shared" si="11"/>
        <v>0</v>
      </c>
      <c r="E27" s="43">
        <f t="shared" si="11"/>
        <v>10336000</v>
      </c>
      <c r="F27" s="44">
        <f t="shared" si="11"/>
        <v>24718000</v>
      </c>
      <c r="G27" s="45">
        <f t="shared" si="11"/>
        <v>24718000</v>
      </c>
      <c r="H27" s="44">
        <f t="shared" si="11"/>
        <v>1466000</v>
      </c>
      <c r="I27" s="45">
        <f t="shared" si="11"/>
        <v>0</v>
      </c>
      <c r="J27" s="44">
        <f t="shared" si="11"/>
        <v>1459000</v>
      </c>
      <c r="K27" s="45">
        <f t="shared" si="11"/>
        <v>0</v>
      </c>
      <c r="L27" s="44">
        <f t="shared" si="11"/>
        <v>1478000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4403000</v>
      </c>
      <c r="Q27" s="45">
        <f t="shared" si="11"/>
        <v>0</v>
      </c>
      <c r="R27" s="20">
        <f t="shared" si="7"/>
        <v>1.3022618231665526</v>
      </c>
      <c r="S27" s="21">
        <f t="shared" si="8"/>
        <v>0</v>
      </c>
      <c r="T27" s="20">
        <f t="shared" si="9"/>
        <v>42.598684210526315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760000</v>
      </c>
      <c r="K30" s="48"/>
      <c r="L30" s="47"/>
      <c r="M30" s="48"/>
      <c r="N30" s="47"/>
      <c r="O30" s="48"/>
      <c r="P30" s="47">
        <f t="shared" si="5"/>
        <v>760000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24.516129032258064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3118000</v>
      </c>
      <c r="C32" s="46">
        <v>-174000</v>
      </c>
      <c r="D32" s="46"/>
      <c r="E32" s="46">
        <f t="shared" si="4"/>
        <v>2944000</v>
      </c>
      <c r="F32" s="47">
        <v>2944000</v>
      </c>
      <c r="G32" s="48">
        <v>2944000</v>
      </c>
      <c r="H32" s="47">
        <v>519000</v>
      </c>
      <c r="I32" s="48"/>
      <c r="J32" s="47">
        <v>260000</v>
      </c>
      <c r="K32" s="48"/>
      <c r="L32" s="47">
        <v>1478000</v>
      </c>
      <c r="M32" s="48"/>
      <c r="N32" s="47"/>
      <c r="O32" s="48"/>
      <c r="P32" s="47">
        <f t="shared" si="5"/>
        <v>2257000</v>
      </c>
      <c r="Q32" s="48">
        <f t="shared" si="6"/>
        <v>0</v>
      </c>
      <c r="R32" s="24">
        <f t="shared" si="7"/>
        <v>468.46153846153851</v>
      </c>
      <c r="S32" s="25">
        <f t="shared" si="8"/>
        <v>0</v>
      </c>
      <c r="T32" s="24">
        <f t="shared" si="9"/>
        <v>76.664402173913047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4292000</v>
      </c>
      <c r="C35" s="46"/>
      <c r="D35" s="46"/>
      <c r="E35" s="46">
        <f t="shared" si="4"/>
        <v>4292000</v>
      </c>
      <c r="F35" s="47">
        <v>4292000</v>
      </c>
      <c r="G35" s="48">
        <v>4292000</v>
      </c>
      <c r="H35" s="47">
        <v>947000</v>
      </c>
      <c r="I35" s="48"/>
      <c r="J35" s="47">
        <v>439000</v>
      </c>
      <c r="K35" s="48"/>
      <c r="L35" s="47"/>
      <c r="M35" s="48"/>
      <c r="N35" s="47"/>
      <c r="O35" s="48"/>
      <c r="P35" s="47">
        <f t="shared" si="5"/>
        <v>1386000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32.292637465051257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>
        <v>14382000</v>
      </c>
      <c r="G36" s="48">
        <v>14382000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71177000</v>
      </c>
      <c r="C42" s="52">
        <f t="shared" si="13"/>
        <v>13228000</v>
      </c>
      <c r="D42" s="52">
        <f t="shared" si="13"/>
        <v>0</v>
      </c>
      <c r="E42" s="52">
        <f t="shared" si="13"/>
        <v>84405000</v>
      </c>
      <c r="F42" s="53">
        <f t="shared" si="13"/>
        <v>84405000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71177000</v>
      </c>
      <c r="C43" s="43">
        <f t="shared" si="19"/>
        <v>13228000</v>
      </c>
      <c r="D43" s="43">
        <f t="shared" si="19"/>
        <v>0</v>
      </c>
      <c r="E43" s="43">
        <f t="shared" si="19"/>
        <v>84405000</v>
      </c>
      <c r="F43" s="44">
        <f t="shared" si="19"/>
        <v>84405000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70177000</v>
      </c>
      <c r="C45" s="46">
        <v>14228000</v>
      </c>
      <c r="D45" s="46"/>
      <c r="E45" s="46">
        <f t="shared" si="21"/>
        <v>84405000</v>
      </c>
      <c r="F45" s="47">
        <v>84405000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154672000</v>
      </c>
      <c r="C59" s="43">
        <f t="shared" si="26"/>
        <v>37168000</v>
      </c>
      <c r="D59" s="43">
        <f t="shared" si="26"/>
        <v>0</v>
      </c>
      <c r="E59" s="43">
        <f t="shared" si="26"/>
        <v>191840000</v>
      </c>
      <c r="F59" s="44">
        <f t="shared" si="26"/>
        <v>206222000</v>
      </c>
      <c r="G59" s="45">
        <f t="shared" si="26"/>
        <v>121817000</v>
      </c>
      <c r="H59" s="44">
        <f t="shared" si="26"/>
        <v>17279000</v>
      </c>
      <c r="I59" s="45">
        <f t="shared" si="26"/>
        <v>0</v>
      </c>
      <c r="J59" s="44">
        <f t="shared" si="26"/>
        <v>48508000</v>
      </c>
      <c r="K59" s="45">
        <f t="shared" si="26"/>
        <v>0</v>
      </c>
      <c r="L59" s="44">
        <f t="shared" si="26"/>
        <v>12253000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78040000</v>
      </c>
      <c r="Q59" s="45">
        <f t="shared" si="26"/>
        <v>0</v>
      </c>
      <c r="R59" s="20">
        <f t="shared" si="14"/>
        <v>-74.740249031087657</v>
      </c>
      <c r="S59" s="21">
        <f t="shared" si="15"/>
        <v>0</v>
      </c>
      <c r="T59" s="20">
        <f t="shared" si="16"/>
        <v>40.679733110925767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154672000</v>
      </c>
      <c r="C63" s="55">
        <f t="shared" si="30"/>
        <v>37168000</v>
      </c>
      <c r="D63" s="55">
        <f t="shared" si="30"/>
        <v>0</v>
      </c>
      <c r="E63" s="55">
        <f t="shared" si="30"/>
        <v>191840000</v>
      </c>
      <c r="F63" s="56">
        <f t="shared" si="30"/>
        <v>206222000</v>
      </c>
      <c r="G63" s="57">
        <f t="shared" si="30"/>
        <v>121817000</v>
      </c>
      <c r="H63" s="56">
        <f t="shared" si="30"/>
        <v>17279000</v>
      </c>
      <c r="I63" s="57">
        <f t="shared" si="30"/>
        <v>0</v>
      </c>
      <c r="J63" s="56">
        <f t="shared" si="30"/>
        <v>48508000</v>
      </c>
      <c r="K63" s="57">
        <f t="shared" si="30"/>
        <v>0</v>
      </c>
      <c r="L63" s="56">
        <f t="shared" si="30"/>
        <v>12253000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78040000</v>
      </c>
      <c r="Q63" s="57">
        <f t="shared" si="30"/>
        <v>0</v>
      </c>
      <c r="R63" s="38">
        <f t="shared" si="14"/>
        <v>-74.740249031087657</v>
      </c>
      <c r="S63" s="39">
        <f t="shared" si="15"/>
        <v>0</v>
      </c>
      <c r="T63" s="38">
        <f t="shared" si="16"/>
        <v>40.679733110925767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46233000</v>
      </c>
      <c r="C8" s="40">
        <f t="shared" si="0"/>
        <v>-12138000</v>
      </c>
      <c r="D8" s="40">
        <f t="shared" si="0"/>
        <v>0</v>
      </c>
      <c r="E8" s="40">
        <f t="shared" si="0"/>
        <v>34095000</v>
      </c>
      <c r="F8" s="41">
        <f t="shared" si="0"/>
        <v>34095000</v>
      </c>
      <c r="G8" s="42">
        <f t="shared" si="0"/>
        <v>34095000</v>
      </c>
      <c r="H8" s="41">
        <f t="shared" si="0"/>
        <v>0</v>
      </c>
      <c r="I8" s="42">
        <f t="shared" si="0"/>
        <v>0</v>
      </c>
      <c r="J8" s="41">
        <f t="shared" si="0"/>
        <v>8000000</v>
      </c>
      <c r="K8" s="42">
        <f t="shared" si="0"/>
        <v>0</v>
      </c>
      <c r="L8" s="41">
        <f t="shared" si="0"/>
        <v>509000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8509000</v>
      </c>
      <c r="Q8" s="42">
        <f t="shared" si="0"/>
        <v>0</v>
      </c>
      <c r="R8" s="16">
        <f>IF(($J8       =0),0,((($L8       -$J8       )/$J8       )*100))</f>
        <v>-93.637499999999989</v>
      </c>
      <c r="S8" s="17">
        <f>IF(($K8       =0),0,((($M8       -$K8       )/$K8       )*100))</f>
        <v>0</v>
      </c>
      <c r="T8" s="16">
        <f>IF(($E8       =0),0,(($P8       /$E8       )*100))</f>
        <v>24.956738524710367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43133000</v>
      </c>
      <c r="C9" s="43">
        <f t="shared" si="2"/>
        <v>-12138000</v>
      </c>
      <c r="D9" s="43">
        <f t="shared" si="2"/>
        <v>0</v>
      </c>
      <c r="E9" s="43">
        <f t="shared" si="2"/>
        <v>30995000</v>
      </c>
      <c r="F9" s="44">
        <f t="shared" si="2"/>
        <v>30995000</v>
      </c>
      <c r="G9" s="45">
        <f t="shared" si="2"/>
        <v>30995000</v>
      </c>
      <c r="H9" s="44">
        <f t="shared" si="2"/>
        <v>0</v>
      </c>
      <c r="I9" s="45">
        <f t="shared" si="2"/>
        <v>0</v>
      </c>
      <c r="J9" s="44">
        <f t="shared" si="2"/>
        <v>8000000</v>
      </c>
      <c r="K9" s="45">
        <f t="shared" si="2"/>
        <v>0</v>
      </c>
      <c r="L9" s="44">
        <f t="shared" si="2"/>
        <v>509000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8509000</v>
      </c>
      <c r="Q9" s="45">
        <f t="shared" si="2"/>
        <v>0</v>
      </c>
      <c r="R9" s="20">
        <f>IF(($J9       =0),0,((($L9       -$J9       )/$J9       )*100))</f>
        <v>-93.637499999999989</v>
      </c>
      <c r="S9" s="21">
        <f>IF(($K9       =0),0,((($M9       -$K9       )/$K9       )*100))</f>
        <v>0</v>
      </c>
      <c r="T9" s="20">
        <f>IF(($E9       =0),0,(($P9       /$E9       )*100))</f>
        <v>27.452814970156474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43133000</v>
      </c>
      <c r="C10" s="46">
        <v>-12138000</v>
      </c>
      <c r="D10" s="46"/>
      <c r="E10" s="46">
        <f t="shared" ref="E10:E41" si="4">$B10      +$C10      +$D10</f>
        <v>30995000</v>
      </c>
      <c r="F10" s="47">
        <v>30995000</v>
      </c>
      <c r="G10" s="48">
        <v>30995000</v>
      </c>
      <c r="H10" s="47"/>
      <c r="I10" s="48"/>
      <c r="J10" s="47">
        <v>8000000</v>
      </c>
      <c r="K10" s="48"/>
      <c r="L10" s="47">
        <v>509000</v>
      </c>
      <c r="M10" s="48"/>
      <c r="N10" s="47"/>
      <c r="O10" s="48"/>
      <c r="P10" s="47">
        <f t="shared" ref="P10:P41" si="5">$H10      +$J10      +$L10      +$N10</f>
        <v>8509000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-93.637499999999989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27.452814970156474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15564000</v>
      </c>
      <c r="C42" s="52">
        <f t="shared" si="13"/>
        <v>4664000</v>
      </c>
      <c r="D42" s="52">
        <f t="shared" si="13"/>
        <v>0</v>
      </c>
      <c r="E42" s="52">
        <f t="shared" si="13"/>
        <v>20228000</v>
      </c>
      <c r="F42" s="53">
        <f t="shared" si="13"/>
        <v>20228000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15564000</v>
      </c>
      <c r="C43" s="43">
        <f t="shared" si="19"/>
        <v>4664000</v>
      </c>
      <c r="D43" s="43">
        <f t="shared" si="19"/>
        <v>0</v>
      </c>
      <c r="E43" s="43">
        <f t="shared" si="19"/>
        <v>20228000</v>
      </c>
      <c r="F43" s="44">
        <f t="shared" si="19"/>
        <v>20228000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15564000</v>
      </c>
      <c r="C45" s="46">
        <v>4664000</v>
      </c>
      <c r="D45" s="46"/>
      <c r="E45" s="46">
        <f t="shared" si="21"/>
        <v>20228000</v>
      </c>
      <c r="F45" s="47">
        <v>20228000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61797000</v>
      </c>
      <c r="C59" s="43">
        <f t="shared" si="26"/>
        <v>-7474000</v>
      </c>
      <c r="D59" s="43">
        <f t="shared" si="26"/>
        <v>0</v>
      </c>
      <c r="E59" s="43">
        <f t="shared" si="26"/>
        <v>54323000</v>
      </c>
      <c r="F59" s="44">
        <f t="shared" si="26"/>
        <v>54323000</v>
      </c>
      <c r="G59" s="45">
        <f t="shared" si="26"/>
        <v>34095000</v>
      </c>
      <c r="H59" s="44">
        <f t="shared" si="26"/>
        <v>0</v>
      </c>
      <c r="I59" s="45">
        <f t="shared" si="26"/>
        <v>0</v>
      </c>
      <c r="J59" s="44">
        <f t="shared" si="26"/>
        <v>8000000</v>
      </c>
      <c r="K59" s="45">
        <f t="shared" si="26"/>
        <v>0</v>
      </c>
      <c r="L59" s="44">
        <f t="shared" si="26"/>
        <v>509000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8509000</v>
      </c>
      <c r="Q59" s="45">
        <f t="shared" si="26"/>
        <v>0</v>
      </c>
      <c r="R59" s="20">
        <f t="shared" si="14"/>
        <v>-93.637499999999989</v>
      </c>
      <c r="S59" s="21">
        <f t="shared" si="15"/>
        <v>0</v>
      </c>
      <c r="T59" s="20">
        <f t="shared" si="16"/>
        <v>15.663715185096553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61797000</v>
      </c>
      <c r="C63" s="55">
        <f t="shared" si="30"/>
        <v>-7474000</v>
      </c>
      <c r="D63" s="55">
        <f t="shared" si="30"/>
        <v>0</v>
      </c>
      <c r="E63" s="55">
        <f t="shared" si="30"/>
        <v>54323000</v>
      </c>
      <c r="F63" s="56">
        <f t="shared" si="30"/>
        <v>54323000</v>
      </c>
      <c r="G63" s="57">
        <f t="shared" si="30"/>
        <v>34095000</v>
      </c>
      <c r="H63" s="56">
        <f t="shared" si="30"/>
        <v>0</v>
      </c>
      <c r="I63" s="57">
        <f t="shared" si="30"/>
        <v>0</v>
      </c>
      <c r="J63" s="56">
        <f t="shared" si="30"/>
        <v>8000000</v>
      </c>
      <c r="K63" s="57">
        <f t="shared" si="30"/>
        <v>0</v>
      </c>
      <c r="L63" s="56">
        <f t="shared" si="30"/>
        <v>509000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8509000</v>
      </c>
      <c r="Q63" s="57">
        <f t="shared" si="30"/>
        <v>0</v>
      </c>
      <c r="R63" s="38">
        <f t="shared" si="14"/>
        <v>-93.637499999999989</v>
      </c>
      <c r="S63" s="39">
        <f t="shared" si="15"/>
        <v>0</v>
      </c>
      <c r="T63" s="38">
        <f t="shared" si="16"/>
        <v>15.663715185096553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47891000</v>
      </c>
      <c r="C8" s="40">
        <f t="shared" si="0"/>
        <v>-2935000</v>
      </c>
      <c r="D8" s="40">
        <f t="shared" si="0"/>
        <v>0</v>
      </c>
      <c r="E8" s="40">
        <f t="shared" si="0"/>
        <v>44956000</v>
      </c>
      <c r="F8" s="41">
        <f t="shared" si="0"/>
        <v>44956000</v>
      </c>
      <c r="G8" s="42">
        <f t="shared" si="0"/>
        <v>44956000</v>
      </c>
      <c r="H8" s="41">
        <f t="shared" si="0"/>
        <v>7385000</v>
      </c>
      <c r="I8" s="42">
        <f t="shared" si="0"/>
        <v>-428000</v>
      </c>
      <c r="J8" s="41">
        <f t="shared" si="0"/>
        <v>13861000</v>
      </c>
      <c r="K8" s="42">
        <f t="shared" si="0"/>
        <v>0</v>
      </c>
      <c r="L8" s="41">
        <f t="shared" si="0"/>
        <v>4878000</v>
      </c>
      <c r="M8" s="42">
        <f t="shared" si="0"/>
        <v>-1287000</v>
      </c>
      <c r="N8" s="41">
        <f t="shared" si="0"/>
        <v>0</v>
      </c>
      <c r="O8" s="42">
        <f t="shared" si="0"/>
        <v>0</v>
      </c>
      <c r="P8" s="41">
        <f t="shared" si="0"/>
        <v>26124000</v>
      </c>
      <c r="Q8" s="42">
        <f t="shared" si="0"/>
        <v>-1715000</v>
      </c>
      <c r="R8" s="16">
        <f>IF(($J8       =0),0,((($L8       -$J8       )/$J8       )*100))</f>
        <v>-64.807733929730901</v>
      </c>
      <c r="S8" s="17">
        <f>IF(($K8       =0),0,((($M8       -$K8       )/$K8       )*100))</f>
        <v>0</v>
      </c>
      <c r="T8" s="16">
        <f>IF(($E8       =0),0,(($P8       /$E8       )*100))</f>
        <v>58.110152148767682</v>
      </c>
      <c r="U8" s="18">
        <f>IF(($E8       =0),0,(($Q8       /$E8       )*100))</f>
        <v>-3.814841178040751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43876000</v>
      </c>
      <c r="C9" s="43">
        <f t="shared" si="2"/>
        <v>-2935000</v>
      </c>
      <c r="D9" s="43">
        <f t="shared" si="2"/>
        <v>0</v>
      </c>
      <c r="E9" s="43">
        <f t="shared" si="2"/>
        <v>40941000</v>
      </c>
      <c r="F9" s="44">
        <f t="shared" si="2"/>
        <v>40941000</v>
      </c>
      <c r="G9" s="45">
        <f t="shared" si="2"/>
        <v>40941000</v>
      </c>
      <c r="H9" s="44">
        <f t="shared" si="2"/>
        <v>7078000</v>
      </c>
      <c r="I9" s="45">
        <f t="shared" si="2"/>
        <v>0</v>
      </c>
      <c r="J9" s="44">
        <f t="shared" si="2"/>
        <v>13340000</v>
      </c>
      <c r="K9" s="45">
        <f t="shared" si="2"/>
        <v>0</v>
      </c>
      <c r="L9" s="44">
        <f t="shared" si="2"/>
        <v>4357000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24775000</v>
      </c>
      <c r="Q9" s="45">
        <f t="shared" si="2"/>
        <v>0</v>
      </c>
      <c r="R9" s="20">
        <f>IF(($J9       =0),0,((($L9       -$J9       )/$J9       )*100))</f>
        <v>-67.338830584707637</v>
      </c>
      <c r="S9" s="21">
        <f>IF(($K9       =0),0,((($M9       -$K9       )/$K9       )*100))</f>
        <v>0</v>
      </c>
      <c r="T9" s="20">
        <f>IF(($E9       =0),0,(($P9       /$E9       )*100))</f>
        <v>60.513910261107448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43876000</v>
      </c>
      <c r="C10" s="46">
        <v>-2935000</v>
      </c>
      <c r="D10" s="46"/>
      <c r="E10" s="46">
        <f t="shared" ref="E10:E41" si="4">$B10      +$C10      +$D10</f>
        <v>40941000</v>
      </c>
      <c r="F10" s="47">
        <v>40941000</v>
      </c>
      <c r="G10" s="48">
        <v>40941000</v>
      </c>
      <c r="H10" s="47">
        <v>7078000</v>
      </c>
      <c r="I10" s="48"/>
      <c r="J10" s="47">
        <v>13340000</v>
      </c>
      <c r="K10" s="48"/>
      <c r="L10" s="47">
        <v>4357000</v>
      </c>
      <c r="M10" s="48"/>
      <c r="N10" s="47"/>
      <c r="O10" s="48"/>
      <c r="P10" s="47">
        <f t="shared" ref="P10:P41" si="5">$H10      +$J10      +$L10      +$N10</f>
        <v>24775000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-67.338830584707637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60.513910261107448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4015000</v>
      </c>
      <c r="C27" s="43">
        <f t="shared" si="11"/>
        <v>0</v>
      </c>
      <c r="D27" s="43">
        <f t="shared" si="11"/>
        <v>0</v>
      </c>
      <c r="E27" s="43">
        <f t="shared" si="11"/>
        <v>4015000</v>
      </c>
      <c r="F27" s="44">
        <f t="shared" si="11"/>
        <v>4015000</v>
      </c>
      <c r="G27" s="45">
        <f t="shared" si="11"/>
        <v>4015000</v>
      </c>
      <c r="H27" s="44">
        <f t="shared" si="11"/>
        <v>307000</v>
      </c>
      <c r="I27" s="45">
        <f t="shared" si="11"/>
        <v>-428000</v>
      </c>
      <c r="J27" s="44">
        <f t="shared" si="11"/>
        <v>521000</v>
      </c>
      <c r="K27" s="45">
        <f t="shared" si="11"/>
        <v>0</v>
      </c>
      <c r="L27" s="44">
        <f t="shared" si="11"/>
        <v>521000</v>
      </c>
      <c r="M27" s="45">
        <f t="shared" si="11"/>
        <v>-1287000</v>
      </c>
      <c r="N27" s="44">
        <f t="shared" si="11"/>
        <v>0</v>
      </c>
      <c r="O27" s="45">
        <f t="shared" si="11"/>
        <v>0</v>
      </c>
      <c r="P27" s="44">
        <f t="shared" si="11"/>
        <v>1349000</v>
      </c>
      <c r="Q27" s="45">
        <f t="shared" si="11"/>
        <v>-1715000</v>
      </c>
      <c r="R27" s="20">
        <f t="shared" si="7"/>
        <v>0</v>
      </c>
      <c r="S27" s="21">
        <f t="shared" si="8"/>
        <v>0</v>
      </c>
      <c r="T27" s="20">
        <f t="shared" si="9"/>
        <v>33.599003735990038</v>
      </c>
      <c r="U27" s="22">
        <f t="shared" si="10"/>
        <v>-42.714819427148193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400000</v>
      </c>
      <c r="K30" s="48"/>
      <c r="L30" s="47"/>
      <c r="M30" s="48"/>
      <c r="N30" s="47"/>
      <c r="O30" s="48"/>
      <c r="P30" s="47">
        <f t="shared" si="5"/>
        <v>400000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17.391304347826086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1715000</v>
      </c>
      <c r="H32" s="47">
        <v>307000</v>
      </c>
      <c r="I32" s="48">
        <v>-428000</v>
      </c>
      <c r="J32" s="47">
        <v>121000</v>
      </c>
      <c r="K32" s="48"/>
      <c r="L32" s="47">
        <v>521000</v>
      </c>
      <c r="M32" s="48">
        <v>-1287000</v>
      </c>
      <c r="N32" s="47"/>
      <c r="O32" s="48"/>
      <c r="P32" s="47">
        <f t="shared" si="5"/>
        <v>949000</v>
      </c>
      <c r="Q32" s="48">
        <f t="shared" si="6"/>
        <v>-1715000</v>
      </c>
      <c r="R32" s="24">
        <f t="shared" si="7"/>
        <v>330.57851239669424</v>
      </c>
      <c r="S32" s="25">
        <f t="shared" si="8"/>
        <v>0</v>
      </c>
      <c r="T32" s="24">
        <f t="shared" si="9"/>
        <v>55.335276967930028</v>
      </c>
      <c r="U32" s="26">
        <f t="shared" si="10"/>
        <v>-100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15427000</v>
      </c>
      <c r="C42" s="52">
        <f t="shared" si="13"/>
        <v>33683000</v>
      </c>
      <c r="D42" s="52">
        <f t="shared" si="13"/>
        <v>0</v>
      </c>
      <c r="E42" s="52">
        <f t="shared" si="13"/>
        <v>49110000</v>
      </c>
      <c r="F42" s="53">
        <f t="shared" si="13"/>
        <v>49110000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15427000</v>
      </c>
      <c r="C43" s="43">
        <f t="shared" si="19"/>
        <v>33683000</v>
      </c>
      <c r="D43" s="43">
        <f t="shared" si="19"/>
        <v>0</v>
      </c>
      <c r="E43" s="43">
        <f t="shared" si="19"/>
        <v>49110000</v>
      </c>
      <c r="F43" s="44">
        <f t="shared" si="19"/>
        <v>49110000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15427000</v>
      </c>
      <c r="C45" s="46">
        <v>33683000</v>
      </c>
      <c r="D45" s="46"/>
      <c r="E45" s="46">
        <f t="shared" si="21"/>
        <v>49110000</v>
      </c>
      <c r="F45" s="47">
        <v>49110000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63318000</v>
      </c>
      <c r="C59" s="43">
        <f t="shared" si="26"/>
        <v>30748000</v>
      </c>
      <c r="D59" s="43">
        <f t="shared" si="26"/>
        <v>0</v>
      </c>
      <c r="E59" s="43">
        <f t="shared" si="26"/>
        <v>94066000</v>
      </c>
      <c r="F59" s="44">
        <f t="shared" si="26"/>
        <v>94066000</v>
      </c>
      <c r="G59" s="45">
        <f t="shared" si="26"/>
        <v>44956000</v>
      </c>
      <c r="H59" s="44">
        <f t="shared" si="26"/>
        <v>7385000</v>
      </c>
      <c r="I59" s="45">
        <f t="shared" si="26"/>
        <v>-428000</v>
      </c>
      <c r="J59" s="44">
        <f t="shared" si="26"/>
        <v>13861000</v>
      </c>
      <c r="K59" s="45">
        <f t="shared" si="26"/>
        <v>0</v>
      </c>
      <c r="L59" s="44">
        <f t="shared" si="26"/>
        <v>4878000</v>
      </c>
      <c r="M59" s="45">
        <f t="shared" si="26"/>
        <v>-1287000</v>
      </c>
      <c r="N59" s="44">
        <f t="shared" si="26"/>
        <v>0</v>
      </c>
      <c r="O59" s="45">
        <f t="shared" si="26"/>
        <v>0</v>
      </c>
      <c r="P59" s="44">
        <f t="shared" si="26"/>
        <v>26124000</v>
      </c>
      <c r="Q59" s="45">
        <f t="shared" si="26"/>
        <v>-1715000</v>
      </c>
      <c r="R59" s="20">
        <f t="shared" si="14"/>
        <v>-64.807733929730901</v>
      </c>
      <c r="S59" s="21">
        <f t="shared" si="15"/>
        <v>0</v>
      </c>
      <c r="T59" s="20">
        <f t="shared" si="16"/>
        <v>27.771989879446345</v>
      </c>
      <c r="U59" s="22">
        <f t="shared" si="17"/>
        <v>-1.8231879744009523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63318000</v>
      </c>
      <c r="C63" s="55">
        <f t="shared" si="30"/>
        <v>30748000</v>
      </c>
      <c r="D63" s="55">
        <f t="shared" si="30"/>
        <v>0</v>
      </c>
      <c r="E63" s="55">
        <f t="shared" si="30"/>
        <v>94066000</v>
      </c>
      <c r="F63" s="56">
        <f t="shared" si="30"/>
        <v>94066000</v>
      </c>
      <c r="G63" s="57">
        <f t="shared" si="30"/>
        <v>44956000</v>
      </c>
      <c r="H63" s="56">
        <f t="shared" si="30"/>
        <v>7385000</v>
      </c>
      <c r="I63" s="57">
        <f t="shared" si="30"/>
        <v>-428000</v>
      </c>
      <c r="J63" s="56">
        <f t="shared" si="30"/>
        <v>13861000</v>
      </c>
      <c r="K63" s="57">
        <f t="shared" si="30"/>
        <v>0</v>
      </c>
      <c r="L63" s="56">
        <f t="shared" si="30"/>
        <v>4878000</v>
      </c>
      <c r="M63" s="58">
        <f t="shared" si="30"/>
        <v>-1287000</v>
      </c>
      <c r="N63" s="56">
        <f t="shared" si="30"/>
        <v>0</v>
      </c>
      <c r="O63" s="57">
        <f t="shared" si="30"/>
        <v>0</v>
      </c>
      <c r="P63" s="56">
        <f t="shared" si="30"/>
        <v>26124000</v>
      </c>
      <c r="Q63" s="57">
        <f t="shared" si="30"/>
        <v>-1715000</v>
      </c>
      <c r="R63" s="38">
        <f t="shared" si="14"/>
        <v>-64.807733929730901</v>
      </c>
      <c r="S63" s="39">
        <f t="shared" si="15"/>
        <v>0</v>
      </c>
      <c r="T63" s="38">
        <f t="shared" si="16"/>
        <v>27.771989879446345</v>
      </c>
      <c r="U63" s="39">
        <f t="shared" si="17"/>
        <v>-1.8231879744009523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28091000</v>
      </c>
      <c r="C8" s="40">
        <f t="shared" si="0"/>
        <v>23227000</v>
      </c>
      <c r="D8" s="40">
        <f t="shared" si="0"/>
        <v>0</v>
      </c>
      <c r="E8" s="40">
        <f t="shared" si="0"/>
        <v>51318000</v>
      </c>
      <c r="F8" s="41">
        <f t="shared" si="0"/>
        <v>51318000</v>
      </c>
      <c r="G8" s="42">
        <f t="shared" si="0"/>
        <v>51318000</v>
      </c>
      <c r="H8" s="41">
        <f t="shared" si="0"/>
        <v>10469000</v>
      </c>
      <c r="I8" s="42">
        <f t="shared" si="0"/>
        <v>0</v>
      </c>
      <c r="J8" s="41">
        <f t="shared" si="0"/>
        <v>9241000</v>
      </c>
      <c r="K8" s="42">
        <f t="shared" si="0"/>
        <v>7366313</v>
      </c>
      <c r="L8" s="41">
        <f t="shared" si="0"/>
        <v>8047000</v>
      </c>
      <c r="M8" s="42">
        <f t="shared" si="0"/>
        <v>-1353261</v>
      </c>
      <c r="N8" s="41">
        <f t="shared" si="0"/>
        <v>0</v>
      </c>
      <c r="O8" s="42">
        <f t="shared" si="0"/>
        <v>0</v>
      </c>
      <c r="P8" s="41">
        <f t="shared" si="0"/>
        <v>27757000</v>
      </c>
      <c r="Q8" s="42">
        <f t="shared" si="0"/>
        <v>6013052</v>
      </c>
      <c r="R8" s="16">
        <f>IF(($J8       =0),0,((($L8       -$J8       )/$J8       )*100))</f>
        <v>-12.920679580132019</v>
      </c>
      <c r="S8" s="17">
        <f>IF(($K8       =0),0,((($M8       -$K8       )/$K8       )*100))</f>
        <v>-118.37094079494041</v>
      </c>
      <c r="T8" s="16">
        <f>IF(($E8       =0),0,(($P8       /$E8       )*100))</f>
        <v>54.088234147862345</v>
      </c>
      <c r="U8" s="18">
        <f>IF(($E8       =0),0,(($Q8       /$E8       )*100))</f>
        <v>11.717237616430882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24108000</v>
      </c>
      <c r="C9" s="43">
        <f t="shared" si="2"/>
        <v>10022000</v>
      </c>
      <c r="D9" s="43">
        <f t="shared" si="2"/>
        <v>0</v>
      </c>
      <c r="E9" s="43">
        <f t="shared" si="2"/>
        <v>34130000</v>
      </c>
      <c r="F9" s="44">
        <f t="shared" si="2"/>
        <v>34130000</v>
      </c>
      <c r="G9" s="45">
        <f t="shared" si="2"/>
        <v>34130000</v>
      </c>
      <c r="H9" s="44">
        <f t="shared" si="2"/>
        <v>10257000</v>
      </c>
      <c r="I9" s="45">
        <f t="shared" si="2"/>
        <v>0</v>
      </c>
      <c r="J9" s="44">
        <f t="shared" si="2"/>
        <v>8494000</v>
      </c>
      <c r="K9" s="45">
        <f t="shared" si="2"/>
        <v>6014652</v>
      </c>
      <c r="L9" s="44">
        <f t="shared" si="2"/>
        <v>7959000</v>
      </c>
      <c r="M9" s="45">
        <f t="shared" si="2"/>
        <v>-1478261</v>
      </c>
      <c r="N9" s="44">
        <f t="shared" si="2"/>
        <v>0</v>
      </c>
      <c r="O9" s="45">
        <f t="shared" si="2"/>
        <v>0</v>
      </c>
      <c r="P9" s="44">
        <f t="shared" si="2"/>
        <v>26710000</v>
      </c>
      <c r="Q9" s="45">
        <f t="shared" si="2"/>
        <v>4536391</v>
      </c>
      <c r="R9" s="20">
        <f>IF(($J9       =0),0,((($L9       -$J9       )/$J9       )*100))</f>
        <v>-6.2985636920178942</v>
      </c>
      <c r="S9" s="21">
        <f>IF(($K9       =0),0,((($M9       -$K9       )/$K9       )*100))</f>
        <v>-124.57766467619406</v>
      </c>
      <c r="T9" s="20">
        <f>IF(($E9       =0),0,(($P9       /$E9       )*100))</f>
        <v>78.259595663639033</v>
      </c>
      <c r="U9" s="22">
        <f>IF(($E9       =0),0,(($Q9       /$E9       )*100))</f>
        <v>13.291506006445941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19483000</v>
      </c>
      <c r="C10" s="46">
        <v>10672000</v>
      </c>
      <c r="D10" s="46"/>
      <c r="E10" s="46">
        <f t="shared" ref="E10:E41" si="4">$B10      +$C10      +$D10</f>
        <v>30155000</v>
      </c>
      <c r="F10" s="47">
        <v>30155000</v>
      </c>
      <c r="G10" s="48">
        <v>30155000</v>
      </c>
      <c r="H10" s="47">
        <v>10257000</v>
      </c>
      <c r="I10" s="48"/>
      <c r="J10" s="47">
        <v>7294000</v>
      </c>
      <c r="K10" s="48">
        <v>6319000</v>
      </c>
      <c r="L10" s="47">
        <v>7959000</v>
      </c>
      <c r="M10" s="48"/>
      <c r="N10" s="47"/>
      <c r="O10" s="48"/>
      <c r="P10" s="47">
        <f t="shared" ref="P10:P41" si="5">$H10      +$J10      +$L10      +$N10</f>
        <v>25510000</v>
      </c>
      <c r="Q10" s="48">
        <f t="shared" ref="Q10:Q41" si="6">$I10      +$K10      +$M10      +$O10</f>
        <v>6319000</v>
      </c>
      <c r="R10" s="24">
        <f t="shared" ref="R10:R41" si="7">IF(($J10      =0),0,((($L10      -$J10      )/$J10      )*100))</f>
        <v>9.1170825335892527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84.5962526944122</v>
      </c>
      <c r="U10" s="26">
        <f t="shared" ref="U10:U41" si="10">IF(($E10      =0),0,(($Q10      /$E10      )*100))</f>
        <v>20.955065494942797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4625000</v>
      </c>
      <c r="C13" s="46">
        <v>-650000</v>
      </c>
      <c r="D13" s="46"/>
      <c r="E13" s="46">
        <f t="shared" si="4"/>
        <v>3975000</v>
      </c>
      <c r="F13" s="47">
        <v>3975000</v>
      </c>
      <c r="G13" s="48">
        <v>3975000</v>
      </c>
      <c r="H13" s="47"/>
      <c r="I13" s="48"/>
      <c r="J13" s="47">
        <v>1200000</v>
      </c>
      <c r="K13" s="48">
        <v>-304348</v>
      </c>
      <c r="L13" s="47"/>
      <c r="M13" s="48">
        <v>-1478261</v>
      </c>
      <c r="N13" s="47"/>
      <c r="O13" s="48"/>
      <c r="P13" s="47">
        <f t="shared" si="5"/>
        <v>1200000</v>
      </c>
      <c r="Q13" s="48">
        <f t="shared" si="6"/>
        <v>-1782609</v>
      </c>
      <c r="R13" s="24">
        <f t="shared" si="7"/>
        <v>-100</v>
      </c>
      <c r="S13" s="25">
        <f t="shared" si="8"/>
        <v>385.71405102054229</v>
      </c>
      <c r="T13" s="24">
        <f t="shared" si="9"/>
        <v>30.188679245283019</v>
      </c>
      <c r="U13" s="26">
        <f t="shared" si="10"/>
        <v>-44.845509433962263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3983000</v>
      </c>
      <c r="C27" s="43">
        <f t="shared" si="11"/>
        <v>13205000</v>
      </c>
      <c r="D27" s="43">
        <f t="shared" si="11"/>
        <v>0</v>
      </c>
      <c r="E27" s="43">
        <f t="shared" si="11"/>
        <v>17188000</v>
      </c>
      <c r="F27" s="44">
        <f t="shared" si="11"/>
        <v>17188000</v>
      </c>
      <c r="G27" s="45">
        <f t="shared" si="11"/>
        <v>17188000</v>
      </c>
      <c r="H27" s="44">
        <f t="shared" si="11"/>
        <v>212000</v>
      </c>
      <c r="I27" s="45">
        <f t="shared" si="11"/>
        <v>0</v>
      </c>
      <c r="J27" s="44">
        <f t="shared" si="11"/>
        <v>747000</v>
      </c>
      <c r="K27" s="45">
        <f t="shared" si="11"/>
        <v>1351661</v>
      </c>
      <c r="L27" s="44">
        <f t="shared" si="11"/>
        <v>88000</v>
      </c>
      <c r="M27" s="45">
        <f t="shared" si="11"/>
        <v>125000</v>
      </c>
      <c r="N27" s="44">
        <f t="shared" si="11"/>
        <v>0</v>
      </c>
      <c r="O27" s="45">
        <f t="shared" si="11"/>
        <v>0</v>
      </c>
      <c r="P27" s="44">
        <f t="shared" si="11"/>
        <v>1047000</v>
      </c>
      <c r="Q27" s="45">
        <f t="shared" si="11"/>
        <v>1476661</v>
      </c>
      <c r="R27" s="20">
        <f t="shared" si="7"/>
        <v>-88.219544846050866</v>
      </c>
      <c r="S27" s="21">
        <f t="shared" si="8"/>
        <v>-90.752119059438712</v>
      </c>
      <c r="T27" s="20">
        <f t="shared" si="9"/>
        <v>6.09145915755178</v>
      </c>
      <c r="U27" s="22">
        <f t="shared" si="10"/>
        <v>8.5912322550616711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676000</v>
      </c>
      <c r="K30" s="48">
        <v>1351661</v>
      </c>
      <c r="L30" s="47">
        <v>88000</v>
      </c>
      <c r="M30" s="48">
        <v>125000</v>
      </c>
      <c r="N30" s="47"/>
      <c r="O30" s="48"/>
      <c r="P30" s="47">
        <f t="shared" si="5"/>
        <v>764000</v>
      </c>
      <c r="Q30" s="48">
        <f t="shared" si="6"/>
        <v>1476661</v>
      </c>
      <c r="R30" s="24">
        <f t="shared" si="7"/>
        <v>-86.982248520710058</v>
      </c>
      <c r="S30" s="25">
        <f t="shared" si="8"/>
        <v>-90.752119059438712</v>
      </c>
      <c r="T30" s="24">
        <f t="shared" si="9"/>
        <v>26.807017543859651</v>
      </c>
      <c r="U30" s="26">
        <f t="shared" si="10"/>
        <v>51.812666666666665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1133000</v>
      </c>
      <c r="C32" s="46"/>
      <c r="D32" s="46"/>
      <c r="E32" s="46">
        <f t="shared" si="4"/>
        <v>1133000</v>
      </c>
      <c r="F32" s="47">
        <v>1133000</v>
      </c>
      <c r="G32" s="48">
        <v>1133000</v>
      </c>
      <c r="H32" s="47">
        <v>212000</v>
      </c>
      <c r="I32" s="48"/>
      <c r="J32" s="47">
        <v>71000</v>
      </c>
      <c r="K32" s="48"/>
      <c r="L32" s="47"/>
      <c r="M32" s="48"/>
      <c r="N32" s="47"/>
      <c r="O32" s="48"/>
      <c r="P32" s="47">
        <f t="shared" si="5"/>
        <v>283000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24.977934686672551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13205000</v>
      </c>
      <c r="D36" s="46"/>
      <c r="E36" s="46">
        <f t="shared" si="4"/>
        <v>13205000</v>
      </c>
      <c r="F36" s="47">
        <v>13205000</v>
      </c>
      <c r="G36" s="48">
        <v>13205000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121000</v>
      </c>
      <c r="C42" s="52">
        <f t="shared" si="13"/>
        <v>307000</v>
      </c>
      <c r="D42" s="52">
        <f t="shared" si="13"/>
        <v>0</v>
      </c>
      <c r="E42" s="52">
        <f t="shared" si="13"/>
        <v>428000</v>
      </c>
      <c r="F42" s="53">
        <f t="shared" si="13"/>
        <v>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121000</v>
      </c>
      <c r="C43" s="43">
        <f t="shared" si="19"/>
        <v>307000</v>
      </c>
      <c r="D43" s="43">
        <f t="shared" si="19"/>
        <v>0</v>
      </c>
      <c r="E43" s="43">
        <f t="shared" si="19"/>
        <v>428000</v>
      </c>
      <c r="F43" s="44">
        <f t="shared" si="19"/>
        <v>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121000</v>
      </c>
      <c r="C45" s="46">
        <v>307000</v>
      </c>
      <c r="D45" s="46"/>
      <c r="E45" s="46">
        <f t="shared" si="21"/>
        <v>428000</v>
      </c>
      <c r="F45" s="47">
        <v>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28212000</v>
      </c>
      <c r="C59" s="43">
        <f t="shared" si="26"/>
        <v>23534000</v>
      </c>
      <c r="D59" s="43">
        <f t="shared" si="26"/>
        <v>0</v>
      </c>
      <c r="E59" s="43">
        <f t="shared" si="26"/>
        <v>51746000</v>
      </c>
      <c r="F59" s="44">
        <f t="shared" si="26"/>
        <v>51746000</v>
      </c>
      <c r="G59" s="45">
        <f t="shared" si="26"/>
        <v>51318000</v>
      </c>
      <c r="H59" s="44">
        <f t="shared" si="26"/>
        <v>10469000</v>
      </c>
      <c r="I59" s="45">
        <f t="shared" si="26"/>
        <v>0</v>
      </c>
      <c r="J59" s="44">
        <f t="shared" si="26"/>
        <v>9241000</v>
      </c>
      <c r="K59" s="45">
        <f t="shared" si="26"/>
        <v>7366313</v>
      </c>
      <c r="L59" s="44">
        <f t="shared" si="26"/>
        <v>8047000</v>
      </c>
      <c r="M59" s="45">
        <f t="shared" si="26"/>
        <v>-1353261</v>
      </c>
      <c r="N59" s="44">
        <f t="shared" si="26"/>
        <v>0</v>
      </c>
      <c r="O59" s="45">
        <f t="shared" si="26"/>
        <v>0</v>
      </c>
      <c r="P59" s="44">
        <f t="shared" si="26"/>
        <v>27757000</v>
      </c>
      <c r="Q59" s="45">
        <f t="shared" si="26"/>
        <v>6013052</v>
      </c>
      <c r="R59" s="20">
        <f t="shared" si="14"/>
        <v>-12.920679580132019</v>
      </c>
      <c r="S59" s="21">
        <f t="shared" si="15"/>
        <v>-118.37094079494041</v>
      </c>
      <c r="T59" s="20">
        <f t="shared" si="16"/>
        <v>53.640861129362662</v>
      </c>
      <c r="U59" s="22">
        <f t="shared" si="17"/>
        <v>11.620322343756039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28212000</v>
      </c>
      <c r="C63" s="55">
        <f t="shared" si="30"/>
        <v>23534000</v>
      </c>
      <c r="D63" s="55">
        <f t="shared" si="30"/>
        <v>0</v>
      </c>
      <c r="E63" s="55">
        <f t="shared" si="30"/>
        <v>51746000</v>
      </c>
      <c r="F63" s="56">
        <f t="shared" si="30"/>
        <v>51746000</v>
      </c>
      <c r="G63" s="57">
        <f t="shared" si="30"/>
        <v>51318000</v>
      </c>
      <c r="H63" s="56">
        <f t="shared" si="30"/>
        <v>10469000</v>
      </c>
      <c r="I63" s="57">
        <f t="shared" si="30"/>
        <v>0</v>
      </c>
      <c r="J63" s="56">
        <f t="shared" si="30"/>
        <v>9241000</v>
      </c>
      <c r="K63" s="57">
        <f t="shared" si="30"/>
        <v>7366313</v>
      </c>
      <c r="L63" s="56">
        <f t="shared" si="30"/>
        <v>8047000</v>
      </c>
      <c r="M63" s="58">
        <f t="shared" si="30"/>
        <v>-1353261</v>
      </c>
      <c r="N63" s="56">
        <f t="shared" si="30"/>
        <v>0</v>
      </c>
      <c r="O63" s="57">
        <f t="shared" si="30"/>
        <v>0</v>
      </c>
      <c r="P63" s="56">
        <f t="shared" si="30"/>
        <v>27757000</v>
      </c>
      <c r="Q63" s="57">
        <f t="shared" si="30"/>
        <v>6013052</v>
      </c>
      <c r="R63" s="38">
        <f t="shared" si="14"/>
        <v>-12.920679580132019</v>
      </c>
      <c r="S63" s="39">
        <f t="shared" si="15"/>
        <v>-118.37094079494041</v>
      </c>
      <c r="T63" s="38">
        <f t="shared" si="16"/>
        <v>53.640861129362662</v>
      </c>
      <c r="U63" s="39">
        <f t="shared" si="17"/>
        <v>11.620322343756039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23725000</v>
      </c>
      <c r="C8" s="40">
        <f t="shared" si="0"/>
        <v>-1199000</v>
      </c>
      <c r="D8" s="40">
        <f t="shared" si="0"/>
        <v>0</v>
      </c>
      <c r="E8" s="40">
        <f t="shared" si="0"/>
        <v>22526000</v>
      </c>
      <c r="F8" s="41">
        <f t="shared" si="0"/>
        <v>22526000</v>
      </c>
      <c r="G8" s="42">
        <f t="shared" si="0"/>
        <v>22526000</v>
      </c>
      <c r="H8" s="41">
        <f t="shared" si="0"/>
        <v>912000</v>
      </c>
      <c r="I8" s="42">
        <f t="shared" si="0"/>
        <v>0</v>
      </c>
      <c r="J8" s="41">
        <f t="shared" si="0"/>
        <v>2177000</v>
      </c>
      <c r="K8" s="42">
        <f t="shared" si="0"/>
        <v>0</v>
      </c>
      <c r="L8" s="41">
        <f t="shared" si="0"/>
        <v>1194000</v>
      </c>
      <c r="M8" s="42">
        <f t="shared" si="0"/>
        <v>5632517</v>
      </c>
      <c r="N8" s="41">
        <f t="shared" si="0"/>
        <v>0</v>
      </c>
      <c r="O8" s="42">
        <f t="shared" si="0"/>
        <v>0</v>
      </c>
      <c r="P8" s="41">
        <f t="shared" si="0"/>
        <v>4283000</v>
      </c>
      <c r="Q8" s="42">
        <f t="shared" si="0"/>
        <v>5632517</v>
      </c>
      <c r="R8" s="16">
        <f>IF(($J8       =0),0,((($L8       -$J8       )/$J8       )*100))</f>
        <v>-45.153881488286636</v>
      </c>
      <c r="S8" s="17">
        <f>IF(($K8       =0),0,((($M8       -$K8       )/$K8       )*100))</f>
        <v>0</v>
      </c>
      <c r="T8" s="16">
        <f>IF(($E8       =0),0,(($P8       /$E8       )*100))</f>
        <v>19.013584302583681</v>
      </c>
      <c r="U8" s="18">
        <f>IF(($E8       =0),0,(($Q8       /$E8       )*100))</f>
        <v>25.004514782917518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19531000</v>
      </c>
      <c r="C9" s="43">
        <f t="shared" si="2"/>
        <v>-1199000</v>
      </c>
      <c r="D9" s="43">
        <f t="shared" si="2"/>
        <v>0</v>
      </c>
      <c r="E9" s="43">
        <f t="shared" si="2"/>
        <v>18332000</v>
      </c>
      <c r="F9" s="44">
        <f t="shared" si="2"/>
        <v>18332000</v>
      </c>
      <c r="G9" s="45">
        <f t="shared" si="2"/>
        <v>18332000</v>
      </c>
      <c r="H9" s="44">
        <f t="shared" si="2"/>
        <v>0</v>
      </c>
      <c r="I9" s="45">
        <f t="shared" si="2"/>
        <v>0</v>
      </c>
      <c r="J9" s="44">
        <f t="shared" si="2"/>
        <v>1538000</v>
      </c>
      <c r="K9" s="45">
        <f t="shared" si="2"/>
        <v>0</v>
      </c>
      <c r="L9" s="44">
        <f t="shared" si="2"/>
        <v>600000</v>
      </c>
      <c r="M9" s="45">
        <f t="shared" si="2"/>
        <v>4834512</v>
      </c>
      <c r="N9" s="44">
        <f t="shared" si="2"/>
        <v>0</v>
      </c>
      <c r="O9" s="45">
        <f t="shared" si="2"/>
        <v>0</v>
      </c>
      <c r="P9" s="44">
        <f t="shared" si="2"/>
        <v>2138000</v>
      </c>
      <c r="Q9" s="45">
        <f t="shared" si="2"/>
        <v>4834512</v>
      </c>
      <c r="R9" s="20">
        <f>IF(($J9       =0),0,((($L9       -$J9       )/$J9       )*100))</f>
        <v>-60.988296488946681</v>
      </c>
      <c r="S9" s="21">
        <f>IF(($K9       =0),0,((($M9       -$K9       )/$K9       )*100))</f>
        <v>0</v>
      </c>
      <c r="T9" s="20">
        <f>IF(($E9       =0),0,(($P9       /$E9       )*100))</f>
        <v>11.662666375736418</v>
      </c>
      <c r="U9" s="22">
        <f>IF(($E9       =0),0,(($Q9       /$E9       )*100))</f>
        <v>26.37198341697578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17931000</v>
      </c>
      <c r="C10" s="46">
        <v>-1199000</v>
      </c>
      <c r="D10" s="46"/>
      <c r="E10" s="46">
        <f t="shared" ref="E10:E41" si="4">$B10      +$C10      +$D10</f>
        <v>16732000</v>
      </c>
      <c r="F10" s="47">
        <v>16732000</v>
      </c>
      <c r="G10" s="48">
        <v>16732000</v>
      </c>
      <c r="H10" s="47"/>
      <c r="I10" s="48"/>
      <c r="J10" s="47">
        <v>1338000</v>
      </c>
      <c r="K10" s="48"/>
      <c r="L10" s="47"/>
      <c r="M10" s="48">
        <v>4034512</v>
      </c>
      <c r="N10" s="47"/>
      <c r="O10" s="48"/>
      <c r="P10" s="47">
        <f t="shared" ref="P10:P41" si="5">$H10      +$J10      +$L10      +$N10</f>
        <v>1338000</v>
      </c>
      <c r="Q10" s="48">
        <f t="shared" ref="Q10:Q41" si="6">$I10      +$K10      +$M10      +$O10</f>
        <v>4034512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7.9966531197704995</v>
      </c>
      <c r="U10" s="26">
        <f t="shared" ref="U10:U41" si="10">IF(($E10      =0),0,(($Q10      /$E10      )*100))</f>
        <v>24.112550800860628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1600000</v>
      </c>
      <c r="C13" s="46"/>
      <c r="D13" s="46"/>
      <c r="E13" s="46">
        <f t="shared" si="4"/>
        <v>1600000</v>
      </c>
      <c r="F13" s="47">
        <v>1600000</v>
      </c>
      <c r="G13" s="48">
        <v>1600000</v>
      </c>
      <c r="H13" s="47"/>
      <c r="I13" s="48"/>
      <c r="J13" s="47">
        <v>200000</v>
      </c>
      <c r="K13" s="48"/>
      <c r="L13" s="47">
        <v>600000</v>
      </c>
      <c r="M13" s="48">
        <v>800000</v>
      </c>
      <c r="N13" s="47"/>
      <c r="O13" s="48"/>
      <c r="P13" s="47">
        <f t="shared" si="5"/>
        <v>800000</v>
      </c>
      <c r="Q13" s="48">
        <f t="shared" si="6"/>
        <v>800000</v>
      </c>
      <c r="R13" s="24">
        <f t="shared" si="7"/>
        <v>200</v>
      </c>
      <c r="S13" s="25">
        <f t="shared" si="8"/>
        <v>0</v>
      </c>
      <c r="T13" s="24">
        <f t="shared" si="9"/>
        <v>50</v>
      </c>
      <c r="U13" s="26">
        <f t="shared" si="10"/>
        <v>50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4194000</v>
      </c>
      <c r="C27" s="43">
        <f t="shared" si="11"/>
        <v>0</v>
      </c>
      <c r="D27" s="43">
        <f t="shared" si="11"/>
        <v>0</v>
      </c>
      <c r="E27" s="43">
        <f t="shared" si="11"/>
        <v>4194000</v>
      </c>
      <c r="F27" s="44">
        <f t="shared" si="11"/>
        <v>4194000</v>
      </c>
      <c r="G27" s="45">
        <f t="shared" si="11"/>
        <v>4194000</v>
      </c>
      <c r="H27" s="44">
        <f t="shared" si="11"/>
        <v>912000</v>
      </c>
      <c r="I27" s="45">
        <f t="shared" si="11"/>
        <v>0</v>
      </c>
      <c r="J27" s="44">
        <f t="shared" si="11"/>
        <v>639000</v>
      </c>
      <c r="K27" s="45">
        <f t="shared" si="11"/>
        <v>0</v>
      </c>
      <c r="L27" s="44">
        <f t="shared" si="11"/>
        <v>594000</v>
      </c>
      <c r="M27" s="45">
        <f t="shared" si="11"/>
        <v>798005</v>
      </c>
      <c r="N27" s="44">
        <f t="shared" si="11"/>
        <v>0</v>
      </c>
      <c r="O27" s="45">
        <f t="shared" si="11"/>
        <v>0</v>
      </c>
      <c r="P27" s="44">
        <f t="shared" si="11"/>
        <v>2145000</v>
      </c>
      <c r="Q27" s="45">
        <f t="shared" si="11"/>
        <v>798005</v>
      </c>
      <c r="R27" s="20">
        <f t="shared" si="7"/>
        <v>-7.042253521126761</v>
      </c>
      <c r="S27" s="21">
        <f t="shared" si="8"/>
        <v>0</v>
      </c>
      <c r="T27" s="20">
        <f t="shared" si="9"/>
        <v>51.144492131616595</v>
      </c>
      <c r="U27" s="22">
        <f t="shared" si="10"/>
        <v>19.027300906056272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261000</v>
      </c>
      <c r="I30" s="48"/>
      <c r="J30" s="47">
        <v>524000</v>
      </c>
      <c r="K30" s="48"/>
      <c r="L30" s="47">
        <v>522000</v>
      </c>
      <c r="M30" s="48">
        <v>528161</v>
      </c>
      <c r="N30" s="47"/>
      <c r="O30" s="48"/>
      <c r="P30" s="47">
        <f t="shared" si="5"/>
        <v>1307000</v>
      </c>
      <c r="Q30" s="48">
        <f t="shared" si="6"/>
        <v>528161</v>
      </c>
      <c r="R30" s="24">
        <f t="shared" si="7"/>
        <v>-0.38167938931297707</v>
      </c>
      <c r="S30" s="25">
        <f t="shared" si="8"/>
        <v>0</v>
      </c>
      <c r="T30" s="24">
        <f t="shared" si="9"/>
        <v>42.161290322580648</v>
      </c>
      <c r="U30" s="26">
        <f t="shared" si="10"/>
        <v>17.037451612903226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1094000</v>
      </c>
      <c r="C32" s="46"/>
      <c r="D32" s="46"/>
      <c r="E32" s="46">
        <f t="shared" si="4"/>
        <v>1094000</v>
      </c>
      <c r="F32" s="47">
        <v>1094000</v>
      </c>
      <c r="G32" s="48">
        <v>1094000</v>
      </c>
      <c r="H32" s="47">
        <v>651000</v>
      </c>
      <c r="I32" s="48"/>
      <c r="J32" s="47">
        <v>115000</v>
      </c>
      <c r="K32" s="48"/>
      <c r="L32" s="47">
        <v>72000</v>
      </c>
      <c r="M32" s="48">
        <v>269844</v>
      </c>
      <c r="N32" s="47"/>
      <c r="O32" s="48"/>
      <c r="P32" s="47">
        <f t="shared" si="5"/>
        <v>838000</v>
      </c>
      <c r="Q32" s="48">
        <f t="shared" si="6"/>
        <v>269844</v>
      </c>
      <c r="R32" s="24">
        <f t="shared" si="7"/>
        <v>-37.391304347826086</v>
      </c>
      <c r="S32" s="25">
        <f t="shared" si="8"/>
        <v>0</v>
      </c>
      <c r="T32" s="24">
        <f t="shared" si="9"/>
        <v>76.599634369287017</v>
      </c>
      <c r="U32" s="26">
        <f t="shared" si="10"/>
        <v>24.665813528336379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285000</v>
      </c>
      <c r="C42" s="52">
        <f t="shared" si="13"/>
        <v>-120000</v>
      </c>
      <c r="D42" s="52">
        <f t="shared" si="13"/>
        <v>0</v>
      </c>
      <c r="E42" s="52">
        <f t="shared" si="13"/>
        <v>165000</v>
      </c>
      <c r="F42" s="53">
        <f t="shared" si="13"/>
        <v>165000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285000</v>
      </c>
      <c r="C43" s="43">
        <f t="shared" si="19"/>
        <v>-120000</v>
      </c>
      <c r="D43" s="43">
        <f t="shared" si="19"/>
        <v>0</v>
      </c>
      <c r="E43" s="43">
        <f t="shared" si="19"/>
        <v>165000</v>
      </c>
      <c r="F43" s="44">
        <f t="shared" si="19"/>
        <v>165000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285000</v>
      </c>
      <c r="C45" s="46">
        <v>-120000</v>
      </c>
      <c r="D45" s="46"/>
      <c r="E45" s="46">
        <f t="shared" si="21"/>
        <v>165000</v>
      </c>
      <c r="F45" s="47">
        <v>165000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24010000</v>
      </c>
      <c r="C59" s="43">
        <f t="shared" si="26"/>
        <v>-1319000</v>
      </c>
      <c r="D59" s="43">
        <f t="shared" si="26"/>
        <v>0</v>
      </c>
      <c r="E59" s="43">
        <f t="shared" si="26"/>
        <v>22691000</v>
      </c>
      <c r="F59" s="44">
        <f t="shared" si="26"/>
        <v>22691000</v>
      </c>
      <c r="G59" s="45">
        <f t="shared" si="26"/>
        <v>22526000</v>
      </c>
      <c r="H59" s="44">
        <f t="shared" si="26"/>
        <v>912000</v>
      </c>
      <c r="I59" s="45">
        <f t="shared" si="26"/>
        <v>0</v>
      </c>
      <c r="J59" s="44">
        <f t="shared" si="26"/>
        <v>2177000</v>
      </c>
      <c r="K59" s="45">
        <f t="shared" si="26"/>
        <v>0</v>
      </c>
      <c r="L59" s="44">
        <f t="shared" si="26"/>
        <v>1194000</v>
      </c>
      <c r="M59" s="45">
        <f t="shared" si="26"/>
        <v>5632517</v>
      </c>
      <c r="N59" s="44">
        <f t="shared" si="26"/>
        <v>0</v>
      </c>
      <c r="O59" s="45">
        <f t="shared" si="26"/>
        <v>0</v>
      </c>
      <c r="P59" s="44">
        <f t="shared" si="26"/>
        <v>4283000</v>
      </c>
      <c r="Q59" s="45">
        <f t="shared" si="26"/>
        <v>5632517</v>
      </c>
      <c r="R59" s="20">
        <f t="shared" si="14"/>
        <v>-45.153881488286636</v>
      </c>
      <c r="S59" s="21">
        <f t="shared" si="15"/>
        <v>0</v>
      </c>
      <c r="T59" s="20">
        <f t="shared" si="16"/>
        <v>18.875325018729892</v>
      </c>
      <c r="U59" s="22">
        <f t="shared" si="17"/>
        <v>24.822691816138555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24010000</v>
      </c>
      <c r="C63" s="55">
        <f t="shared" si="30"/>
        <v>-1319000</v>
      </c>
      <c r="D63" s="55">
        <f t="shared" si="30"/>
        <v>0</v>
      </c>
      <c r="E63" s="55">
        <f t="shared" si="30"/>
        <v>22691000</v>
      </c>
      <c r="F63" s="56">
        <f t="shared" si="30"/>
        <v>22691000</v>
      </c>
      <c r="G63" s="57">
        <f t="shared" si="30"/>
        <v>22526000</v>
      </c>
      <c r="H63" s="56">
        <f t="shared" si="30"/>
        <v>912000</v>
      </c>
      <c r="I63" s="57">
        <f t="shared" si="30"/>
        <v>0</v>
      </c>
      <c r="J63" s="56">
        <f t="shared" si="30"/>
        <v>2177000</v>
      </c>
      <c r="K63" s="57">
        <f t="shared" si="30"/>
        <v>0</v>
      </c>
      <c r="L63" s="56">
        <f t="shared" si="30"/>
        <v>1194000</v>
      </c>
      <c r="M63" s="58">
        <f t="shared" si="30"/>
        <v>5632517</v>
      </c>
      <c r="N63" s="56">
        <f t="shared" si="30"/>
        <v>0</v>
      </c>
      <c r="O63" s="57">
        <f t="shared" si="30"/>
        <v>0</v>
      </c>
      <c r="P63" s="56">
        <f t="shared" si="30"/>
        <v>4283000</v>
      </c>
      <c r="Q63" s="57">
        <f t="shared" si="30"/>
        <v>5632517</v>
      </c>
      <c r="R63" s="38">
        <f t="shared" si="14"/>
        <v>-45.153881488286636</v>
      </c>
      <c r="S63" s="39">
        <f t="shared" si="15"/>
        <v>0</v>
      </c>
      <c r="T63" s="38">
        <f t="shared" si="16"/>
        <v>18.875325018729892</v>
      </c>
      <c r="U63" s="39">
        <f t="shared" si="17"/>
        <v>24.822691816138555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62839000</v>
      </c>
      <c r="C8" s="40">
        <f t="shared" si="0"/>
        <v>-3960000</v>
      </c>
      <c r="D8" s="40">
        <f t="shared" si="0"/>
        <v>0</v>
      </c>
      <c r="E8" s="40">
        <f t="shared" si="0"/>
        <v>58879000</v>
      </c>
      <c r="F8" s="41">
        <f t="shared" si="0"/>
        <v>58879000</v>
      </c>
      <c r="G8" s="42">
        <f t="shared" si="0"/>
        <v>58879000</v>
      </c>
      <c r="H8" s="41">
        <f t="shared" si="0"/>
        <v>14473000</v>
      </c>
      <c r="I8" s="42">
        <f t="shared" si="0"/>
        <v>0</v>
      </c>
      <c r="J8" s="41">
        <f t="shared" si="0"/>
        <v>24142000</v>
      </c>
      <c r="K8" s="42">
        <f t="shared" si="0"/>
        <v>24938554</v>
      </c>
      <c r="L8" s="41">
        <f t="shared" si="0"/>
        <v>7316000</v>
      </c>
      <c r="M8" s="42">
        <f t="shared" si="0"/>
        <v>24464371</v>
      </c>
      <c r="N8" s="41">
        <f t="shared" si="0"/>
        <v>0</v>
      </c>
      <c r="O8" s="42">
        <f t="shared" si="0"/>
        <v>0</v>
      </c>
      <c r="P8" s="41">
        <f t="shared" si="0"/>
        <v>45931000</v>
      </c>
      <c r="Q8" s="42">
        <f t="shared" si="0"/>
        <v>49402925</v>
      </c>
      <c r="R8" s="16">
        <f>IF(($J8       =0),0,((($L8       -$J8       )/$J8       )*100))</f>
        <v>-69.69596553723801</v>
      </c>
      <c r="S8" s="17">
        <f>IF(($K8       =0),0,((($M8       -$K8       )/$K8       )*100))</f>
        <v>-1.9014053501257531</v>
      </c>
      <c r="T8" s="16">
        <f>IF(($E8       =0),0,(($P8       /$E8       )*100))</f>
        <v>78.00913738344741</v>
      </c>
      <c r="U8" s="18">
        <f>IF(($E8       =0),0,(($Q8       /$E8       )*100))</f>
        <v>83.905849284125068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56510000</v>
      </c>
      <c r="C9" s="43">
        <f t="shared" si="2"/>
        <v>-3780000</v>
      </c>
      <c r="D9" s="43">
        <f t="shared" si="2"/>
        <v>0</v>
      </c>
      <c r="E9" s="43">
        <f t="shared" si="2"/>
        <v>52730000</v>
      </c>
      <c r="F9" s="44">
        <f t="shared" si="2"/>
        <v>52730000</v>
      </c>
      <c r="G9" s="45">
        <f t="shared" si="2"/>
        <v>52730000</v>
      </c>
      <c r="H9" s="44">
        <f t="shared" si="2"/>
        <v>12567000</v>
      </c>
      <c r="I9" s="45">
        <f t="shared" si="2"/>
        <v>0</v>
      </c>
      <c r="J9" s="44">
        <f t="shared" si="2"/>
        <v>22738000</v>
      </c>
      <c r="K9" s="45">
        <f t="shared" si="2"/>
        <v>20784408</v>
      </c>
      <c r="L9" s="44">
        <f t="shared" si="2"/>
        <v>6668000</v>
      </c>
      <c r="M9" s="45">
        <f t="shared" si="2"/>
        <v>22900500</v>
      </c>
      <c r="N9" s="44">
        <f t="shared" si="2"/>
        <v>0</v>
      </c>
      <c r="O9" s="45">
        <f t="shared" si="2"/>
        <v>0</v>
      </c>
      <c r="P9" s="44">
        <f t="shared" si="2"/>
        <v>41973000</v>
      </c>
      <c r="Q9" s="45">
        <f t="shared" si="2"/>
        <v>43684908</v>
      </c>
      <c r="R9" s="20">
        <f>IF(($J9       =0),0,((($L9       -$J9       )/$J9       )*100))</f>
        <v>-70.674641569179357</v>
      </c>
      <c r="S9" s="21">
        <f>IF(($K9       =0),0,((($M9       -$K9       )/$K9       )*100))</f>
        <v>10.181151178325598</v>
      </c>
      <c r="T9" s="20">
        <f>IF(($E9       =0),0,(($P9       /$E9       )*100))</f>
        <v>79.599848283709463</v>
      </c>
      <c r="U9" s="22">
        <f>IF(($E9       =0),0,(($Q9       /$E9       )*100))</f>
        <v>82.846402427460646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56510000</v>
      </c>
      <c r="C10" s="46">
        <v>-3780000</v>
      </c>
      <c r="D10" s="46"/>
      <c r="E10" s="46">
        <f t="shared" ref="E10:E41" si="4">$B10      +$C10      +$D10</f>
        <v>52730000</v>
      </c>
      <c r="F10" s="47">
        <v>52730000</v>
      </c>
      <c r="G10" s="48">
        <v>52730000</v>
      </c>
      <c r="H10" s="47">
        <v>12567000</v>
      </c>
      <c r="I10" s="48"/>
      <c r="J10" s="47">
        <v>22738000</v>
      </c>
      <c r="K10" s="48">
        <v>20784408</v>
      </c>
      <c r="L10" s="47">
        <v>6668000</v>
      </c>
      <c r="M10" s="48">
        <v>22900500</v>
      </c>
      <c r="N10" s="47"/>
      <c r="O10" s="48"/>
      <c r="P10" s="47">
        <f t="shared" ref="P10:P41" si="5">$H10      +$J10      +$L10      +$N10</f>
        <v>41973000</v>
      </c>
      <c r="Q10" s="48">
        <f t="shared" ref="Q10:Q41" si="6">$I10      +$K10      +$M10      +$O10</f>
        <v>43684908</v>
      </c>
      <c r="R10" s="24">
        <f t="shared" ref="R10:R41" si="7">IF(($J10      =0),0,((($L10      -$J10      )/$J10      )*100))</f>
        <v>-70.674641569179357</v>
      </c>
      <c r="S10" s="25">
        <f t="shared" ref="S10:S41" si="8">IF(($K10      =0),0,((($M10      -$K10      )/$K10      )*100))</f>
        <v>10.181151178325598</v>
      </c>
      <c r="T10" s="24">
        <f t="shared" ref="T10:T41" si="9">IF(($E10      =0),0,(($P10      /$E10      )*100))</f>
        <v>79.599848283709463</v>
      </c>
      <c r="U10" s="26">
        <f t="shared" ref="U10:U41" si="10">IF(($E10      =0),0,(($Q10      /$E10      )*100))</f>
        <v>82.846402427460646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6329000</v>
      </c>
      <c r="C27" s="43">
        <f t="shared" si="11"/>
        <v>-180000</v>
      </c>
      <c r="D27" s="43">
        <f t="shared" si="11"/>
        <v>0</v>
      </c>
      <c r="E27" s="43">
        <f t="shared" si="11"/>
        <v>6149000</v>
      </c>
      <c r="F27" s="44">
        <f t="shared" si="11"/>
        <v>6149000</v>
      </c>
      <c r="G27" s="45">
        <f t="shared" si="11"/>
        <v>6149000</v>
      </c>
      <c r="H27" s="44">
        <f t="shared" si="11"/>
        <v>1906000</v>
      </c>
      <c r="I27" s="45">
        <f t="shared" si="11"/>
        <v>0</v>
      </c>
      <c r="J27" s="44">
        <f t="shared" si="11"/>
        <v>1404000</v>
      </c>
      <c r="K27" s="45">
        <f t="shared" si="11"/>
        <v>4154146</v>
      </c>
      <c r="L27" s="44">
        <f t="shared" si="11"/>
        <v>648000</v>
      </c>
      <c r="M27" s="45">
        <f t="shared" si="11"/>
        <v>1563871</v>
      </c>
      <c r="N27" s="44">
        <f t="shared" si="11"/>
        <v>0</v>
      </c>
      <c r="O27" s="45">
        <f t="shared" si="11"/>
        <v>0</v>
      </c>
      <c r="P27" s="44">
        <f t="shared" si="11"/>
        <v>3958000</v>
      </c>
      <c r="Q27" s="45">
        <f t="shared" si="11"/>
        <v>5718017</v>
      </c>
      <c r="R27" s="20">
        <f t="shared" si="7"/>
        <v>-53.846153846153847</v>
      </c>
      <c r="S27" s="21">
        <f t="shared" si="8"/>
        <v>-62.35397118926489</v>
      </c>
      <c r="T27" s="20">
        <f t="shared" si="9"/>
        <v>64.3681899495853</v>
      </c>
      <c r="U27" s="22">
        <f t="shared" si="10"/>
        <v>92.991006667750852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1159000</v>
      </c>
      <c r="K30" s="48">
        <v>893045</v>
      </c>
      <c r="L30" s="47">
        <v>622000</v>
      </c>
      <c r="M30" s="48">
        <v>836374</v>
      </c>
      <c r="N30" s="47"/>
      <c r="O30" s="48"/>
      <c r="P30" s="47">
        <f t="shared" si="5"/>
        <v>1781000</v>
      </c>
      <c r="Q30" s="48">
        <f t="shared" si="6"/>
        <v>1729419</v>
      </c>
      <c r="R30" s="24">
        <f t="shared" si="7"/>
        <v>-46.333045729076787</v>
      </c>
      <c r="S30" s="25">
        <f t="shared" si="8"/>
        <v>-6.3458168401368349</v>
      </c>
      <c r="T30" s="24">
        <f t="shared" si="9"/>
        <v>57.451612903225801</v>
      </c>
      <c r="U30" s="26">
        <f t="shared" si="10"/>
        <v>55.78770967741935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3229000</v>
      </c>
      <c r="C32" s="46">
        <v>-180000</v>
      </c>
      <c r="D32" s="46"/>
      <c r="E32" s="46">
        <f t="shared" si="4"/>
        <v>3049000</v>
      </c>
      <c r="F32" s="47">
        <v>3049000</v>
      </c>
      <c r="G32" s="48">
        <v>3049000</v>
      </c>
      <c r="H32" s="47">
        <v>1906000</v>
      </c>
      <c r="I32" s="48"/>
      <c r="J32" s="47">
        <v>245000</v>
      </c>
      <c r="K32" s="48">
        <v>3261101</v>
      </c>
      <c r="L32" s="47">
        <v>26000</v>
      </c>
      <c r="M32" s="48">
        <v>727497</v>
      </c>
      <c r="N32" s="47"/>
      <c r="O32" s="48"/>
      <c r="P32" s="47">
        <f t="shared" si="5"/>
        <v>2177000</v>
      </c>
      <c r="Q32" s="48">
        <f t="shared" si="6"/>
        <v>3988598</v>
      </c>
      <c r="R32" s="24">
        <f t="shared" si="7"/>
        <v>-89.387755102040813</v>
      </c>
      <c r="S32" s="25">
        <f t="shared" si="8"/>
        <v>-77.691675296165315</v>
      </c>
      <c r="T32" s="24">
        <f t="shared" si="9"/>
        <v>71.400459166939982</v>
      </c>
      <c r="U32" s="26">
        <f t="shared" si="10"/>
        <v>130.81659560511642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96172000</v>
      </c>
      <c r="C42" s="52">
        <f t="shared" si="13"/>
        <v>-4422000</v>
      </c>
      <c r="D42" s="52">
        <f t="shared" si="13"/>
        <v>0</v>
      </c>
      <c r="E42" s="52">
        <f t="shared" si="13"/>
        <v>91750000</v>
      </c>
      <c r="F42" s="53">
        <f t="shared" si="13"/>
        <v>91750000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96172000</v>
      </c>
      <c r="C43" s="43">
        <f t="shared" si="19"/>
        <v>-4422000</v>
      </c>
      <c r="D43" s="43">
        <f t="shared" si="19"/>
        <v>0</v>
      </c>
      <c r="E43" s="43">
        <f t="shared" si="19"/>
        <v>91750000</v>
      </c>
      <c r="F43" s="44">
        <f t="shared" si="19"/>
        <v>91750000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96172000</v>
      </c>
      <c r="C45" s="46">
        <v>-4422000</v>
      </c>
      <c r="D45" s="46"/>
      <c r="E45" s="46">
        <f t="shared" si="21"/>
        <v>91750000</v>
      </c>
      <c r="F45" s="47">
        <v>91750000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159011000</v>
      </c>
      <c r="C59" s="43">
        <f t="shared" si="26"/>
        <v>-8382000</v>
      </c>
      <c r="D59" s="43">
        <f t="shared" si="26"/>
        <v>0</v>
      </c>
      <c r="E59" s="43">
        <f t="shared" si="26"/>
        <v>150629000</v>
      </c>
      <c r="F59" s="44">
        <f t="shared" si="26"/>
        <v>150629000</v>
      </c>
      <c r="G59" s="45">
        <f t="shared" si="26"/>
        <v>58879000</v>
      </c>
      <c r="H59" s="44">
        <f t="shared" si="26"/>
        <v>14473000</v>
      </c>
      <c r="I59" s="45">
        <f t="shared" si="26"/>
        <v>0</v>
      </c>
      <c r="J59" s="44">
        <f t="shared" si="26"/>
        <v>24142000</v>
      </c>
      <c r="K59" s="45">
        <f t="shared" si="26"/>
        <v>24938554</v>
      </c>
      <c r="L59" s="44">
        <f t="shared" si="26"/>
        <v>7316000</v>
      </c>
      <c r="M59" s="45">
        <f t="shared" si="26"/>
        <v>24464371</v>
      </c>
      <c r="N59" s="44">
        <f t="shared" si="26"/>
        <v>0</v>
      </c>
      <c r="O59" s="45">
        <f t="shared" si="26"/>
        <v>0</v>
      </c>
      <c r="P59" s="44">
        <f t="shared" si="26"/>
        <v>45931000</v>
      </c>
      <c r="Q59" s="45">
        <f t="shared" si="26"/>
        <v>49402925</v>
      </c>
      <c r="R59" s="20">
        <f t="shared" si="14"/>
        <v>-69.69596553723801</v>
      </c>
      <c r="S59" s="21">
        <f t="shared" si="15"/>
        <v>-1.9014053501257531</v>
      </c>
      <c r="T59" s="20">
        <f t="shared" si="16"/>
        <v>30.492800191198242</v>
      </c>
      <c r="U59" s="22">
        <f t="shared" si="17"/>
        <v>32.79775142900769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159011000</v>
      </c>
      <c r="C63" s="55">
        <f t="shared" si="30"/>
        <v>-8382000</v>
      </c>
      <c r="D63" s="55">
        <f t="shared" si="30"/>
        <v>0</v>
      </c>
      <c r="E63" s="55">
        <f t="shared" si="30"/>
        <v>150629000</v>
      </c>
      <c r="F63" s="56">
        <f t="shared" si="30"/>
        <v>150629000</v>
      </c>
      <c r="G63" s="57">
        <f t="shared" si="30"/>
        <v>58879000</v>
      </c>
      <c r="H63" s="56">
        <f t="shared" si="30"/>
        <v>14473000</v>
      </c>
      <c r="I63" s="57">
        <f t="shared" si="30"/>
        <v>0</v>
      </c>
      <c r="J63" s="56">
        <f t="shared" si="30"/>
        <v>24142000</v>
      </c>
      <c r="K63" s="57">
        <f t="shared" si="30"/>
        <v>24938554</v>
      </c>
      <c r="L63" s="56">
        <f t="shared" si="30"/>
        <v>7316000</v>
      </c>
      <c r="M63" s="58">
        <f t="shared" si="30"/>
        <v>24464371</v>
      </c>
      <c r="N63" s="56">
        <f t="shared" si="30"/>
        <v>0</v>
      </c>
      <c r="O63" s="57">
        <f t="shared" si="30"/>
        <v>0</v>
      </c>
      <c r="P63" s="56">
        <f t="shared" si="30"/>
        <v>45931000</v>
      </c>
      <c r="Q63" s="57">
        <f t="shared" si="30"/>
        <v>49402925</v>
      </c>
      <c r="R63" s="38">
        <f t="shared" si="14"/>
        <v>-69.69596553723801</v>
      </c>
      <c r="S63" s="39">
        <f t="shared" si="15"/>
        <v>-1.9014053501257531</v>
      </c>
      <c r="T63" s="38">
        <f t="shared" si="16"/>
        <v>30.492800191198242</v>
      </c>
      <c r="U63" s="39">
        <f t="shared" si="17"/>
        <v>32.79775142900769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33348000</v>
      </c>
      <c r="C8" s="40">
        <f t="shared" si="0"/>
        <v>-1126000</v>
      </c>
      <c r="D8" s="40">
        <f t="shared" si="0"/>
        <v>0</v>
      </c>
      <c r="E8" s="40">
        <f t="shared" si="0"/>
        <v>32222000</v>
      </c>
      <c r="F8" s="41">
        <f t="shared" si="0"/>
        <v>32222000</v>
      </c>
      <c r="G8" s="42">
        <f t="shared" si="0"/>
        <v>32222000</v>
      </c>
      <c r="H8" s="41">
        <f t="shared" si="0"/>
        <v>4756000</v>
      </c>
      <c r="I8" s="42">
        <f t="shared" si="0"/>
        <v>-6264</v>
      </c>
      <c r="J8" s="41">
        <f t="shared" si="0"/>
        <v>18659000</v>
      </c>
      <c r="K8" s="42">
        <f t="shared" si="0"/>
        <v>0</v>
      </c>
      <c r="L8" s="41">
        <f t="shared" si="0"/>
        <v>3182000</v>
      </c>
      <c r="M8" s="42">
        <f t="shared" si="0"/>
        <v>-712000</v>
      </c>
      <c r="N8" s="41">
        <f t="shared" si="0"/>
        <v>0</v>
      </c>
      <c r="O8" s="42">
        <f t="shared" si="0"/>
        <v>0</v>
      </c>
      <c r="P8" s="41">
        <f t="shared" si="0"/>
        <v>26597000</v>
      </c>
      <c r="Q8" s="42">
        <f t="shared" si="0"/>
        <v>-718264</v>
      </c>
      <c r="R8" s="16">
        <f>IF(($J8       =0),0,((($L8       -$J8       )/$J8       )*100))</f>
        <v>-82.946567340157557</v>
      </c>
      <c r="S8" s="17">
        <f>IF(($K8       =0),0,((($M8       -$K8       )/$K8       )*100))</f>
        <v>0</v>
      </c>
      <c r="T8" s="16">
        <f>IF(($E8       =0),0,(($P8       /$E8       )*100))</f>
        <v>82.542983055055558</v>
      </c>
      <c r="U8" s="18">
        <f>IF(($E8       =0),0,(($Q8       /$E8       )*100))</f>
        <v>-2.2291105455899696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16840000</v>
      </c>
      <c r="C9" s="43">
        <f t="shared" si="2"/>
        <v>-1126000</v>
      </c>
      <c r="D9" s="43">
        <f t="shared" si="2"/>
        <v>0</v>
      </c>
      <c r="E9" s="43">
        <f t="shared" si="2"/>
        <v>15714000</v>
      </c>
      <c r="F9" s="44">
        <f t="shared" si="2"/>
        <v>15714000</v>
      </c>
      <c r="G9" s="45">
        <f t="shared" si="2"/>
        <v>15714000</v>
      </c>
      <c r="H9" s="44">
        <f t="shared" si="2"/>
        <v>0</v>
      </c>
      <c r="I9" s="45">
        <f t="shared" si="2"/>
        <v>0</v>
      </c>
      <c r="J9" s="44">
        <f t="shared" si="2"/>
        <v>9798000</v>
      </c>
      <c r="K9" s="45">
        <f t="shared" si="2"/>
        <v>0</v>
      </c>
      <c r="L9" s="44">
        <f t="shared" si="2"/>
        <v>2901000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12699000</v>
      </c>
      <c r="Q9" s="45">
        <f t="shared" si="2"/>
        <v>0</v>
      </c>
      <c r="R9" s="20">
        <f>IF(($J9       =0),0,((($L9       -$J9       )/$J9       )*100))</f>
        <v>-70.391916717697484</v>
      </c>
      <c r="S9" s="21">
        <f>IF(($K9       =0),0,((($M9       -$K9       )/$K9       )*100))</f>
        <v>0</v>
      </c>
      <c r="T9" s="20">
        <f>IF(($E9       =0),0,(($P9       /$E9       )*100))</f>
        <v>80.813287514318446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16840000</v>
      </c>
      <c r="C10" s="46">
        <v>-1126000</v>
      </c>
      <c r="D10" s="46"/>
      <c r="E10" s="46">
        <f t="shared" ref="E10:E41" si="4">$B10      +$C10      +$D10</f>
        <v>15714000</v>
      </c>
      <c r="F10" s="47">
        <v>15714000</v>
      </c>
      <c r="G10" s="48">
        <v>15714000</v>
      </c>
      <c r="H10" s="47"/>
      <c r="I10" s="48"/>
      <c r="J10" s="47">
        <v>9798000</v>
      </c>
      <c r="K10" s="48"/>
      <c r="L10" s="47">
        <v>2901000</v>
      </c>
      <c r="M10" s="48"/>
      <c r="N10" s="47"/>
      <c r="O10" s="48"/>
      <c r="P10" s="47">
        <f t="shared" ref="P10:P41" si="5">$H10      +$J10      +$L10      +$N10</f>
        <v>12699000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-70.391916717697484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80.813287514318446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16508000</v>
      </c>
      <c r="C27" s="43">
        <f t="shared" si="11"/>
        <v>0</v>
      </c>
      <c r="D27" s="43">
        <f t="shared" si="11"/>
        <v>0</v>
      </c>
      <c r="E27" s="43">
        <f t="shared" si="11"/>
        <v>16508000</v>
      </c>
      <c r="F27" s="44">
        <f t="shared" si="11"/>
        <v>16508000</v>
      </c>
      <c r="G27" s="45">
        <f t="shared" si="11"/>
        <v>16508000</v>
      </c>
      <c r="H27" s="44">
        <f t="shared" si="11"/>
        <v>4756000</v>
      </c>
      <c r="I27" s="45">
        <f t="shared" si="11"/>
        <v>-6264</v>
      </c>
      <c r="J27" s="44">
        <f t="shared" si="11"/>
        <v>8861000</v>
      </c>
      <c r="K27" s="45">
        <f t="shared" si="11"/>
        <v>0</v>
      </c>
      <c r="L27" s="44">
        <f t="shared" si="11"/>
        <v>281000</v>
      </c>
      <c r="M27" s="45">
        <f t="shared" si="11"/>
        <v>-712000</v>
      </c>
      <c r="N27" s="44">
        <f t="shared" si="11"/>
        <v>0</v>
      </c>
      <c r="O27" s="45">
        <f t="shared" si="11"/>
        <v>0</v>
      </c>
      <c r="P27" s="44">
        <f t="shared" si="11"/>
        <v>13898000</v>
      </c>
      <c r="Q27" s="45">
        <f t="shared" si="11"/>
        <v>-718264</v>
      </c>
      <c r="R27" s="20">
        <f t="shared" si="7"/>
        <v>-96.828800361133048</v>
      </c>
      <c r="S27" s="21">
        <f t="shared" si="8"/>
        <v>0</v>
      </c>
      <c r="T27" s="20">
        <f t="shared" si="9"/>
        <v>84.189483886600442</v>
      </c>
      <c r="U27" s="22">
        <f t="shared" si="10"/>
        <v>-4.3510055730554882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2111000</v>
      </c>
      <c r="I30" s="48"/>
      <c r="J30" s="47">
        <v>564000</v>
      </c>
      <c r="K30" s="48"/>
      <c r="L30" s="47">
        <v>49000</v>
      </c>
      <c r="M30" s="48"/>
      <c r="N30" s="47"/>
      <c r="O30" s="48"/>
      <c r="P30" s="47">
        <f t="shared" si="5"/>
        <v>2724000</v>
      </c>
      <c r="Q30" s="48">
        <f t="shared" si="6"/>
        <v>0</v>
      </c>
      <c r="R30" s="24">
        <f t="shared" si="7"/>
        <v>-91.312056737588648</v>
      </c>
      <c r="S30" s="25">
        <f t="shared" si="8"/>
        <v>0</v>
      </c>
      <c r="T30" s="24">
        <f t="shared" si="9"/>
        <v>87.870967741935473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232000</v>
      </c>
      <c r="I32" s="48">
        <v>-6264</v>
      </c>
      <c r="J32" s="47"/>
      <c r="K32" s="48"/>
      <c r="L32" s="47">
        <v>232000</v>
      </c>
      <c r="M32" s="48">
        <v>-712000</v>
      </c>
      <c r="N32" s="47"/>
      <c r="O32" s="48"/>
      <c r="P32" s="47">
        <f t="shared" si="5"/>
        <v>464000</v>
      </c>
      <c r="Q32" s="48">
        <f t="shared" si="6"/>
        <v>-718264</v>
      </c>
      <c r="R32" s="24">
        <f t="shared" si="7"/>
        <v>0</v>
      </c>
      <c r="S32" s="25">
        <f t="shared" si="8"/>
        <v>0</v>
      </c>
      <c r="T32" s="24">
        <f t="shared" si="9"/>
        <v>48.84210526315789</v>
      </c>
      <c r="U32" s="26">
        <f t="shared" si="10"/>
        <v>-75.606736842105263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12458000</v>
      </c>
      <c r="C36" s="46"/>
      <c r="D36" s="46"/>
      <c r="E36" s="46">
        <f t="shared" si="4"/>
        <v>12458000</v>
      </c>
      <c r="F36" s="47">
        <v>12458000</v>
      </c>
      <c r="G36" s="48">
        <v>12458000</v>
      </c>
      <c r="H36" s="47">
        <v>2413000</v>
      </c>
      <c r="I36" s="48"/>
      <c r="J36" s="47">
        <v>8297000</v>
      </c>
      <c r="K36" s="48"/>
      <c r="L36" s="47"/>
      <c r="M36" s="48"/>
      <c r="N36" s="47"/>
      <c r="O36" s="48"/>
      <c r="P36" s="47">
        <f t="shared" si="5"/>
        <v>10710000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85.968855353989397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25589000</v>
      </c>
      <c r="C42" s="52">
        <f t="shared" si="13"/>
        <v>-913000</v>
      </c>
      <c r="D42" s="52">
        <f t="shared" si="13"/>
        <v>0</v>
      </c>
      <c r="E42" s="52">
        <f t="shared" si="13"/>
        <v>24676000</v>
      </c>
      <c r="F42" s="53">
        <f t="shared" si="13"/>
        <v>24676000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25589000</v>
      </c>
      <c r="C43" s="43">
        <f t="shared" si="19"/>
        <v>-913000</v>
      </c>
      <c r="D43" s="43">
        <f t="shared" si="19"/>
        <v>0</v>
      </c>
      <c r="E43" s="43">
        <f t="shared" si="19"/>
        <v>24676000</v>
      </c>
      <c r="F43" s="44">
        <f t="shared" si="19"/>
        <v>24676000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25589000</v>
      </c>
      <c r="C45" s="46">
        <v>-913000</v>
      </c>
      <c r="D45" s="46"/>
      <c r="E45" s="46">
        <f t="shared" si="21"/>
        <v>24676000</v>
      </c>
      <c r="F45" s="47">
        <v>24676000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58937000</v>
      </c>
      <c r="C59" s="43">
        <f t="shared" si="26"/>
        <v>-2039000</v>
      </c>
      <c r="D59" s="43">
        <f t="shared" si="26"/>
        <v>0</v>
      </c>
      <c r="E59" s="43">
        <f t="shared" si="26"/>
        <v>56898000</v>
      </c>
      <c r="F59" s="44">
        <f t="shared" si="26"/>
        <v>56898000</v>
      </c>
      <c r="G59" s="45">
        <f t="shared" si="26"/>
        <v>32222000</v>
      </c>
      <c r="H59" s="44">
        <f t="shared" si="26"/>
        <v>4756000</v>
      </c>
      <c r="I59" s="45">
        <f t="shared" si="26"/>
        <v>-6264</v>
      </c>
      <c r="J59" s="44">
        <f t="shared" si="26"/>
        <v>18659000</v>
      </c>
      <c r="K59" s="45">
        <f t="shared" si="26"/>
        <v>0</v>
      </c>
      <c r="L59" s="44">
        <f t="shared" si="26"/>
        <v>3182000</v>
      </c>
      <c r="M59" s="45">
        <f t="shared" si="26"/>
        <v>-712000</v>
      </c>
      <c r="N59" s="44">
        <f t="shared" si="26"/>
        <v>0</v>
      </c>
      <c r="O59" s="45">
        <f t="shared" si="26"/>
        <v>0</v>
      </c>
      <c r="P59" s="44">
        <f t="shared" si="26"/>
        <v>26597000</v>
      </c>
      <c r="Q59" s="45">
        <f t="shared" si="26"/>
        <v>-718264</v>
      </c>
      <c r="R59" s="20">
        <f t="shared" si="14"/>
        <v>-82.946567340157557</v>
      </c>
      <c r="S59" s="21">
        <f t="shared" si="15"/>
        <v>0</v>
      </c>
      <c r="T59" s="20">
        <f t="shared" si="16"/>
        <v>46.745052550177512</v>
      </c>
      <c r="U59" s="22">
        <f t="shared" si="17"/>
        <v>-1.2623712608527542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58937000</v>
      </c>
      <c r="C63" s="55">
        <f t="shared" si="30"/>
        <v>-2039000</v>
      </c>
      <c r="D63" s="55">
        <f t="shared" si="30"/>
        <v>0</v>
      </c>
      <c r="E63" s="55">
        <f t="shared" si="30"/>
        <v>56898000</v>
      </c>
      <c r="F63" s="56">
        <f t="shared" si="30"/>
        <v>56898000</v>
      </c>
      <c r="G63" s="57">
        <f t="shared" si="30"/>
        <v>32222000</v>
      </c>
      <c r="H63" s="56">
        <f t="shared" si="30"/>
        <v>4756000</v>
      </c>
      <c r="I63" s="57">
        <f t="shared" si="30"/>
        <v>-6264</v>
      </c>
      <c r="J63" s="56">
        <f t="shared" si="30"/>
        <v>18659000</v>
      </c>
      <c r="K63" s="57">
        <f t="shared" si="30"/>
        <v>0</v>
      </c>
      <c r="L63" s="56">
        <f t="shared" si="30"/>
        <v>3182000</v>
      </c>
      <c r="M63" s="58">
        <f t="shared" si="30"/>
        <v>-712000</v>
      </c>
      <c r="N63" s="56">
        <f t="shared" si="30"/>
        <v>0</v>
      </c>
      <c r="O63" s="57">
        <f t="shared" si="30"/>
        <v>0</v>
      </c>
      <c r="P63" s="56">
        <f t="shared" si="30"/>
        <v>26597000</v>
      </c>
      <c r="Q63" s="57">
        <f t="shared" si="30"/>
        <v>-718264</v>
      </c>
      <c r="R63" s="38">
        <f t="shared" si="14"/>
        <v>-82.946567340157557</v>
      </c>
      <c r="S63" s="39">
        <f t="shared" si="15"/>
        <v>0</v>
      </c>
      <c r="T63" s="38">
        <f t="shared" si="16"/>
        <v>46.745052550177512</v>
      </c>
      <c r="U63" s="39">
        <f t="shared" si="17"/>
        <v>-1.2623712608527542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109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380128000</v>
      </c>
      <c r="C8" s="40">
        <f t="shared" si="0"/>
        <v>-35504000</v>
      </c>
      <c r="D8" s="40">
        <f t="shared" si="0"/>
        <v>0</v>
      </c>
      <c r="E8" s="40">
        <f t="shared" si="0"/>
        <v>344624000</v>
      </c>
      <c r="F8" s="41">
        <f t="shared" si="0"/>
        <v>344624000</v>
      </c>
      <c r="G8" s="42">
        <f t="shared" si="0"/>
        <v>303585000</v>
      </c>
      <c r="H8" s="41">
        <f t="shared" si="0"/>
        <v>6640000</v>
      </c>
      <c r="I8" s="42">
        <f t="shared" si="0"/>
        <v>19746260</v>
      </c>
      <c r="J8" s="41">
        <f t="shared" si="0"/>
        <v>65597000</v>
      </c>
      <c r="K8" s="42">
        <f t="shared" si="0"/>
        <v>72475650</v>
      </c>
      <c r="L8" s="41">
        <f t="shared" si="0"/>
        <v>27038000</v>
      </c>
      <c r="M8" s="42">
        <f t="shared" si="0"/>
        <v>77636880</v>
      </c>
      <c r="N8" s="41">
        <f t="shared" si="0"/>
        <v>0</v>
      </c>
      <c r="O8" s="42">
        <f t="shared" si="0"/>
        <v>0</v>
      </c>
      <c r="P8" s="41">
        <f t="shared" si="0"/>
        <v>99275000</v>
      </c>
      <c r="Q8" s="42">
        <f t="shared" si="0"/>
        <v>169858790</v>
      </c>
      <c r="R8" s="16">
        <f>IF(($J8       =0),0,((($L8       -$J8       )/$J8       )*100))</f>
        <v>-58.781651599920728</v>
      </c>
      <c r="S8" s="17">
        <f>IF(($K8       =0),0,((($M8       -$K8       )/$K8       )*100))</f>
        <v>7.1213297155665396</v>
      </c>
      <c r="T8" s="16">
        <f>IF(($E8       =0),0,(($P8       /$E8       )*100))</f>
        <v>28.806757509633691</v>
      </c>
      <c r="U8" s="18">
        <f>IF(($E8       =0),0,(($Q8       /$E8       )*100))</f>
        <v>49.288148823065136</v>
      </c>
      <c r="V8" s="41">
        <f t="shared" ref="V8:W8" si="1">+V9+V27</f>
        <v>24816000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375288000</v>
      </c>
      <c r="C9" s="43">
        <f t="shared" si="2"/>
        <v>-35504000</v>
      </c>
      <c r="D9" s="43">
        <f t="shared" si="2"/>
        <v>0</v>
      </c>
      <c r="E9" s="43">
        <f t="shared" si="2"/>
        <v>339784000</v>
      </c>
      <c r="F9" s="44">
        <f t="shared" si="2"/>
        <v>339784000</v>
      </c>
      <c r="G9" s="45">
        <f t="shared" si="2"/>
        <v>298745000</v>
      </c>
      <c r="H9" s="44">
        <f t="shared" si="2"/>
        <v>3983000</v>
      </c>
      <c r="I9" s="45">
        <f t="shared" si="2"/>
        <v>19654467</v>
      </c>
      <c r="J9" s="44">
        <f t="shared" si="2"/>
        <v>65399000</v>
      </c>
      <c r="K9" s="45">
        <f t="shared" si="2"/>
        <v>69213564</v>
      </c>
      <c r="L9" s="44">
        <f t="shared" si="2"/>
        <v>26988000</v>
      </c>
      <c r="M9" s="45">
        <f t="shared" si="2"/>
        <v>77561028</v>
      </c>
      <c r="N9" s="44">
        <f t="shared" si="2"/>
        <v>0</v>
      </c>
      <c r="O9" s="45">
        <f t="shared" si="2"/>
        <v>0</v>
      </c>
      <c r="P9" s="44">
        <f t="shared" si="2"/>
        <v>96370000</v>
      </c>
      <c r="Q9" s="45">
        <f t="shared" si="2"/>
        <v>166429059</v>
      </c>
      <c r="R9" s="20">
        <f>IF(($J9       =0),0,((($L9       -$J9       )/$J9       )*100))</f>
        <v>-58.73331396504534</v>
      </c>
      <c r="S9" s="21">
        <f>IF(($K9       =0),0,((($M9       -$K9       )/$K9       )*100))</f>
        <v>12.060445261856477</v>
      </c>
      <c r="T9" s="20">
        <f>IF(($E9       =0),0,(($P9       /$E9       )*100))</f>
        <v>28.362135945188712</v>
      </c>
      <c r="U9" s="22">
        <f>IF(($E9       =0),0,(($Q9       /$E9       )*100))</f>
        <v>48.980840475125376</v>
      </c>
      <c r="V9" s="44">
        <f t="shared" ref="V9:W9" si="3">SUM(V10:V26)</f>
        <v>24816000</v>
      </c>
      <c r="W9" s="45">
        <f t="shared" si="3"/>
        <v>0</v>
      </c>
    </row>
    <row r="10" spans="1:23" x14ac:dyDescent="0.2">
      <c r="A10" s="23" t="s">
        <v>36</v>
      </c>
      <c r="B10" s="46">
        <v>231810000</v>
      </c>
      <c r="C10" s="46">
        <v>-15504000</v>
      </c>
      <c r="D10" s="46"/>
      <c r="E10" s="46">
        <f t="shared" ref="E10:E41" si="4">$B10      +$C10      +$D10</f>
        <v>216306000</v>
      </c>
      <c r="F10" s="47">
        <v>216306000</v>
      </c>
      <c r="G10" s="48">
        <v>216306000</v>
      </c>
      <c r="H10" s="47"/>
      <c r="I10" s="48">
        <v>16142445</v>
      </c>
      <c r="J10" s="47">
        <v>64459000</v>
      </c>
      <c r="K10" s="48">
        <v>50230977</v>
      </c>
      <c r="L10" s="47">
        <v>2679000</v>
      </c>
      <c r="M10" s="48">
        <v>50058289</v>
      </c>
      <c r="N10" s="47"/>
      <c r="O10" s="48"/>
      <c r="P10" s="47">
        <f t="shared" ref="P10:P41" si="5">$H10      +$J10      +$L10      +$N10</f>
        <v>67138000</v>
      </c>
      <c r="Q10" s="48">
        <f t="shared" ref="Q10:Q41" si="6">$I10      +$K10      +$M10      +$O10</f>
        <v>116431711</v>
      </c>
      <c r="R10" s="24">
        <f t="shared" ref="R10:R41" si="7">IF(($J10      =0),0,((($L10      -$J10      )/$J10      )*100))</f>
        <v>-95.843869746660673</v>
      </c>
      <c r="S10" s="25">
        <f t="shared" ref="S10:S41" si="8">IF(($K10      =0),0,((($M10      -$K10      )/$K10      )*100))</f>
        <v>-0.34378785823735819</v>
      </c>
      <c r="T10" s="24">
        <f t="shared" ref="T10:T41" si="9">IF(($E10      =0),0,(($P10      /$E10      )*100))</f>
        <v>31.038436289330857</v>
      </c>
      <c r="U10" s="26">
        <f t="shared" ref="U10:U41" si="10">IF(($E10      =0),0,(($Q10      /$E10      )*100))</f>
        <v>53.827314545135131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2439000</v>
      </c>
      <c r="C16" s="46"/>
      <c r="D16" s="46"/>
      <c r="E16" s="46">
        <f t="shared" si="4"/>
        <v>2439000</v>
      </c>
      <c r="F16" s="47">
        <v>2439000</v>
      </c>
      <c r="G16" s="48">
        <v>2439000</v>
      </c>
      <c r="H16" s="47">
        <v>275000</v>
      </c>
      <c r="I16" s="48"/>
      <c r="J16" s="47">
        <v>940000</v>
      </c>
      <c r="K16" s="48">
        <v>1163070</v>
      </c>
      <c r="L16" s="47">
        <v>291000</v>
      </c>
      <c r="M16" s="48">
        <v>734058</v>
      </c>
      <c r="N16" s="47"/>
      <c r="O16" s="48"/>
      <c r="P16" s="47">
        <f t="shared" si="5"/>
        <v>1506000</v>
      </c>
      <c r="Q16" s="48">
        <f t="shared" si="6"/>
        <v>1897128</v>
      </c>
      <c r="R16" s="24">
        <f t="shared" si="7"/>
        <v>-69.042553191489361</v>
      </c>
      <c r="S16" s="25">
        <f t="shared" si="8"/>
        <v>-36.886171941499654</v>
      </c>
      <c r="T16" s="24">
        <f t="shared" si="9"/>
        <v>61.746617466174655</v>
      </c>
      <c r="U16" s="26">
        <f t="shared" si="10"/>
        <v>77.783025830258296</v>
      </c>
      <c r="V16" s="47">
        <v>722000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41039000</v>
      </c>
      <c r="C20" s="46"/>
      <c r="D20" s="46"/>
      <c r="E20" s="46">
        <f t="shared" si="4"/>
        <v>41039000</v>
      </c>
      <c r="F20" s="47">
        <v>41039000</v>
      </c>
      <c r="G20" s="48"/>
      <c r="H20" s="47"/>
      <c r="I20" s="48"/>
      <c r="J20" s="47"/>
      <c r="K20" s="48">
        <v>6310250</v>
      </c>
      <c r="L20" s="47"/>
      <c r="M20" s="48">
        <v>2753174</v>
      </c>
      <c r="N20" s="47"/>
      <c r="O20" s="48"/>
      <c r="P20" s="47">
        <f t="shared" si="5"/>
        <v>0</v>
      </c>
      <c r="Q20" s="48">
        <f t="shared" si="6"/>
        <v>9063424</v>
      </c>
      <c r="R20" s="24">
        <f t="shared" si="7"/>
        <v>0</v>
      </c>
      <c r="S20" s="25">
        <f t="shared" si="8"/>
        <v>-56.36981102175033</v>
      </c>
      <c r="T20" s="24">
        <f t="shared" si="9"/>
        <v>0</v>
      </c>
      <c r="U20" s="26">
        <f t="shared" si="10"/>
        <v>22.084904602938668</v>
      </c>
      <c r="V20" s="47">
        <v>14549000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100000000</v>
      </c>
      <c r="C23" s="46">
        <v>-20000000</v>
      </c>
      <c r="D23" s="46"/>
      <c r="E23" s="46">
        <f t="shared" si="4"/>
        <v>80000000</v>
      </c>
      <c r="F23" s="47">
        <v>80000000</v>
      </c>
      <c r="G23" s="48">
        <v>80000000</v>
      </c>
      <c r="H23" s="47">
        <v>3708000</v>
      </c>
      <c r="I23" s="48">
        <v>3512022</v>
      </c>
      <c r="J23" s="47"/>
      <c r="K23" s="48">
        <v>11509267</v>
      </c>
      <c r="L23" s="47">
        <v>24018000</v>
      </c>
      <c r="M23" s="48">
        <v>24015507</v>
      </c>
      <c r="N23" s="47"/>
      <c r="O23" s="48"/>
      <c r="P23" s="47">
        <f t="shared" si="5"/>
        <v>27726000</v>
      </c>
      <c r="Q23" s="48">
        <f t="shared" si="6"/>
        <v>39036796</v>
      </c>
      <c r="R23" s="24">
        <f t="shared" si="7"/>
        <v>0</v>
      </c>
      <c r="S23" s="25">
        <f t="shared" si="8"/>
        <v>108.66235008710807</v>
      </c>
      <c r="T23" s="24">
        <f t="shared" si="9"/>
        <v>34.657499999999999</v>
      </c>
      <c r="U23" s="26">
        <f t="shared" si="10"/>
        <v>48.795994999999998</v>
      </c>
      <c r="V23" s="47">
        <v>9545000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4840000</v>
      </c>
      <c r="C27" s="43">
        <f t="shared" si="11"/>
        <v>0</v>
      </c>
      <c r="D27" s="43">
        <f t="shared" si="11"/>
        <v>0</v>
      </c>
      <c r="E27" s="43">
        <f t="shared" si="11"/>
        <v>4840000</v>
      </c>
      <c r="F27" s="44">
        <f t="shared" si="11"/>
        <v>4840000</v>
      </c>
      <c r="G27" s="45">
        <f t="shared" si="11"/>
        <v>4840000</v>
      </c>
      <c r="H27" s="44">
        <f t="shared" si="11"/>
        <v>2657000</v>
      </c>
      <c r="I27" s="45">
        <f t="shared" si="11"/>
        <v>91793</v>
      </c>
      <c r="J27" s="44">
        <f t="shared" si="11"/>
        <v>198000</v>
      </c>
      <c r="K27" s="45">
        <f t="shared" si="11"/>
        <v>3262086</v>
      </c>
      <c r="L27" s="44">
        <f t="shared" si="11"/>
        <v>50000</v>
      </c>
      <c r="M27" s="45">
        <f t="shared" si="11"/>
        <v>75852</v>
      </c>
      <c r="N27" s="44">
        <f t="shared" si="11"/>
        <v>0</v>
      </c>
      <c r="O27" s="45">
        <f t="shared" si="11"/>
        <v>0</v>
      </c>
      <c r="P27" s="44">
        <f t="shared" si="11"/>
        <v>2905000</v>
      </c>
      <c r="Q27" s="45">
        <f t="shared" si="11"/>
        <v>3429731</v>
      </c>
      <c r="R27" s="20">
        <f t="shared" si="7"/>
        <v>-74.747474747474755</v>
      </c>
      <c r="S27" s="21">
        <f t="shared" si="8"/>
        <v>-97.674739415208549</v>
      </c>
      <c r="T27" s="20">
        <f t="shared" si="9"/>
        <v>60.02066115702479</v>
      </c>
      <c r="U27" s="22">
        <f t="shared" si="10"/>
        <v>70.862210743801654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49000</v>
      </c>
      <c r="I30" s="48">
        <v>91793</v>
      </c>
      <c r="J30" s="47">
        <v>118000</v>
      </c>
      <c r="K30" s="48">
        <v>111613</v>
      </c>
      <c r="L30" s="47">
        <v>50000</v>
      </c>
      <c r="M30" s="48">
        <v>75852</v>
      </c>
      <c r="N30" s="47"/>
      <c r="O30" s="48"/>
      <c r="P30" s="47">
        <f t="shared" si="5"/>
        <v>217000</v>
      </c>
      <c r="Q30" s="48">
        <f t="shared" si="6"/>
        <v>279258</v>
      </c>
      <c r="R30" s="24">
        <f t="shared" si="7"/>
        <v>-57.627118644067799</v>
      </c>
      <c r="S30" s="25">
        <f t="shared" si="8"/>
        <v>-32.040174531640581</v>
      </c>
      <c r="T30" s="24">
        <f t="shared" si="9"/>
        <v>21.7</v>
      </c>
      <c r="U30" s="26">
        <f t="shared" si="10"/>
        <v>27.925800000000002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3840000</v>
      </c>
      <c r="C32" s="46"/>
      <c r="D32" s="46"/>
      <c r="E32" s="46">
        <f t="shared" si="4"/>
        <v>3840000</v>
      </c>
      <c r="F32" s="47">
        <v>3840000</v>
      </c>
      <c r="G32" s="48">
        <v>3840000</v>
      </c>
      <c r="H32" s="47">
        <v>2608000</v>
      </c>
      <c r="I32" s="48"/>
      <c r="J32" s="47">
        <v>80000</v>
      </c>
      <c r="K32" s="48">
        <v>3150473</v>
      </c>
      <c r="L32" s="47"/>
      <c r="M32" s="48"/>
      <c r="N32" s="47"/>
      <c r="O32" s="48"/>
      <c r="P32" s="47">
        <f t="shared" si="5"/>
        <v>2688000</v>
      </c>
      <c r="Q32" s="48">
        <f t="shared" si="6"/>
        <v>3150473</v>
      </c>
      <c r="R32" s="24">
        <f t="shared" si="7"/>
        <v>-100</v>
      </c>
      <c r="S32" s="25">
        <f t="shared" si="8"/>
        <v>-100</v>
      </c>
      <c r="T32" s="24">
        <f t="shared" si="9"/>
        <v>70</v>
      </c>
      <c r="U32" s="26">
        <f t="shared" si="10"/>
        <v>82.043567708333327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3460000</v>
      </c>
      <c r="C42" s="52">
        <f t="shared" si="13"/>
        <v>0</v>
      </c>
      <c r="D42" s="52">
        <f t="shared" si="13"/>
        <v>0</v>
      </c>
      <c r="E42" s="52">
        <f t="shared" si="13"/>
        <v>3460000</v>
      </c>
      <c r="F42" s="53">
        <f t="shared" si="13"/>
        <v>3460000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3460000</v>
      </c>
      <c r="C54" s="43">
        <f t="shared" si="24"/>
        <v>0</v>
      </c>
      <c r="D54" s="43">
        <f t="shared" si="24"/>
        <v>0</v>
      </c>
      <c r="E54" s="43">
        <f t="shared" si="24"/>
        <v>3460000</v>
      </c>
      <c r="F54" s="44">
        <f t="shared" si="24"/>
        <v>3460000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3460000</v>
      </c>
      <c r="C57" s="46"/>
      <c r="D57" s="46"/>
      <c r="E57" s="46">
        <f t="shared" si="21"/>
        <v>3460000</v>
      </c>
      <c r="F57" s="47">
        <v>3460000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383588000</v>
      </c>
      <c r="C59" s="43">
        <f t="shared" si="26"/>
        <v>-35504000</v>
      </c>
      <c r="D59" s="43">
        <f t="shared" si="26"/>
        <v>0</v>
      </c>
      <c r="E59" s="43">
        <f t="shared" si="26"/>
        <v>348084000</v>
      </c>
      <c r="F59" s="44">
        <f t="shared" si="26"/>
        <v>348084000</v>
      </c>
      <c r="G59" s="45">
        <f t="shared" si="26"/>
        <v>303585000</v>
      </c>
      <c r="H59" s="44">
        <f t="shared" si="26"/>
        <v>6640000</v>
      </c>
      <c r="I59" s="45">
        <f t="shared" si="26"/>
        <v>19746260</v>
      </c>
      <c r="J59" s="44">
        <f t="shared" si="26"/>
        <v>65597000</v>
      </c>
      <c r="K59" s="45">
        <f t="shared" si="26"/>
        <v>72475650</v>
      </c>
      <c r="L59" s="44">
        <f t="shared" si="26"/>
        <v>27038000</v>
      </c>
      <c r="M59" s="45">
        <f t="shared" si="26"/>
        <v>77636880</v>
      </c>
      <c r="N59" s="44">
        <f t="shared" si="26"/>
        <v>0</v>
      </c>
      <c r="O59" s="45">
        <f t="shared" si="26"/>
        <v>0</v>
      </c>
      <c r="P59" s="44">
        <f t="shared" si="26"/>
        <v>99275000</v>
      </c>
      <c r="Q59" s="45">
        <f t="shared" si="26"/>
        <v>169858790</v>
      </c>
      <c r="R59" s="20">
        <f t="shared" si="14"/>
        <v>-58.781651599920728</v>
      </c>
      <c r="S59" s="21">
        <f t="shared" si="15"/>
        <v>7.1213297155665396</v>
      </c>
      <c r="T59" s="20">
        <f t="shared" si="16"/>
        <v>28.520414612564782</v>
      </c>
      <c r="U59" s="22">
        <f t="shared" si="17"/>
        <v>48.798218246170464</v>
      </c>
      <c r="V59" s="44">
        <f t="shared" ref="V59:W59" si="27">+V8+V42</f>
        <v>24816000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383588000</v>
      </c>
      <c r="C63" s="55">
        <f t="shared" si="30"/>
        <v>-35504000</v>
      </c>
      <c r="D63" s="55">
        <f t="shared" si="30"/>
        <v>0</v>
      </c>
      <c r="E63" s="55">
        <f t="shared" si="30"/>
        <v>348084000</v>
      </c>
      <c r="F63" s="56">
        <f t="shared" si="30"/>
        <v>348084000</v>
      </c>
      <c r="G63" s="57">
        <f t="shared" si="30"/>
        <v>303585000</v>
      </c>
      <c r="H63" s="56">
        <f t="shared" si="30"/>
        <v>6640000</v>
      </c>
      <c r="I63" s="57">
        <f t="shared" si="30"/>
        <v>19746260</v>
      </c>
      <c r="J63" s="56">
        <f t="shared" si="30"/>
        <v>65597000</v>
      </c>
      <c r="K63" s="57">
        <f t="shared" si="30"/>
        <v>72475650</v>
      </c>
      <c r="L63" s="56">
        <f t="shared" si="30"/>
        <v>27038000</v>
      </c>
      <c r="M63" s="58">
        <f t="shared" si="30"/>
        <v>77636880</v>
      </c>
      <c r="N63" s="56">
        <f t="shared" si="30"/>
        <v>0</v>
      </c>
      <c r="O63" s="57">
        <f t="shared" si="30"/>
        <v>0</v>
      </c>
      <c r="P63" s="56">
        <f t="shared" si="30"/>
        <v>99275000</v>
      </c>
      <c r="Q63" s="57">
        <f t="shared" si="30"/>
        <v>169858790</v>
      </c>
      <c r="R63" s="38">
        <f t="shared" si="14"/>
        <v>-58.781651599920728</v>
      </c>
      <c r="S63" s="39">
        <f t="shared" si="15"/>
        <v>7.1213297155665396</v>
      </c>
      <c r="T63" s="38">
        <f t="shared" si="16"/>
        <v>28.520414612564782</v>
      </c>
      <c r="U63" s="39">
        <f t="shared" si="17"/>
        <v>48.798218246170464</v>
      </c>
      <c r="V63" s="56">
        <f>+V59+V60</f>
        <v>24816000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39629000</v>
      </c>
      <c r="C8" s="40">
        <f t="shared" si="0"/>
        <v>-2362000</v>
      </c>
      <c r="D8" s="40">
        <f t="shared" si="0"/>
        <v>0</v>
      </c>
      <c r="E8" s="40">
        <f t="shared" si="0"/>
        <v>37267000</v>
      </c>
      <c r="F8" s="41">
        <f t="shared" si="0"/>
        <v>37267000</v>
      </c>
      <c r="G8" s="42">
        <f t="shared" si="0"/>
        <v>37267000</v>
      </c>
      <c r="H8" s="41">
        <f t="shared" si="0"/>
        <v>914000</v>
      </c>
      <c r="I8" s="42">
        <f t="shared" si="0"/>
        <v>1389607</v>
      </c>
      <c r="J8" s="41">
        <f t="shared" si="0"/>
        <v>14775000</v>
      </c>
      <c r="K8" s="42">
        <f t="shared" si="0"/>
        <v>-26182561</v>
      </c>
      <c r="L8" s="41">
        <f t="shared" si="0"/>
        <v>266000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15955000</v>
      </c>
      <c r="Q8" s="42">
        <f t="shared" si="0"/>
        <v>-24792954</v>
      </c>
      <c r="R8" s="16">
        <f>IF(($J8       =0),0,((($L8       -$J8       )/$J8       )*100))</f>
        <v>-98.199661590524528</v>
      </c>
      <c r="S8" s="17">
        <f>IF(($K8       =0),0,((($M8       -$K8       )/$K8       )*100))</f>
        <v>-100</v>
      </c>
      <c r="T8" s="16">
        <f>IF(($E8       =0),0,(($P8       /$E8       )*100))</f>
        <v>42.812676094131533</v>
      </c>
      <c r="U8" s="18">
        <f>IF(($E8       =0),0,(($Q8       /$E8       )*100))</f>
        <v>-66.527904043792091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35308000</v>
      </c>
      <c r="C9" s="43">
        <f t="shared" si="2"/>
        <v>-2362000</v>
      </c>
      <c r="D9" s="43">
        <f t="shared" si="2"/>
        <v>0</v>
      </c>
      <c r="E9" s="43">
        <f t="shared" si="2"/>
        <v>32946000</v>
      </c>
      <c r="F9" s="44">
        <f t="shared" si="2"/>
        <v>32946000</v>
      </c>
      <c r="G9" s="45">
        <f t="shared" si="2"/>
        <v>32946000</v>
      </c>
      <c r="H9" s="44">
        <f t="shared" si="2"/>
        <v>584000</v>
      </c>
      <c r="I9" s="45">
        <f t="shared" si="2"/>
        <v>528602</v>
      </c>
      <c r="J9" s="44">
        <f t="shared" si="2"/>
        <v>12609000</v>
      </c>
      <c r="K9" s="45">
        <f t="shared" si="2"/>
        <v>-16481128</v>
      </c>
      <c r="L9" s="44">
        <f t="shared" si="2"/>
        <v>266000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13459000</v>
      </c>
      <c r="Q9" s="45">
        <f t="shared" si="2"/>
        <v>-15952526</v>
      </c>
      <c r="R9" s="20">
        <f>IF(($J9       =0),0,((($L9       -$J9       )/$J9       )*100))</f>
        <v>-97.890395749068119</v>
      </c>
      <c r="S9" s="21">
        <f>IF(($K9       =0),0,((($M9       -$K9       )/$K9       )*100))</f>
        <v>-100</v>
      </c>
      <c r="T9" s="20">
        <f>IF(($E9       =0),0,(($P9       /$E9       )*100))</f>
        <v>40.851696715838038</v>
      </c>
      <c r="U9" s="22">
        <f>IF(($E9       =0),0,(($Q9       /$E9       )*100))</f>
        <v>-48.420220967644021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35308000</v>
      </c>
      <c r="C10" s="46">
        <v>-2362000</v>
      </c>
      <c r="D10" s="46"/>
      <c r="E10" s="46">
        <f t="shared" ref="E10:E41" si="4">$B10      +$C10      +$D10</f>
        <v>32946000</v>
      </c>
      <c r="F10" s="47">
        <v>32946000</v>
      </c>
      <c r="G10" s="48">
        <v>32946000</v>
      </c>
      <c r="H10" s="47">
        <v>584000</v>
      </c>
      <c r="I10" s="48">
        <v>528602</v>
      </c>
      <c r="J10" s="47">
        <v>12609000</v>
      </c>
      <c r="K10" s="48">
        <v>-16481128</v>
      </c>
      <c r="L10" s="47">
        <v>266000</v>
      </c>
      <c r="M10" s="48"/>
      <c r="N10" s="47"/>
      <c r="O10" s="48"/>
      <c r="P10" s="47">
        <f t="shared" ref="P10:P41" si="5">$H10      +$J10      +$L10      +$N10</f>
        <v>13459000</v>
      </c>
      <c r="Q10" s="48">
        <f t="shared" ref="Q10:Q41" si="6">$I10      +$K10      +$M10      +$O10</f>
        <v>-15952526</v>
      </c>
      <c r="R10" s="24">
        <f t="shared" ref="R10:R41" si="7">IF(($J10      =0),0,((($L10      -$J10      )/$J10      )*100))</f>
        <v>-97.890395749068119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40.851696715838038</v>
      </c>
      <c r="U10" s="26">
        <f t="shared" ref="U10:U41" si="10">IF(($E10      =0),0,(($Q10      /$E10      )*100))</f>
        <v>-48.420220967644021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4321000</v>
      </c>
      <c r="C27" s="43">
        <f t="shared" si="11"/>
        <v>0</v>
      </c>
      <c r="D27" s="43">
        <f t="shared" si="11"/>
        <v>0</v>
      </c>
      <c r="E27" s="43">
        <f t="shared" si="11"/>
        <v>4321000</v>
      </c>
      <c r="F27" s="44">
        <f t="shared" si="11"/>
        <v>4321000</v>
      </c>
      <c r="G27" s="45">
        <f t="shared" si="11"/>
        <v>4321000</v>
      </c>
      <c r="H27" s="44">
        <f t="shared" si="11"/>
        <v>330000</v>
      </c>
      <c r="I27" s="45">
        <f t="shared" si="11"/>
        <v>861005</v>
      </c>
      <c r="J27" s="44">
        <f t="shared" si="11"/>
        <v>2166000</v>
      </c>
      <c r="K27" s="45">
        <f t="shared" si="11"/>
        <v>-9701433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2496000</v>
      </c>
      <c r="Q27" s="45">
        <f t="shared" si="11"/>
        <v>-8840428</v>
      </c>
      <c r="R27" s="20">
        <f t="shared" si="7"/>
        <v>-100</v>
      </c>
      <c r="S27" s="21">
        <f t="shared" si="8"/>
        <v>-100</v>
      </c>
      <c r="T27" s="20">
        <f t="shared" si="9"/>
        <v>57.764406387410318</v>
      </c>
      <c r="U27" s="22">
        <f t="shared" si="10"/>
        <v>-204.59217773663502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531005</v>
      </c>
      <c r="J30" s="47">
        <v>1728000</v>
      </c>
      <c r="K30" s="48">
        <v>-8051433</v>
      </c>
      <c r="L30" s="47"/>
      <c r="M30" s="48"/>
      <c r="N30" s="47"/>
      <c r="O30" s="48"/>
      <c r="P30" s="47">
        <f t="shared" si="5"/>
        <v>1728000</v>
      </c>
      <c r="Q30" s="48">
        <f t="shared" si="6"/>
        <v>-7520428</v>
      </c>
      <c r="R30" s="24">
        <f t="shared" si="7"/>
        <v>-100</v>
      </c>
      <c r="S30" s="25">
        <f t="shared" si="8"/>
        <v>-100</v>
      </c>
      <c r="T30" s="24">
        <f t="shared" si="9"/>
        <v>57.599999999999994</v>
      </c>
      <c r="U30" s="26">
        <f t="shared" si="10"/>
        <v>-250.68093333333334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1321000</v>
      </c>
      <c r="C32" s="46"/>
      <c r="D32" s="46"/>
      <c r="E32" s="46">
        <f t="shared" si="4"/>
        <v>1321000</v>
      </c>
      <c r="F32" s="47">
        <v>1321000</v>
      </c>
      <c r="G32" s="48">
        <v>1321000</v>
      </c>
      <c r="H32" s="47">
        <v>330000</v>
      </c>
      <c r="I32" s="48">
        <v>330000</v>
      </c>
      <c r="J32" s="47">
        <v>438000</v>
      </c>
      <c r="K32" s="48">
        <v>-1650000</v>
      </c>
      <c r="L32" s="47"/>
      <c r="M32" s="48"/>
      <c r="N32" s="47"/>
      <c r="O32" s="48"/>
      <c r="P32" s="47">
        <f t="shared" si="5"/>
        <v>768000</v>
      </c>
      <c r="Q32" s="48">
        <f t="shared" si="6"/>
        <v>-1320000</v>
      </c>
      <c r="R32" s="24">
        <f t="shared" si="7"/>
        <v>-100</v>
      </c>
      <c r="S32" s="25">
        <f t="shared" si="8"/>
        <v>-100</v>
      </c>
      <c r="T32" s="24">
        <f t="shared" si="9"/>
        <v>58.137774413323243</v>
      </c>
      <c r="U32" s="26">
        <f t="shared" si="10"/>
        <v>-99.924299772899317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55518000</v>
      </c>
      <c r="C42" s="52">
        <f t="shared" si="13"/>
        <v>5787000</v>
      </c>
      <c r="D42" s="52">
        <f t="shared" si="13"/>
        <v>0</v>
      </c>
      <c r="E42" s="52">
        <f t="shared" si="13"/>
        <v>61305000</v>
      </c>
      <c r="F42" s="53">
        <f t="shared" si="13"/>
        <v>61305000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55518000</v>
      </c>
      <c r="C43" s="43">
        <f t="shared" si="19"/>
        <v>5787000</v>
      </c>
      <c r="D43" s="43">
        <f t="shared" si="19"/>
        <v>0</v>
      </c>
      <c r="E43" s="43">
        <f t="shared" si="19"/>
        <v>61305000</v>
      </c>
      <c r="F43" s="44">
        <f t="shared" si="19"/>
        <v>61305000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55518000</v>
      </c>
      <c r="C45" s="46">
        <v>5787000</v>
      </c>
      <c r="D45" s="46"/>
      <c r="E45" s="46">
        <f t="shared" si="21"/>
        <v>61305000</v>
      </c>
      <c r="F45" s="47">
        <v>61305000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95147000</v>
      </c>
      <c r="C59" s="43">
        <f t="shared" si="26"/>
        <v>3425000</v>
      </c>
      <c r="D59" s="43">
        <f t="shared" si="26"/>
        <v>0</v>
      </c>
      <c r="E59" s="43">
        <f t="shared" si="26"/>
        <v>98572000</v>
      </c>
      <c r="F59" s="44">
        <f t="shared" si="26"/>
        <v>98572000</v>
      </c>
      <c r="G59" s="45">
        <f t="shared" si="26"/>
        <v>37267000</v>
      </c>
      <c r="H59" s="44">
        <f t="shared" si="26"/>
        <v>914000</v>
      </c>
      <c r="I59" s="45">
        <f t="shared" si="26"/>
        <v>1389607</v>
      </c>
      <c r="J59" s="44">
        <f t="shared" si="26"/>
        <v>14775000</v>
      </c>
      <c r="K59" s="45">
        <f t="shared" si="26"/>
        <v>-26182561</v>
      </c>
      <c r="L59" s="44">
        <f t="shared" si="26"/>
        <v>266000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15955000</v>
      </c>
      <c r="Q59" s="45">
        <f t="shared" si="26"/>
        <v>-24792954</v>
      </c>
      <c r="R59" s="20">
        <f t="shared" si="14"/>
        <v>-98.199661590524528</v>
      </c>
      <c r="S59" s="21">
        <f t="shared" si="15"/>
        <v>-100</v>
      </c>
      <c r="T59" s="20">
        <f t="shared" si="16"/>
        <v>16.186138051373618</v>
      </c>
      <c r="U59" s="22">
        <f t="shared" si="17"/>
        <v>-25.152126364484843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95147000</v>
      </c>
      <c r="C63" s="55">
        <f t="shared" si="30"/>
        <v>3425000</v>
      </c>
      <c r="D63" s="55">
        <f t="shared" si="30"/>
        <v>0</v>
      </c>
      <c r="E63" s="55">
        <f t="shared" si="30"/>
        <v>98572000</v>
      </c>
      <c r="F63" s="56">
        <f t="shared" si="30"/>
        <v>98572000</v>
      </c>
      <c r="G63" s="57">
        <f t="shared" si="30"/>
        <v>37267000</v>
      </c>
      <c r="H63" s="56">
        <f t="shared" si="30"/>
        <v>914000</v>
      </c>
      <c r="I63" s="57">
        <f t="shared" si="30"/>
        <v>1389607</v>
      </c>
      <c r="J63" s="56">
        <f t="shared" si="30"/>
        <v>14775000</v>
      </c>
      <c r="K63" s="57">
        <f t="shared" si="30"/>
        <v>-26182561</v>
      </c>
      <c r="L63" s="56">
        <f t="shared" si="30"/>
        <v>266000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15955000</v>
      </c>
      <c r="Q63" s="57">
        <f t="shared" si="30"/>
        <v>-24792954</v>
      </c>
      <c r="R63" s="38">
        <f t="shared" si="14"/>
        <v>-98.199661590524528</v>
      </c>
      <c r="S63" s="39">
        <f t="shared" si="15"/>
        <v>-100</v>
      </c>
      <c r="T63" s="38">
        <f t="shared" si="16"/>
        <v>16.186138051373618</v>
      </c>
      <c r="U63" s="39">
        <f t="shared" si="17"/>
        <v>-25.152126364484843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207868000</v>
      </c>
      <c r="C8" s="40">
        <f t="shared" si="0"/>
        <v>-25438000</v>
      </c>
      <c r="D8" s="40">
        <f t="shared" si="0"/>
        <v>0</v>
      </c>
      <c r="E8" s="40">
        <f t="shared" si="0"/>
        <v>182430000</v>
      </c>
      <c r="F8" s="41">
        <f t="shared" si="0"/>
        <v>182430000</v>
      </c>
      <c r="G8" s="42">
        <f t="shared" si="0"/>
        <v>182430000</v>
      </c>
      <c r="H8" s="41">
        <f t="shared" si="0"/>
        <v>15842000</v>
      </c>
      <c r="I8" s="42">
        <f t="shared" si="0"/>
        <v>1640626</v>
      </c>
      <c r="J8" s="41">
        <f t="shared" si="0"/>
        <v>40588000</v>
      </c>
      <c r="K8" s="42">
        <f t="shared" si="0"/>
        <v>16478638</v>
      </c>
      <c r="L8" s="41">
        <f t="shared" si="0"/>
        <v>44493000</v>
      </c>
      <c r="M8" s="42">
        <f t="shared" si="0"/>
        <v>81550599</v>
      </c>
      <c r="N8" s="41">
        <f t="shared" si="0"/>
        <v>0</v>
      </c>
      <c r="O8" s="42">
        <f t="shared" si="0"/>
        <v>0</v>
      </c>
      <c r="P8" s="41">
        <f t="shared" si="0"/>
        <v>100923000</v>
      </c>
      <c r="Q8" s="42">
        <f t="shared" si="0"/>
        <v>99669863</v>
      </c>
      <c r="R8" s="16">
        <f>IF(($J8       =0),0,((($L8       -$J8       )/$J8       )*100))</f>
        <v>9.6210702670740122</v>
      </c>
      <c r="S8" s="17">
        <f>IF(($K8       =0),0,((($M8       -$K8       )/$K8       )*100))</f>
        <v>394.88676794769083</v>
      </c>
      <c r="T8" s="16">
        <f>IF(($E8       =0),0,(($P8       /$E8       )*100))</f>
        <v>55.321493175464568</v>
      </c>
      <c r="U8" s="18">
        <f>IF(($E8       =0),0,(($Q8       /$E8       )*100))</f>
        <v>54.634579290686837</v>
      </c>
      <c r="V8" s="41">
        <f t="shared" ref="V8:W8" si="1">+V9+V27</f>
        <v>24627000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197256000</v>
      </c>
      <c r="C9" s="43">
        <f t="shared" si="2"/>
        <v>-24715000</v>
      </c>
      <c r="D9" s="43">
        <f t="shared" si="2"/>
        <v>0</v>
      </c>
      <c r="E9" s="43">
        <f t="shared" si="2"/>
        <v>172541000</v>
      </c>
      <c r="F9" s="44">
        <f t="shared" si="2"/>
        <v>172541000</v>
      </c>
      <c r="G9" s="45">
        <f t="shared" si="2"/>
        <v>172541000</v>
      </c>
      <c r="H9" s="44">
        <f t="shared" si="2"/>
        <v>15677000</v>
      </c>
      <c r="I9" s="45">
        <f t="shared" si="2"/>
        <v>1517730</v>
      </c>
      <c r="J9" s="44">
        <f t="shared" si="2"/>
        <v>39491000</v>
      </c>
      <c r="K9" s="45">
        <f t="shared" si="2"/>
        <v>15280585</v>
      </c>
      <c r="L9" s="44">
        <f t="shared" si="2"/>
        <v>43135000</v>
      </c>
      <c r="M9" s="45">
        <f t="shared" si="2"/>
        <v>78569182</v>
      </c>
      <c r="N9" s="44">
        <f t="shared" si="2"/>
        <v>0</v>
      </c>
      <c r="O9" s="45">
        <f t="shared" si="2"/>
        <v>0</v>
      </c>
      <c r="P9" s="44">
        <f t="shared" si="2"/>
        <v>98303000</v>
      </c>
      <c r="Q9" s="45">
        <f t="shared" si="2"/>
        <v>95367497</v>
      </c>
      <c r="R9" s="20">
        <f>IF(($J9       =0),0,((($L9       -$J9       )/$J9       )*100))</f>
        <v>9.2274189055734208</v>
      </c>
      <c r="S9" s="21">
        <f>IF(($K9       =0),0,((($M9       -$K9       )/$K9       )*100))</f>
        <v>414.17653185398331</v>
      </c>
      <c r="T9" s="20">
        <f>IF(($E9       =0),0,(($P9       /$E9       )*100))</f>
        <v>56.973704800598121</v>
      </c>
      <c r="U9" s="22">
        <f>IF(($E9       =0),0,(($Q9       /$E9       )*100))</f>
        <v>55.272368306663346</v>
      </c>
      <c r="V9" s="44">
        <f t="shared" ref="V9:W9" si="3">SUM(V10:V26)</f>
        <v>24627000</v>
      </c>
      <c r="W9" s="45">
        <f t="shared" si="3"/>
        <v>0</v>
      </c>
    </row>
    <row r="10" spans="1:23" x14ac:dyDescent="0.2">
      <c r="A10" s="23" t="s">
        <v>36</v>
      </c>
      <c r="B10" s="46">
        <v>115732000</v>
      </c>
      <c r="C10" s="46">
        <v>-14715000</v>
      </c>
      <c r="D10" s="46"/>
      <c r="E10" s="46">
        <f t="shared" ref="E10:E41" si="4">$B10      +$C10      +$D10</f>
        <v>101017000</v>
      </c>
      <c r="F10" s="47">
        <v>101017000</v>
      </c>
      <c r="G10" s="48">
        <v>101017000</v>
      </c>
      <c r="H10" s="47">
        <v>6582000</v>
      </c>
      <c r="I10" s="48">
        <v>1517730</v>
      </c>
      <c r="J10" s="47">
        <v>16772000</v>
      </c>
      <c r="K10" s="48">
        <v>9005706</v>
      </c>
      <c r="L10" s="47">
        <v>33435000</v>
      </c>
      <c r="M10" s="48">
        <v>45936268</v>
      </c>
      <c r="N10" s="47"/>
      <c r="O10" s="48"/>
      <c r="P10" s="47">
        <f t="shared" ref="P10:P41" si="5">$H10      +$J10      +$L10      +$N10</f>
        <v>56789000</v>
      </c>
      <c r="Q10" s="48">
        <f t="shared" ref="Q10:Q41" si="6">$I10      +$K10      +$M10      +$O10</f>
        <v>56459704</v>
      </c>
      <c r="R10" s="24">
        <f t="shared" ref="R10:R41" si="7">IF(($J10      =0),0,((($L10      -$J10      )/$J10      )*100))</f>
        <v>99.350107321726682</v>
      </c>
      <c r="S10" s="25">
        <f t="shared" ref="S10:S41" si="8">IF(($K10      =0),0,((($M10      -$K10      )/$K10      )*100))</f>
        <v>410.07958731941727</v>
      </c>
      <c r="T10" s="24">
        <f t="shared" ref="T10:T41" si="9">IF(($E10      =0),0,(($P10      /$E10      )*100))</f>
        <v>56.217270360434377</v>
      </c>
      <c r="U10" s="26">
        <f t="shared" ref="U10:U41" si="10">IF(($E10      =0),0,(($Q10      /$E10      )*100))</f>
        <v>55.891289584921353</v>
      </c>
      <c r="V10" s="47">
        <v>20196000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1732000</v>
      </c>
      <c r="C13" s="46"/>
      <c r="D13" s="46"/>
      <c r="E13" s="46">
        <f t="shared" si="4"/>
        <v>1732000</v>
      </c>
      <c r="F13" s="47">
        <v>1732000</v>
      </c>
      <c r="G13" s="48">
        <v>1732000</v>
      </c>
      <c r="H13" s="47"/>
      <c r="I13" s="48"/>
      <c r="J13" s="47">
        <v>973000</v>
      </c>
      <c r="K13" s="48">
        <v>972993</v>
      </c>
      <c r="L13" s="47">
        <v>730000</v>
      </c>
      <c r="M13" s="48">
        <v>3805414</v>
      </c>
      <c r="N13" s="47"/>
      <c r="O13" s="48"/>
      <c r="P13" s="47">
        <f t="shared" si="5"/>
        <v>1703000</v>
      </c>
      <c r="Q13" s="48">
        <f t="shared" si="6"/>
        <v>4778407</v>
      </c>
      <c r="R13" s="24">
        <f t="shared" si="7"/>
        <v>-24.974306269270301</v>
      </c>
      <c r="S13" s="25">
        <f t="shared" si="8"/>
        <v>291.10394422159254</v>
      </c>
      <c r="T13" s="24">
        <f t="shared" si="9"/>
        <v>98.325635103926103</v>
      </c>
      <c r="U13" s="26">
        <f t="shared" si="10"/>
        <v>275.88954965357971</v>
      </c>
      <c r="V13" s="47">
        <v>4431000</v>
      </c>
      <c r="W13" s="48"/>
    </row>
    <row r="14" spans="1:23" x14ac:dyDescent="0.2">
      <c r="A14" s="23" t="s">
        <v>40</v>
      </c>
      <c r="B14" s="46">
        <v>31162000</v>
      </c>
      <c r="C14" s="46">
        <v>-10000000</v>
      </c>
      <c r="D14" s="46"/>
      <c r="E14" s="46">
        <f t="shared" si="4"/>
        <v>21162000</v>
      </c>
      <c r="F14" s="47">
        <v>21162000</v>
      </c>
      <c r="G14" s="48">
        <v>21162000</v>
      </c>
      <c r="H14" s="47">
        <v>3137000</v>
      </c>
      <c r="I14" s="48"/>
      <c r="J14" s="47">
        <v>9111000</v>
      </c>
      <c r="K14" s="48">
        <v>2689195</v>
      </c>
      <c r="L14" s="47">
        <v>2685000</v>
      </c>
      <c r="M14" s="48">
        <v>10354723</v>
      </c>
      <c r="N14" s="47"/>
      <c r="O14" s="48"/>
      <c r="P14" s="47">
        <f t="shared" si="5"/>
        <v>14933000</v>
      </c>
      <c r="Q14" s="48">
        <f t="shared" si="6"/>
        <v>13043918</v>
      </c>
      <c r="R14" s="24">
        <f t="shared" si="7"/>
        <v>-70.530128416200199</v>
      </c>
      <c r="S14" s="25">
        <f t="shared" si="8"/>
        <v>285.04916898923284</v>
      </c>
      <c r="T14" s="24">
        <f t="shared" si="9"/>
        <v>70.565163973159443</v>
      </c>
      <c r="U14" s="26">
        <f t="shared" si="10"/>
        <v>61.638399017106138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48630000</v>
      </c>
      <c r="C23" s="46"/>
      <c r="D23" s="46"/>
      <c r="E23" s="46">
        <f t="shared" si="4"/>
        <v>48630000</v>
      </c>
      <c r="F23" s="47">
        <v>48630000</v>
      </c>
      <c r="G23" s="48">
        <v>48630000</v>
      </c>
      <c r="H23" s="47">
        <v>5958000</v>
      </c>
      <c r="I23" s="48"/>
      <c r="J23" s="47">
        <v>12635000</v>
      </c>
      <c r="K23" s="48">
        <v>2612691</v>
      </c>
      <c r="L23" s="47">
        <v>6285000</v>
      </c>
      <c r="M23" s="48">
        <v>18472777</v>
      </c>
      <c r="N23" s="47"/>
      <c r="O23" s="48"/>
      <c r="P23" s="47">
        <f t="shared" si="5"/>
        <v>24878000</v>
      </c>
      <c r="Q23" s="48">
        <f t="shared" si="6"/>
        <v>21085468</v>
      </c>
      <c r="R23" s="24">
        <f t="shared" si="7"/>
        <v>-50.257222002374355</v>
      </c>
      <c r="S23" s="25">
        <f t="shared" si="8"/>
        <v>607.04025083716374</v>
      </c>
      <c r="T23" s="24">
        <f t="shared" si="9"/>
        <v>51.157721571046679</v>
      </c>
      <c r="U23" s="26">
        <f t="shared" si="10"/>
        <v>43.358971828089651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10612000</v>
      </c>
      <c r="C27" s="43">
        <f t="shared" si="11"/>
        <v>-723000</v>
      </c>
      <c r="D27" s="43">
        <f t="shared" si="11"/>
        <v>0</v>
      </c>
      <c r="E27" s="43">
        <f t="shared" si="11"/>
        <v>9889000</v>
      </c>
      <c r="F27" s="44">
        <f t="shared" si="11"/>
        <v>9889000</v>
      </c>
      <c r="G27" s="45">
        <f t="shared" si="11"/>
        <v>9889000</v>
      </c>
      <c r="H27" s="44">
        <f t="shared" si="11"/>
        <v>165000</v>
      </c>
      <c r="I27" s="45">
        <f t="shared" si="11"/>
        <v>122896</v>
      </c>
      <c r="J27" s="44">
        <f t="shared" si="11"/>
        <v>1097000</v>
      </c>
      <c r="K27" s="45">
        <f t="shared" si="11"/>
        <v>1198053</v>
      </c>
      <c r="L27" s="44">
        <f t="shared" si="11"/>
        <v>1358000</v>
      </c>
      <c r="M27" s="45">
        <f t="shared" si="11"/>
        <v>2981417</v>
      </c>
      <c r="N27" s="44">
        <f t="shared" si="11"/>
        <v>0</v>
      </c>
      <c r="O27" s="45">
        <f t="shared" si="11"/>
        <v>0</v>
      </c>
      <c r="P27" s="44">
        <f t="shared" si="11"/>
        <v>2620000</v>
      </c>
      <c r="Q27" s="45">
        <f t="shared" si="11"/>
        <v>4302366</v>
      </c>
      <c r="R27" s="20">
        <f t="shared" si="7"/>
        <v>23.792160437556973</v>
      </c>
      <c r="S27" s="21">
        <f t="shared" si="8"/>
        <v>148.85518420303609</v>
      </c>
      <c r="T27" s="20">
        <f t="shared" si="9"/>
        <v>26.494084336131056</v>
      </c>
      <c r="U27" s="22">
        <f t="shared" si="10"/>
        <v>43.506583072100312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165000</v>
      </c>
      <c r="I30" s="48">
        <v>122896</v>
      </c>
      <c r="J30" s="47">
        <v>219000</v>
      </c>
      <c r="K30" s="48">
        <v>193011</v>
      </c>
      <c r="L30" s="47">
        <v>140000</v>
      </c>
      <c r="M30" s="48">
        <v>200192</v>
      </c>
      <c r="N30" s="47"/>
      <c r="O30" s="48"/>
      <c r="P30" s="47">
        <f t="shared" si="5"/>
        <v>524000</v>
      </c>
      <c r="Q30" s="48">
        <f t="shared" si="6"/>
        <v>516099</v>
      </c>
      <c r="R30" s="24">
        <f t="shared" si="7"/>
        <v>-36.073059360730589</v>
      </c>
      <c r="S30" s="25">
        <f t="shared" si="8"/>
        <v>3.720513338618006</v>
      </c>
      <c r="T30" s="24">
        <f t="shared" si="9"/>
        <v>16.903225806451612</v>
      </c>
      <c r="U30" s="26">
        <f t="shared" si="10"/>
        <v>16.648354838709679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3512000</v>
      </c>
      <c r="C32" s="46">
        <v>-723000</v>
      </c>
      <c r="D32" s="46"/>
      <c r="E32" s="46">
        <f t="shared" si="4"/>
        <v>2789000</v>
      </c>
      <c r="F32" s="47">
        <v>2789000</v>
      </c>
      <c r="G32" s="48">
        <v>2789000</v>
      </c>
      <c r="H32" s="47"/>
      <c r="I32" s="48"/>
      <c r="J32" s="47">
        <v>878000</v>
      </c>
      <c r="K32" s="48">
        <v>978955</v>
      </c>
      <c r="L32" s="47">
        <v>1187000</v>
      </c>
      <c r="M32" s="48">
        <v>1184824</v>
      </c>
      <c r="N32" s="47"/>
      <c r="O32" s="48"/>
      <c r="P32" s="47">
        <f t="shared" si="5"/>
        <v>2065000</v>
      </c>
      <c r="Q32" s="48">
        <f t="shared" si="6"/>
        <v>2163779</v>
      </c>
      <c r="R32" s="24">
        <f t="shared" si="7"/>
        <v>35.193621867881546</v>
      </c>
      <c r="S32" s="25">
        <f t="shared" si="8"/>
        <v>21.029465092879651</v>
      </c>
      <c r="T32" s="24">
        <f t="shared" si="9"/>
        <v>74.040874865543202</v>
      </c>
      <c r="U32" s="26">
        <f t="shared" si="10"/>
        <v>77.58261025457152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>
        <v>26087</v>
      </c>
      <c r="L35" s="47">
        <v>31000</v>
      </c>
      <c r="M35" s="48">
        <v>1596401</v>
      </c>
      <c r="N35" s="47"/>
      <c r="O35" s="48"/>
      <c r="P35" s="47">
        <f t="shared" si="5"/>
        <v>31000</v>
      </c>
      <c r="Q35" s="48">
        <f t="shared" si="6"/>
        <v>1622488</v>
      </c>
      <c r="R35" s="24">
        <f t="shared" si="7"/>
        <v>0</v>
      </c>
      <c r="S35" s="25">
        <f t="shared" si="8"/>
        <v>6019.5269674550545</v>
      </c>
      <c r="T35" s="24">
        <f t="shared" si="9"/>
        <v>0.77500000000000002</v>
      </c>
      <c r="U35" s="26">
        <f t="shared" si="10"/>
        <v>40.562199999999997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3701000</v>
      </c>
      <c r="C42" s="52">
        <f t="shared" si="13"/>
        <v>-2434000</v>
      </c>
      <c r="D42" s="52">
        <f t="shared" si="13"/>
        <v>0</v>
      </c>
      <c r="E42" s="52">
        <f t="shared" si="13"/>
        <v>1267000</v>
      </c>
      <c r="F42" s="53">
        <f t="shared" si="13"/>
        <v>1267000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3701000</v>
      </c>
      <c r="C43" s="43">
        <f t="shared" si="19"/>
        <v>-2434000</v>
      </c>
      <c r="D43" s="43">
        <f t="shared" si="19"/>
        <v>0</v>
      </c>
      <c r="E43" s="43">
        <f t="shared" si="19"/>
        <v>1267000</v>
      </c>
      <c r="F43" s="44">
        <f t="shared" si="19"/>
        <v>1267000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2701000</v>
      </c>
      <c r="C45" s="46">
        <v>-1434000</v>
      </c>
      <c r="D45" s="46"/>
      <c r="E45" s="46">
        <f t="shared" si="21"/>
        <v>1267000</v>
      </c>
      <c r="F45" s="47">
        <v>1267000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211569000</v>
      </c>
      <c r="C59" s="43">
        <f t="shared" si="26"/>
        <v>-27872000</v>
      </c>
      <c r="D59" s="43">
        <f t="shared" si="26"/>
        <v>0</v>
      </c>
      <c r="E59" s="43">
        <f t="shared" si="26"/>
        <v>183697000</v>
      </c>
      <c r="F59" s="44">
        <f t="shared" si="26"/>
        <v>183697000</v>
      </c>
      <c r="G59" s="45">
        <f t="shared" si="26"/>
        <v>182430000</v>
      </c>
      <c r="H59" s="44">
        <f t="shared" si="26"/>
        <v>15842000</v>
      </c>
      <c r="I59" s="45">
        <f t="shared" si="26"/>
        <v>1640626</v>
      </c>
      <c r="J59" s="44">
        <f t="shared" si="26"/>
        <v>40588000</v>
      </c>
      <c r="K59" s="45">
        <f t="shared" si="26"/>
        <v>16478638</v>
      </c>
      <c r="L59" s="44">
        <f t="shared" si="26"/>
        <v>44493000</v>
      </c>
      <c r="M59" s="45">
        <f t="shared" si="26"/>
        <v>81550599</v>
      </c>
      <c r="N59" s="44">
        <f t="shared" si="26"/>
        <v>0</v>
      </c>
      <c r="O59" s="45">
        <f t="shared" si="26"/>
        <v>0</v>
      </c>
      <c r="P59" s="44">
        <f t="shared" si="26"/>
        <v>100923000</v>
      </c>
      <c r="Q59" s="45">
        <f t="shared" si="26"/>
        <v>99669863</v>
      </c>
      <c r="R59" s="20">
        <f t="shared" si="14"/>
        <v>9.6210702670740122</v>
      </c>
      <c r="S59" s="21">
        <f t="shared" si="15"/>
        <v>394.88676794769083</v>
      </c>
      <c r="T59" s="20">
        <f t="shared" si="16"/>
        <v>54.939928251414017</v>
      </c>
      <c r="U59" s="22">
        <f t="shared" si="17"/>
        <v>54.257752167972264</v>
      </c>
      <c r="V59" s="44">
        <f t="shared" ref="V59:W59" si="27">+V8+V42</f>
        <v>24627000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211569000</v>
      </c>
      <c r="C63" s="55">
        <f t="shared" si="30"/>
        <v>-27872000</v>
      </c>
      <c r="D63" s="55">
        <f t="shared" si="30"/>
        <v>0</v>
      </c>
      <c r="E63" s="55">
        <f t="shared" si="30"/>
        <v>183697000</v>
      </c>
      <c r="F63" s="56">
        <f t="shared" si="30"/>
        <v>183697000</v>
      </c>
      <c r="G63" s="57">
        <f t="shared" si="30"/>
        <v>182430000</v>
      </c>
      <c r="H63" s="56">
        <f t="shared" si="30"/>
        <v>15842000</v>
      </c>
      <c r="I63" s="57">
        <f t="shared" si="30"/>
        <v>1640626</v>
      </c>
      <c r="J63" s="56">
        <f t="shared" si="30"/>
        <v>40588000</v>
      </c>
      <c r="K63" s="57">
        <f t="shared" si="30"/>
        <v>16478638</v>
      </c>
      <c r="L63" s="56">
        <f t="shared" si="30"/>
        <v>44493000</v>
      </c>
      <c r="M63" s="58">
        <f t="shared" si="30"/>
        <v>81550599</v>
      </c>
      <c r="N63" s="56">
        <f t="shared" si="30"/>
        <v>0</v>
      </c>
      <c r="O63" s="57">
        <f t="shared" si="30"/>
        <v>0</v>
      </c>
      <c r="P63" s="56">
        <f t="shared" si="30"/>
        <v>100923000</v>
      </c>
      <c r="Q63" s="57">
        <f t="shared" si="30"/>
        <v>99669863</v>
      </c>
      <c r="R63" s="38">
        <f t="shared" si="14"/>
        <v>9.6210702670740122</v>
      </c>
      <c r="S63" s="39">
        <f t="shared" si="15"/>
        <v>394.88676794769083</v>
      </c>
      <c r="T63" s="38">
        <f t="shared" si="16"/>
        <v>54.939928251414017</v>
      </c>
      <c r="U63" s="39">
        <f t="shared" si="17"/>
        <v>54.257752167972264</v>
      </c>
      <c r="V63" s="56">
        <f>+V59+V60</f>
        <v>24627000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82477000</v>
      </c>
      <c r="C8" s="40">
        <f t="shared" si="0"/>
        <v>7789000</v>
      </c>
      <c r="D8" s="40">
        <f t="shared" si="0"/>
        <v>0</v>
      </c>
      <c r="E8" s="40">
        <f t="shared" si="0"/>
        <v>90266000</v>
      </c>
      <c r="F8" s="41">
        <f t="shared" si="0"/>
        <v>90266000</v>
      </c>
      <c r="G8" s="42">
        <f t="shared" si="0"/>
        <v>90266000</v>
      </c>
      <c r="H8" s="41">
        <f t="shared" si="0"/>
        <v>19128000</v>
      </c>
      <c r="I8" s="42">
        <f t="shared" si="0"/>
        <v>0</v>
      </c>
      <c r="J8" s="41">
        <f t="shared" si="0"/>
        <v>23902000</v>
      </c>
      <c r="K8" s="42">
        <f t="shared" si="0"/>
        <v>0</v>
      </c>
      <c r="L8" s="41">
        <f t="shared" si="0"/>
        <v>5467000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48497000</v>
      </c>
      <c r="Q8" s="42">
        <f t="shared" si="0"/>
        <v>0</v>
      </c>
      <c r="R8" s="16">
        <f>IF(($J8       =0),0,((($L8       -$J8       )/$J8       )*100))</f>
        <v>-77.127437034557772</v>
      </c>
      <c r="S8" s="17">
        <f>IF(($K8       =0),0,((($M8       -$K8       )/$K8       )*100))</f>
        <v>0</v>
      </c>
      <c r="T8" s="16">
        <f>IF(($E8       =0),0,(($P8       /$E8       )*100))</f>
        <v>53.726763122327348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78061000</v>
      </c>
      <c r="C9" s="43">
        <f t="shared" si="2"/>
        <v>7789000</v>
      </c>
      <c r="D9" s="43">
        <f t="shared" si="2"/>
        <v>0</v>
      </c>
      <c r="E9" s="43">
        <f t="shared" si="2"/>
        <v>85850000</v>
      </c>
      <c r="F9" s="44">
        <f t="shared" si="2"/>
        <v>85850000</v>
      </c>
      <c r="G9" s="45">
        <f t="shared" si="2"/>
        <v>85850000</v>
      </c>
      <c r="H9" s="44">
        <f t="shared" si="2"/>
        <v>18839000</v>
      </c>
      <c r="I9" s="45">
        <f t="shared" si="2"/>
        <v>0</v>
      </c>
      <c r="J9" s="44">
        <f t="shared" si="2"/>
        <v>23705000</v>
      </c>
      <c r="K9" s="45">
        <f t="shared" si="2"/>
        <v>0</v>
      </c>
      <c r="L9" s="44">
        <f t="shared" si="2"/>
        <v>5100000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47644000</v>
      </c>
      <c r="Q9" s="45">
        <f t="shared" si="2"/>
        <v>0</v>
      </c>
      <c r="R9" s="20">
        <f>IF(($J9       =0),0,((($L9       -$J9       )/$J9       )*100))</f>
        <v>-78.485551571398432</v>
      </c>
      <c r="S9" s="21">
        <f>IF(($K9       =0),0,((($M9       -$K9       )/$K9       )*100))</f>
        <v>0</v>
      </c>
      <c r="T9" s="20">
        <f>IF(($E9       =0),0,(($P9       /$E9       )*100))</f>
        <v>55.49679673849738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33061000</v>
      </c>
      <c r="C10" s="46">
        <v>-2211000</v>
      </c>
      <c r="D10" s="46"/>
      <c r="E10" s="46">
        <f t="shared" ref="E10:E41" si="4">$B10      +$C10      +$D10</f>
        <v>30850000</v>
      </c>
      <c r="F10" s="47">
        <v>30850000</v>
      </c>
      <c r="G10" s="48">
        <v>30850000</v>
      </c>
      <c r="H10" s="47">
        <v>9229000</v>
      </c>
      <c r="I10" s="48"/>
      <c r="J10" s="47">
        <v>11841000</v>
      </c>
      <c r="K10" s="48"/>
      <c r="L10" s="47">
        <v>1673000</v>
      </c>
      <c r="M10" s="48"/>
      <c r="N10" s="47"/>
      <c r="O10" s="48"/>
      <c r="P10" s="47">
        <f t="shared" ref="P10:P41" si="5">$H10      +$J10      +$L10      +$N10</f>
        <v>22743000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-85.871125749514405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73.721231766612632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45000000</v>
      </c>
      <c r="C23" s="46">
        <v>10000000</v>
      </c>
      <c r="D23" s="46"/>
      <c r="E23" s="46">
        <f t="shared" si="4"/>
        <v>55000000</v>
      </c>
      <c r="F23" s="47">
        <v>55000000</v>
      </c>
      <c r="G23" s="48">
        <v>55000000</v>
      </c>
      <c r="H23" s="47">
        <v>9610000</v>
      </c>
      <c r="I23" s="48"/>
      <c r="J23" s="47">
        <v>11864000</v>
      </c>
      <c r="K23" s="48"/>
      <c r="L23" s="47">
        <v>3427000</v>
      </c>
      <c r="M23" s="48"/>
      <c r="N23" s="47"/>
      <c r="O23" s="48"/>
      <c r="P23" s="47">
        <f t="shared" si="5"/>
        <v>24901000</v>
      </c>
      <c r="Q23" s="48">
        <f t="shared" si="6"/>
        <v>0</v>
      </c>
      <c r="R23" s="24">
        <f t="shared" si="7"/>
        <v>-71.114295347269049</v>
      </c>
      <c r="S23" s="25">
        <f t="shared" si="8"/>
        <v>0</v>
      </c>
      <c r="T23" s="24">
        <f t="shared" si="9"/>
        <v>45.274545454545454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4416000</v>
      </c>
      <c r="C27" s="43">
        <f t="shared" si="11"/>
        <v>0</v>
      </c>
      <c r="D27" s="43">
        <f t="shared" si="11"/>
        <v>0</v>
      </c>
      <c r="E27" s="43">
        <f t="shared" si="11"/>
        <v>4416000</v>
      </c>
      <c r="F27" s="44">
        <f t="shared" si="11"/>
        <v>4416000</v>
      </c>
      <c r="G27" s="45">
        <f t="shared" si="11"/>
        <v>4416000</v>
      </c>
      <c r="H27" s="44">
        <f t="shared" si="11"/>
        <v>289000</v>
      </c>
      <c r="I27" s="45">
        <f t="shared" si="11"/>
        <v>0</v>
      </c>
      <c r="J27" s="44">
        <f t="shared" si="11"/>
        <v>197000</v>
      </c>
      <c r="K27" s="45">
        <f t="shared" si="11"/>
        <v>0</v>
      </c>
      <c r="L27" s="44">
        <f t="shared" si="11"/>
        <v>367000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853000</v>
      </c>
      <c r="Q27" s="45">
        <f t="shared" si="11"/>
        <v>0</v>
      </c>
      <c r="R27" s="20">
        <f t="shared" si="7"/>
        <v>86.294416243654823</v>
      </c>
      <c r="S27" s="21">
        <f t="shared" si="8"/>
        <v>0</v>
      </c>
      <c r="T27" s="20">
        <f t="shared" si="9"/>
        <v>19.316123188405797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4.580645161290323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1316000</v>
      </c>
      <c r="H32" s="47">
        <v>147000</v>
      </c>
      <c r="I32" s="48"/>
      <c r="J32" s="47">
        <v>197000</v>
      </c>
      <c r="K32" s="48"/>
      <c r="L32" s="47">
        <v>367000</v>
      </c>
      <c r="M32" s="48"/>
      <c r="N32" s="47"/>
      <c r="O32" s="48"/>
      <c r="P32" s="47">
        <f t="shared" si="5"/>
        <v>711000</v>
      </c>
      <c r="Q32" s="48">
        <f t="shared" si="6"/>
        <v>0</v>
      </c>
      <c r="R32" s="24">
        <f t="shared" si="7"/>
        <v>86.294416243654823</v>
      </c>
      <c r="S32" s="25">
        <f t="shared" si="8"/>
        <v>0</v>
      </c>
      <c r="T32" s="24">
        <f t="shared" si="9"/>
        <v>54.027355623100306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25178000</v>
      </c>
      <c r="C42" s="52">
        <f t="shared" si="13"/>
        <v>-7268000</v>
      </c>
      <c r="D42" s="52">
        <f t="shared" si="13"/>
        <v>0</v>
      </c>
      <c r="E42" s="52">
        <f t="shared" si="13"/>
        <v>17910000</v>
      </c>
      <c r="F42" s="53">
        <f t="shared" si="13"/>
        <v>17910000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25178000</v>
      </c>
      <c r="C43" s="43">
        <f t="shared" si="19"/>
        <v>-7268000</v>
      </c>
      <c r="D43" s="43">
        <f t="shared" si="19"/>
        <v>0</v>
      </c>
      <c r="E43" s="43">
        <f t="shared" si="19"/>
        <v>17910000</v>
      </c>
      <c r="F43" s="44">
        <f t="shared" si="19"/>
        <v>17910000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25178000</v>
      </c>
      <c r="C45" s="46">
        <v>-7268000</v>
      </c>
      <c r="D45" s="46"/>
      <c r="E45" s="46">
        <f t="shared" si="21"/>
        <v>17910000</v>
      </c>
      <c r="F45" s="47">
        <v>17910000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107655000</v>
      </c>
      <c r="C59" s="43">
        <f t="shared" si="26"/>
        <v>521000</v>
      </c>
      <c r="D59" s="43">
        <f t="shared" si="26"/>
        <v>0</v>
      </c>
      <c r="E59" s="43">
        <f t="shared" si="26"/>
        <v>108176000</v>
      </c>
      <c r="F59" s="44">
        <f t="shared" si="26"/>
        <v>108176000</v>
      </c>
      <c r="G59" s="45">
        <f t="shared" si="26"/>
        <v>90266000</v>
      </c>
      <c r="H59" s="44">
        <f t="shared" si="26"/>
        <v>19128000</v>
      </c>
      <c r="I59" s="45">
        <f t="shared" si="26"/>
        <v>0</v>
      </c>
      <c r="J59" s="44">
        <f t="shared" si="26"/>
        <v>23902000</v>
      </c>
      <c r="K59" s="45">
        <f t="shared" si="26"/>
        <v>0</v>
      </c>
      <c r="L59" s="44">
        <f t="shared" si="26"/>
        <v>5467000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48497000</v>
      </c>
      <c r="Q59" s="45">
        <f t="shared" si="26"/>
        <v>0</v>
      </c>
      <c r="R59" s="20">
        <f t="shared" si="14"/>
        <v>-77.127437034557772</v>
      </c>
      <c r="S59" s="21">
        <f t="shared" si="15"/>
        <v>0</v>
      </c>
      <c r="T59" s="20">
        <f t="shared" si="16"/>
        <v>44.831570773554205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107655000</v>
      </c>
      <c r="C63" s="55">
        <f t="shared" si="30"/>
        <v>521000</v>
      </c>
      <c r="D63" s="55">
        <f t="shared" si="30"/>
        <v>0</v>
      </c>
      <c r="E63" s="55">
        <f t="shared" si="30"/>
        <v>108176000</v>
      </c>
      <c r="F63" s="56">
        <f t="shared" si="30"/>
        <v>108176000</v>
      </c>
      <c r="G63" s="57">
        <f t="shared" si="30"/>
        <v>90266000</v>
      </c>
      <c r="H63" s="56">
        <f t="shared" si="30"/>
        <v>19128000</v>
      </c>
      <c r="I63" s="57">
        <f t="shared" si="30"/>
        <v>0</v>
      </c>
      <c r="J63" s="56">
        <f t="shared" si="30"/>
        <v>23902000</v>
      </c>
      <c r="K63" s="57">
        <f t="shared" si="30"/>
        <v>0</v>
      </c>
      <c r="L63" s="56">
        <f t="shared" si="30"/>
        <v>5467000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48497000</v>
      </c>
      <c r="Q63" s="57">
        <f t="shared" si="30"/>
        <v>0</v>
      </c>
      <c r="R63" s="38">
        <f t="shared" si="14"/>
        <v>-77.127437034557772</v>
      </c>
      <c r="S63" s="39">
        <f t="shared" si="15"/>
        <v>0</v>
      </c>
      <c r="T63" s="38">
        <f t="shared" si="16"/>
        <v>44.831570773554205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319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142969000</v>
      </c>
      <c r="C8" s="40">
        <f t="shared" si="0"/>
        <v>-15482000</v>
      </c>
      <c r="D8" s="40">
        <f t="shared" si="0"/>
        <v>0</v>
      </c>
      <c r="E8" s="40">
        <f t="shared" si="0"/>
        <v>127487000</v>
      </c>
      <c r="F8" s="41">
        <f t="shared" si="0"/>
        <v>127487000</v>
      </c>
      <c r="G8" s="42">
        <f t="shared" si="0"/>
        <v>127487000</v>
      </c>
      <c r="H8" s="41">
        <f t="shared" si="0"/>
        <v>12341000</v>
      </c>
      <c r="I8" s="42">
        <f t="shared" si="0"/>
        <v>0</v>
      </c>
      <c r="J8" s="41">
        <f t="shared" si="0"/>
        <v>47608000</v>
      </c>
      <c r="K8" s="42">
        <f t="shared" si="0"/>
        <v>0</v>
      </c>
      <c r="L8" s="41">
        <f t="shared" si="0"/>
        <v>33842000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93791000</v>
      </c>
      <c r="Q8" s="42">
        <f t="shared" si="0"/>
        <v>0</v>
      </c>
      <c r="R8" s="16">
        <f>IF(($J8       =0),0,((($L8       -$J8       )/$J8       )*100))</f>
        <v>-28.915308351537554</v>
      </c>
      <c r="S8" s="17">
        <f>IF(($K8       =0),0,((($M8       -$K8       )/$K8       )*100))</f>
        <v>0</v>
      </c>
      <c r="T8" s="16">
        <f>IF(($E8       =0),0,(($P8       /$E8       )*100))</f>
        <v>73.569069787507743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137021000</v>
      </c>
      <c r="C9" s="43">
        <f t="shared" si="2"/>
        <v>-15323000</v>
      </c>
      <c r="D9" s="43">
        <f t="shared" si="2"/>
        <v>0</v>
      </c>
      <c r="E9" s="43">
        <f t="shared" si="2"/>
        <v>121698000</v>
      </c>
      <c r="F9" s="44">
        <f t="shared" si="2"/>
        <v>121698000</v>
      </c>
      <c r="G9" s="45">
        <f t="shared" si="2"/>
        <v>121698000</v>
      </c>
      <c r="H9" s="44">
        <f t="shared" si="2"/>
        <v>11714000</v>
      </c>
      <c r="I9" s="45">
        <f t="shared" si="2"/>
        <v>0</v>
      </c>
      <c r="J9" s="44">
        <f t="shared" si="2"/>
        <v>47074000</v>
      </c>
      <c r="K9" s="45">
        <f t="shared" si="2"/>
        <v>0</v>
      </c>
      <c r="L9" s="44">
        <f t="shared" si="2"/>
        <v>33306000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92094000</v>
      </c>
      <c r="Q9" s="45">
        <f t="shared" si="2"/>
        <v>0</v>
      </c>
      <c r="R9" s="20">
        <f>IF(($J9       =0),0,((($L9       -$J9       )/$J9       )*100))</f>
        <v>-29.247567659429833</v>
      </c>
      <c r="S9" s="21">
        <f>IF(($K9       =0),0,((($M9       -$K9       )/$K9       )*100))</f>
        <v>0</v>
      </c>
      <c r="T9" s="20">
        <f>IF(($E9       =0),0,(($P9       /$E9       )*100))</f>
        <v>75.674209929497607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79585000</v>
      </c>
      <c r="C10" s="46">
        <v>-5323000</v>
      </c>
      <c r="D10" s="46"/>
      <c r="E10" s="46">
        <f t="shared" ref="E10:E41" si="4">$B10      +$C10      +$D10</f>
        <v>74262000</v>
      </c>
      <c r="F10" s="47">
        <v>74262000</v>
      </c>
      <c r="G10" s="48">
        <v>74262000</v>
      </c>
      <c r="H10" s="47">
        <v>9858000</v>
      </c>
      <c r="I10" s="48"/>
      <c r="J10" s="47">
        <v>38429000</v>
      </c>
      <c r="K10" s="48"/>
      <c r="L10" s="47">
        <v>13188000</v>
      </c>
      <c r="M10" s="48"/>
      <c r="N10" s="47"/>
      <c r="O10" s="48"/>
      <c r="P10" s="47">
        <f t="shared" ref="P10:P41" si="5">$H10      +$J10      +$L10      +$N10</f>
        <v>61475000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-65.682167113377915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82.781234009318354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27436000</v>
      </c>
      <c r="C13" s="46">
        <v>-5000000</v>
      </c>
      <c r="D13" s="46"/>
      <c r="E13" s="46">
        <f t="shared" si="4"/>
        <v>22436000</v>
      </c>
      <c r="F13" s="47">
        <v>22436000</v>
      </c>
      <c r="G13" s="48">
        <v>22436000</v>
      </c>
      <c r="H13" s="47"/>
      <c r="I13" s="48"/>
      <c r="J13" s="47">
        <v>7179000</v>
      </c>
      <c r="K13" s="48"/>
      <c r="L13" s="47">
        <v>6989000</v>
      </c>
      <c r="M13" s="48"/>
      <c r="N13" s="47"/>
      <c r="O13" s="48"/>
      <c r="P13" s="47">
        <f t="shared" si="5"/>
        <v>14168000</v>
      </c>
      <c r="Q13" s="48">
        <f t="shared" si="6"/>
        <v>0</v>
      </c>
      <c r="R13" s="24">
        <f t="shared" si="7"/>
        <v>-2.6466081626967544</v>
      </c>
      <c r="S13" s="25">
        <f t="shared" si="8"/>
        <v>0</v>
      </c>
      <c r="T13" s="24">
        <f t="shared" si="9"/>
        <v>63.148511321091107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5000000</v>
      </c>
      <c r="C14" s="46">
        <v>-5000000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25000000</v>
      </c>
      <c r="H23" s="47">
        <v>1856000</v>
      </c>
      <c r="I23" s="48"/>
      <c r="J23" s="47">
        <v>1466000</v>
      </c>
      <c r="K23" s="48"/>
      <c r="L23" s="47">
        <v>13129000</v>
      </c>
      <c r="M23" s="48"/>
      <c r="N23" s="47"/>
      <c r="O23" s="48"/>
      <c r="P23" s="47">
        <f t="shared" si="5"/>
        <v>16451000</v>
      </c>
      <c r="Q23" s="48">
        <f t="shared" si="6"/>
        <v>0</v>
      </c>
      <c r="R23" s="24">
        <f t="shared" si="7"/>
        <v>795.56616643929055</v>
      </c>
      <c r="S23" s="25">
        <f t="shared" si="8"/>
        <v>0</v>
      </c>
      <c r="T23" s="24">
        <f t="shared" si="9"/>
        <v>65.804000000000002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5948000</v>
      </c>
      <c r="C27" s="43">
        <f t="shared" si="11"/>
        <v>-159000</v>
      </c>
      <c r="D27" s="43">
        <f t="shared" si="11"/>
        <v>0</v>
      </c>
      <c r="E27" s="43">
        <f t="shared" si="11"/>
        <v>5789000</v>
      </c>
      <c r="F27" s="44">
        <f t="shared" si="11"/>
        <v>5789000</v>
      </c>
      <c r="G27" s="45">
        <f t="shared" si="11"/>
        <v>5789000</v>
      </c>
      <c r="H27" s="44">
        <f t="shared" si="11"/>
        <v>627000</v>
      </c>
      <c r="I27" s="45">
        <f t="shared" si="11"/>
        <v>0</v>
      </c>
      <c r="J27" s="44">
        <f t="shared" si="11"/>
        <v>534000</v>
      </c>
      <c r="K27" s="45">
        <f t="shared" si="11"/>
        <v>0</v>
      </c>
      <c r="L27" s="44">
        <f t="shared" si="11"/>
        <v>536000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1697000</v>
      </c>
      <c r="Q27" s="45">
        <f t="shared" si="11"/>
        <v>0</v>
      </c>
      <c r="R27" s="20">
        <f t="shared" si="7"/>
        <v>0.37453183520599254</v>
      </c>
      <c r="S27" s="21">
        <f t="shared" si="8"/>
        <v>0</v>
      </c>
      <c r="T27" s="20">
        <f t="shared" si="9"/>
        <v>29.314216617723272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186000</v>
      </c>
      <c r="I30" s="48"/>
      <c r="J30" s="47">
        <v>263000</v>
      </c>
      <c r="K30" s="48"/>
      <c r="L30" s="47">
        <v>387000</v>
      </c>
      <c r="M30" s="48"/>
      <c r="N30" s="47"/>
      <c r="O30" s="48"/>
      <c r="P30" s="47">
        <f t="shared" si="5"/>
        <v>836000</v>
      </c>
      <c r="Q30" s="48">
        <f t="shared" si="6"/>
        <v>0</v>
      </c>
      <c r="R30" s="24">
        <f t="shared" si="7"/>
        <v>47.148288973384027</v>
      </c>
      <c r="S30" s="25">
        <f t="shared" si="8"/>
        <v>0</v>
      </c>
      <c r="T30" s="24">
        <f t="shared" si="9"/>
        <v>26.967741935483868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2848000</v>
      </c>
      <c r="C32" s="46">
        <v>-159000</v>
      </c>
      <c r="D32" s="46"/>
      <c r="E32" s="46">
        <f t="shared" si="4"/>
        <v>2689000</v>
      </c>
      <c r="F32" s="47">
        <v>2689000</v>
      </c>
      <c r="G32" s="48">
        <v>2689000</v>
      </c>
      <c r="H32" s="47">
        <v>441000</v>
      </c>
      <c r="I32" s="48"/>
      <c r="J32" s="47">
        <v>271000</v>
      </c>
      <c r="K32" s="48"/>
      <c r="L32" s="47">
        <v>149000</v>
      </c>
      <c r="M32" s="48"/>
      <c r="N32" s="47"/>
      <c r="O32" s="48"/>
      <c r="P32" s="47">
        <f t="shared" si="5"/>
        <v>861000</v>
      </c>
      <c r="Q32" s="48">
        <f t="shared" si="6"/>
        <v>0</v>
      </c>
      <c r="R32" s="24">
        <f t="shared" si="7"/>
        <v>-45.018450184501845</v>
      </c>
      <c r="S32" s="25">
        <f t="shared" si="8"/>
        <v>0</v>
      </c>
      <c r="T32" s="24">
        <f t="shared" si="9"/>
        <v>32.019338043882485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44470000</v>
      </c>
      <c r="C42" s="52">
        <f t="shared" si="13"/>
        <v>858000</v>
      </c>
      <c r="D42" s="52">
        <f t="shared" si="13"/>
        <v>0</v>
      </c>
      <c r="E42" s="52">
        <f t="shared" si="13"/>
        <v>45328000</v>
      </c>
      <c r="F42" s="53">
        <f t="shared" si="13"/>
        <v>45328000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44470000</v>
      </c>
      <c r="C43" s="43">
        <f t="shared" si="19"/>
        <v>858000</v>
      </c>
      <c r="D43" s="43">
        <f t="shared" si="19"/>
        <v>0</v>
      </c>
      <c r="E43" s="43">
        <f t="shared" si="19"/>
        <v>45328000</v>
      </c>
      <c r="F43" s="44">
        <f t="shared" si="19"/>
        <v>45328000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43964000</v>
      </c>
      <c r="C44" s="49"/>
      <c r="D44" s="49"/>
      <c r="E44" s="49">
        <f t="shared" ref="E44:E62" si="21">$B44      +$C44      +$D44</f>
        <v>43964000</v>
      </c>
      <c r="F44" s="50">
        <v>43964000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406000</v>
      </c>
      <c r="C45" s="46">
        <v>78000</v>
      </c>
      <c r="D45" s="46"/>
      <c r="E45" s="46">
        <f t="shared" si="21"/>
        <v>484000</v>
      </c>
      <c r="F45" s="47">
        <v>484000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780000</v>
      </c>
      <c r="D46" s="46"/>
      <c r="E46" s="46">
        <f t="shared" si="21"/>
        <v>880000</v>
      </c>
      <c r="F46" s="47">
        <v>880000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187439000</v>
      </c>
      <c r="C59" s="43">
        <f t="shared" si="26"/>
        <v>-14624000</v>
      </c>
      <c r="D59" s="43">
        <f t="shared" si="26"/>
        <v>0</v>
      </c>
      <c r="E59" s="43">
        <f t="shared" si="26"/>
        <v>172815000</v>
      </c>
      <c r="F59" s="44">
        <f t="shared" si="26"/>
        <v>172815000</v>
      </c>
      <c r="G59" s="45">
        <f t="shared" si="26"/>
        <v>127487000</v>
      </c>
      <c r="H59" s="44">
        <f t="shared" si="26"/>
        <v>12341000</v>
      </c>
      <c r="I59" s="45">
        <f t="shared" si="26"/>
        <v>0</v>
      </c>
      <c r="J59" s="44">
        <f t="shared" si="26"/>
        <v>47608000</v>
      </c>
      <c r="K59" s="45">
        <f t="shared" si="26"/>
        <v>0</v>
      </c>
      <c r="L59" s="44">
        <f t="shared" si="26"/>
        <v>33842000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93791000</v>
      </c>
      <c r="Q59" s="45">
        <f t="shared" si="26"/>
        <v>0</v>
      </c>
      <c r="R59" s="20">
        <f t="shared" si="14"/>
        <v>-28.915308351537554</v>
      </c>
      <c r="S59" s="21">
        <f t="shared" si="15"/>
        <v>0</v>
      </c>
      <c r="T59" s="20">
        <f t="shared" si="16"/>
        <v>54.272487920608746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187439000</v>
      </c>
      <c r="C63" s="55">
        <f t="shared" si="30"/>
        <v>-14624000</v>
      </c>
      <c r="D63" s="55">
        <f t="shared" si="30"/>
        <v>0</v>
      </c>
      <c r="E63" s="55">
        <f t="shared" si="30"/>
        <v>172815000</v>
      </c>
      <c r="F63" s="56">
        <f t="shared" si="30"/>
        <v>172815000</v>
      </c>
      <c r="G63" s="57">
        <f t="shared" si="30"/>
        <v>127487000</v>
      </c>
      <c r="H63" s="56">
        <f t="shared" si="30"/>
        <v>12341000</v>
      </c>
      <c r="I63" s="57">
        <f t="shared" si="30"/>
        <v>0</v>
      </c>
      <c r="J63" s="56">
        <f t="shared" si="30"/>
        <v>47608000</v>
      </c>
      <c r="K63" s="57">
        <f t="shared" si="30"/>
        <v>0</v>
      </c>
      <c r="L63" s="56">
        <f t="shared" si="30"/>
        <v>33842000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93791000</v>
      </c>
      <c r="Q63" s="57">
        <f t="shared" si="30"/>
        <v>0</v>
      </c>
      <c r="R63" s="38">
        <f t="shared" si="14"/>
        <v>-28.915308351537554</v>
      </c>
      <c r="S63" s="39">
        <f t="shared" si="15"/>
        <v>0</v>
      </c>
      <c r="T63" s="38">
        <f t="shared" si="16"/>
        <v>54.272487920608746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1694337000</v>
      </c>
      <c r="C8" s="40">
        <f t="shared" si="0"/>
        <v>-211731000</v>
      </c>
      <c r="D8" s="40">
        <f t="shared" si="0"/>
        <v>0</v>
      </c>
      <c r="E8" s="40">
        <f t="shared" si="0"/>
        <v>1482606000</v>
      </c>
      <c r="F8" s="41">
        <f t="shared" si="0"/>
        <v>1482606000</v>
      </c>
      <c r="G8" s="42">
        <f t="shared" si="0"/>
        <v>1482606000</v>
      </c>
      <c r="H8" s="41">
        <f t="shared" si="0"/>
        <v>71127000</v>
      </c>
      <c r="I8" s="42">
        <f t="shared" si="0"/>
        <v>0</v>
      </c>
      <c r="J8" s="41">
        <f t="shared" si="0"/>
        <v>365419000</v>
      </c>
      <c r="K8" s="42">
        <f t="shared" si="0"/>
        <v>0</v>
      </c>
      <c r="L8" s="41">
        <f t="shared" si="0"/>
        <v>341755000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778301000</v>
      </c>
      <c r="Q8" s="42">
        <f t="shared" si="0"/>
        <v>0</v>
      </c>
      <c r="R8" s="16">
        <f>IF(($J8       =0),0,((($L8       -$J8       )/$J8       )*100))</f>
        <v>-6.4758537459737999</v>
      </c>
      <c r="S8" s="17">
        <f>IF(($K8       =0),0,((($M8       -$K8       )/$K8       )*100))</f>
        <v>0</v>
      </c>
      <c r="T8" s="16">
        <f>IF(($E8       =0),0,(($P8       /$E8       )*100))</f>
        <v>52.495470812879489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1605635000</v>
      </c>
      <c r="C9" s="43">
        <f t="shared" si="2"/>
        <v>-189809000</v>
      </c>
      <c r="D9" s="43">
        <f t="shared" si="2"/>
        <v>0</v>
      </c>
      <c r="E9" s="43">
        <f t="shared" si="2"/>
        <v>1415826000</v>
      </c>
      <c r="F9" s="44">
        <f t="shared" si="2"/>
        <v>1415826000</v>
      </c>
      <c r="G9" s="45">
        <f t="shared" si="2"/>
        <v>1415826000</v>
      </c>
      <c r="H9" s="44">
        <f t="shared" si="2"/>
        <v>67002000</v>
      </c>
      <c r="I9" s="45">
        <f t="shared" si="2"/>
        <v>0</v>
      </c>
      <c r="J9" s="44">
        <f t="shared" si="2"/>
        <v>351495000</v>
      </c>
      <c r="K9" s="45">
        <f t="shared" si="2"/>
        <v>0</v>
      </c>
      <c r="L9" s="44">
        <f t="shared" si="2"/>
        <v>339204000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757701000</v>
      </c>
      <c r="Q9" s="45">
        <f t="shared" si="2"/>
        <v>0</v>
      </c>
      <c r="R9" s="20">
        <f>IF(($J9       =0),0,((($L9       -$J9       )/$J9       )*100))</f>
        <v>-3.4967780480518926</v>
      </c>
      <c r="S9" s="21">
        <f>IF(($K9       =0),0,((($M9       -$K9       )/$K9       )*100))</f>
        <v>0</v>
      </c>
      <c r="T9" s="20">
        <f>IF(($E9       =0),0,(($P9       /$E9       )*100))</f>
        <v>53.51653381135818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830319000</v>
      </c>
      <c r="C12" s="46">
        <v>-90000000</v>
      </c>
      <c r="D12" s="46"/>
      <c r="E12" s="46">
        <f t="shared" si="4"/>
        <v>740319000</v>
      </c>
      <c r="F12" s="47">
        <v>740319000</v>
      </c>
      <c r="G12" s="48">
        <v>740319000</v>
      </c>
      <c r="H12" s="47">
        <v>36373000</v>
      </c>
      <c r="I12" s="48"/>
      <c r="J12" s="47">
        <v>210811000</v>
      </c>
      <c r="K12" s="48"/>
      <c r="L12" s="47">
        <v>204672000</v>
      </c>
      <c r="M12" s="48"/>
      <c r="N12" s="47"/>
      <c r="O12" s="48"/>
      <c r="P12" s="47">
        <f t="shared" si="5"/>
        <v>451856000</v>
      </c>
      <c r="Q12" s="48">
        <f t="shared" si="6"/>
        <v>0</v>
      </c>
      <c r="R12" s="24">
        <f t="shared" si="7"/>
        <v>-2.9120871301782163</v>
      </c>
      <c r="S12" s="25">
        <f t="shared" si="8"/>
        <v>0</v>
      </c>
      <c r="T12" s="24">
        <f t="shared" si="9"/>
        <v>61.035310454006989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155465000</v>
      </c>
      <c r="C14" s="46">
        <v>-15000000</v>
      </c>
      <c r="D14" s="46"/>
      <c r="E14" s="46">
        <f t="shared" si="4"/>
        <v>140465000</v>
      </c>
      <c r="F14" s="47">
        <v>140465000</v>
      </c>
      <c r="G14" s="48">
        <v>140465000</v>
      </c>
      <c r="H14" s="47">
        <v>7094000</v>
      </c>
      <c r="I14" s="48"/>
      <c r="J14" s="47">
        <v>19127000</v>
      </c>
      <c r="K14" s="48"/>
      <c r="L14" s="47">
        <v>61576000</v>
      </c>
      <c r="M14" s="48"/>
      <c r="N14" s="47"/>
      <c r="O14" s="48"/>
      <c r="P14" s="47">
        <f t="shared" si="5"/>
        <v>87797000</v>
      </c>
      <c r="Q14" s="48">
        <f t="shared" si="6"/>
        <v>0</v>
      </c>
      <c r="R14" s="24">
        <f t="shared" si="7"/>
        <v>221.93234694411044</v>
      </c>
      <c r="S14" s="25">
        <f t="shared" si="8"/>
        <v>0</v>
      </c>
      <c r="T14" s="24">
        <f t="shared" si="9"/>
        <v>62.504538497134519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619851000</v>
      </c>
      <c r="C26" s="46">
        <v>-84809000</v>
      </c>
      <c r="D26" s="46"/>
      <c r="E26" s="46">
        <f t="shared" si="4"/>
        <v>535042000</v>
      </c>
      <c r="F26" s="47">
        <v>535042000</v>
      </c>
      <c r="G26" s="48">
        <v>535042000</v>
      </c>
      <c r="H26" s="47">
        <v>23535000</v>
      </c>
      <c r="I26" s="48"/>
      <c r="J26" s="47">
        <v>121557000</v>
      </c>
      <c r="K26" s="48"/>
      <c r="L26" s="47">
        <v>72956000</v>
      </c>
      <c r="M26" s="48"/>
      <c r="N26" s="47"/>
      <c r="O26" s="48"/>
      <c r="P26" s="47">
        <f t="shared" si="5"/>
        <v>218048000</v>
      </c>
      <c r="Q26" s="48">
        <f t="shared" si="6"/>
        <v>0</v>
      </c>
      <c r="R26" s="24">
        <f t="shared" si="7"/>
        <v>-39.98206602663771</v>
      </c>
      <c r="S26" s="25">
        <f t="shared" si="8"/>
        <v>0</v>
      </c>
      <c r="T26" s="24">
        <f t="shared" si="9"/>
        <v>40.753436178842037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88702000</v>
      </c>
      <c r="C27" s="43">
        <f t="shared" si="11"/>
        <v>-21922000</v>
      </c>
      <c r="D27" s="43">
        <f t="shared" si="11"/>
        <v>0</v>
      </c>
      <c r="E27" s="43">
        <f t="shared" si="11"/>
        <v>66780000</v>
      </c>
      <c r="F27" s="44">
        <f t="shared" si="11"/>
        <v>66780000</v>
      </c>
      <c r="G27" s="45">
        <f t="shared" si="11"/>
        <v>66780000</v>
      </c>
      <c r="H27" s="44">
        <f t="shared" si="11"/>
        <v>4125000</v>
      </c>
      <c r="I27" s="45">
        <f t="shared" si="11"/>
        <v>0</v>
      </c>
      <c r="J27" s="44">
        <f t="shared" si="11"/>
        <v>13924000</v>
      </c>
      <c r="K27" s="45">
        <f t="shared" si="11"/>
        <v>0</v>
      </c>
      <c r="L27" s="44">
        <f t="shared" si="11"/>
        <v>2551000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20600000</v>
      </c>
      <c r="Q27" s="45">
        <f t="shared" si="11"/>
        <v>0</v>
      </c>
      <c r="R27" s="20">
        <f t="shared" si="7"/>
        <v>-81.679115196782533</v>
      </c>
      <c r="S27" s="21">
        <f t="shared" si="8"/>
        <v>0</v>
      </c>
      <c r="T27" s="20">
        <f t="shared" si="9"/>
        <v>30.847559149445942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62000000</v>
      </c>
      <c r="C29" s="46">
        <v>-15000000</v>
      </c>
      <c r="D29" s="46"/>
      <c r="E29" s="46">
        <f t="shared" si="4"/>
        <v>47000000</v>
      </c>
      <c r="F29" s="47">
        <v>47000000</v>
      </c>
      <c r="G29" s="48">
        <v>47000000</v>
      </c>
      <c r="H29" s="47"/>
      <c r="I29" s="48"/>
      <c r="J29" s="47">
        <v>4356000</v>
      </c>
      <c r="K29" s="48"/>
      <c r="L29" s="47">
        <v>2391000</v>
      </c>
      <c r="M29" s="48"/>
      <c r="N29" s="47"/>
      <c r="O29" s="48"/>
      <c r="P29" s="47">
        <f t="shared" si="5"/>
        <v>6747000</v>
      </c>
      <c r="Q29" s="48">
        <f t="shared" si="6"/>
        <v>0</v>
      </c>
      <c r="R29" s="24">
        <f t="shared" si="7"/>
        <v>-45.110192837465561</v>
      </c>
      <c r="S29" s="25">
        <f t="shared" si="8"/>
        <v>0</v>
      </c>
      <c r="T29" s="24">
        <f t="shared" si="9"/>
        <v>14.355319148936172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/>
      <c r="I30" s="48"/>
      <c r="J30" s="47">
        <v>146000</v>
      </c>
      <c r="K30" s="48"/>
      <c r="L30" s="47">
        <v>160000</v>
      </c>
      <c r="M30" s="48"/>
      <c r="N30" s="47"/>
      <c r="O30" s="48"/>
      <c r="P30" s="47">
        <f t="shared" si="5"/>
        <v>306000</v>
      </c>
      <c r="Q30" s="48">
        <f t="shared" si="6"/>
        <v>0</v>
      </c>
      <c r="R30" s="24">
        <f t="shared" si="7"/>
        <v>9.5890410958904102</v>
      </c>
      <c r="S30" s="25">
        <f t="shared" si="8"/>
        <v>0</v>
      </c>
      <c r="T30" s="24">
        <f t="shared" si="9"/>
        <v>13.90909090909091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16502000</v>
      </c>
      <c r="C32" s="46">
        <v>-922000</v>
      </c>
      <c r="D32" s="46"/>
      <c r="E32" s="46">
        <f t="shared" si="4"/>
        <v>15580000</v>
      </c>
      <c r="F32" s="47">
        <v>15580000</v>
      </c>
      <c r="G32" s="48">
        <v>15580000</v>
      </c>
      <c r="H32" s="47">
        <v>4125000</v>
      </c>
      <c r="I32" s="48"/>
      <c r="J32" s="47">
        <v>7422000</v>
      </c>
      <c r="K32" s="48"/>
      <c r="L32" s="47"/>
      <c r="M32" s="48"/>
      <c r="N32" s="47"/>
      <c r="O32" s="48"/>
      <c r="P32" s="47">
        <f t="shared" si="5"/>
        <v>11547000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74.114249037227211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8000000</v>
      </c>
      <c r="C35" s="46">
        <v>-6000000</v>
      </c>
      <c r="D35" s="46"/>
      <c r="E35" s="46">
        <f t="shared" si="4"/>
        <v>2000000</v>
      </c>
      <c r="F35" s="47">
        <v>2000000</v>
      </c>
      <c r="G35" s="48">
        <v>2000000</v>
      </c>
      <c r="H35" s="47"/>
      <c r="I35" s="48"/>
      <c r="J35" s="47">
        <v>2000000</v>
      </c>
      <c r="K35" s="48"/>
      <c r="L35" s="47"/>
      <c r="M35" s="48"/>
      <c r="N35" s="47"/>
      <c r="O35" s="48"/>
      <c r="P35" s="47">
        <f t="shared" si="5"/>
        <v>2000000</v>
      </c>
      <c r="Q35" s="48">
        <f t="shared" si="6"/>
        <v>0</v>
      </c>
      <c r="R35" s="24">
        <f t="shared" si="7"/>
        <v>-100</v>
      </c>
      <c r="S35" s="25">
        <f t="shared" si="8"/>
        <v>0</v>
      </c>
      <c r="T35" s="24">
        <f t="shared" si="9"/>
        <v>100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27901000</v>
      </c>
      <c r="C42" s="52">
        <f t="shared" si="13"/>
        <v>439000</v>
      </c>
      <c r="D42" s="52">
        <f t="shared" si="13"/>
        <v>0</v>
      </c>
      <c r="E42" s="52">
        <f t="shared" si="13"/>
        <v>28340000</v>
      </c>
      <c r="F42" s="53">
        <f t="shared" si="13"/>
        <v>28340000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27901000</v>
      </c>
      <c r="C43" s="43">
        <f t="shared" si="19"/>
        <v>439000</v>
      </c>
      <c r="D43" s="43">
        <f t="shared" si="19"/>
        <v>0</v>
      </c>
      <c r="E43" s="43">
        <f t="shared" si="19"/>
        <v>28340000</v>
      </c>
      <c r="F43" s="44">
        <f t="shared" si="19"/>
        <v>28340000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26901000</v>
      </c>
      <c r="C45" s="46">
        <v>1439000</v>
      </c>
      <c r="D45" s="46"/>
      <c r="E45" s="46">
        <f t="shared" si="21"/>
        <v>28340000</v>
      </c>
      <c r="F45" s="47">
        <v>28340000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1722238000</v>
      </c>
      <c r="C59" s="43">
        <f t="shared" si="26"/>
        <v>-211292000</v>
      </c>
      <c r="D59" s="43">
        <f t="shared" si="26"/>
        <v>0</v>
      </c>
      <c r="E59" s="43">
        <f t="shared" si="26"/>
        <v>1510946000</v>
      </c>
      <c r="F59" s="44">
        <f t="shared" si="26"/>
        <v>1510946000</v>
      </c>
      <c r="G59" s="45">
        <f t="shared" si="26"/>
        <v>1482606000</v>
      </c>
      <c r="H59" s="44">
        <f t="shared" si="26"/>
        <v>71127000</v>
      </c>
      <c r="I59" s="45">
        <f t="shared" si="26"/>
        <v>0</v>
      </c>
      <c r="J59" s="44">
        <f t="shared" si="26"/>
        <v>365419000</v>
      </c>
      <c r="K59" s="45">
        <f t="shared" si="26"/>
        <v>0</v>
      </c>
      <c r="L59" s="44">
        <f t="shared" si="26"/>
        <v>341755000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778301000</v>
      </c>
      <c r="Q59" s="45">
        <f t="shared" si="26"/>
        <v>0</v>
      </c>
      <c r="R59" s="20">
        <f t="shared" si="14"/>
        <v>-6.4758537459737999</v>
      </c>
      <c r="S59" s="21">
        <f t="shared" si="15"/>
        <v>0</v>
      </c>
      <c r="T59" s="20">
        <f t="shared" si="16"/>
        <v>51.510841552246077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1090129000</v>
      </c>
      <c r="C60" s="43">
        <f t="shared" si="28"/>
        <v>0</v>
      </c>
      <c r="D60" s="43">
        <f t="shared" si="28"/>
        <v>0</v>
      </c>
      <c r="E60" s="43">
        <f t="shared" si="28"/>
        <v>1090129000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1090129000</v>
      </c>
      <c r="C61" s="49"/>
      <c r="D61" s="49"/>
      <c r="E61" s="49">
        <f t="shared" si="21"/>
        <v>1090129000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2812367000</v>
      </c>
      <c r="C63" s="55">
        <f t="shared" si="30"/>
        <v>-211292000</v>
      </c>
      <c r="D63" s="55">
        <f t="shared" si="30"/>
        <v>0</v>
      </c>
      <c r="E63" s="55">
        <f t="shared" si="30"/>
        <v>2601075000</v>
      </c>
      <c r="F63" s="56">
        <f t="shared" si="30"/>
        <v>1510946000</v>
      </c>
      <c r="G63" s="57">
        <f t="shared" si="30"/>
        <v>1482606000</v>
      </c>
      <c r="H63" s="56">
        <f t="shared" si="30"/>
        <v>71127000</v>
      </c>
      <c r="I63" s="57">
        <f t="shared" si="30"/>
        <v>0</v>
      </c>
      <c r="J63" s="56">
        <f t="shared" si="30"/>
        <v>365419000</v>
      </c>
      <c r="K63" s="57">
        <f t="shared" si="30"/>
        <v>0</v>
      </c>
      <c r="L63" s="56">
        <f t="shared" si="30"/>
        <v>341755000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778301000</v>
      </c>
      <c r="Q63" s="57">
        <f t="shared" si="30"/>
        <v>0</v>
      </c>
      <c r="R63" s="38">
        <f t="shared" si="14"/>
        <v>-6.4758537459737999</v>
      </c>
      <c r="S63" s="39">
        <f t="shared" si="15"/>
        <v>0</v>
      </c>
      <c r="T63" s="38">
        <f t="shared" si="16"/>
        <v>29.922282133348709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48840000</v>
      </c>
      <c r="C8" s="40">
        <f t="shared" si="0"/>
        <v>-1822000</v>
      </c>
      <c r="D8" s="40">
        <f t="shared" si="0"/>
        <v>0</v>
      </c>
      <c r="E8" s="40">
        <f t="shared" si="0"/>
        <v>47018000</v>
      </c>
      <c r="F8" s="41">
        <f t="shared" si="0"/>
        <v>47018000</v>
      </c>
      <c r="G8" s="42">
        <f t="shared" si="0"/>
        <v>47018000</v>
      </c>
      <c r="H8" s="41">
        <f t="shared" si="0"/>
        <v>10154000</v>
      </c>
      <c r="I8" s="42">
        <f t="shared" si="0"/>
        <v>9409757</v>
      </c>
      <c r="J8" s="41">
        <f t="shared" si="0"/>
        <v>9642000</v>
      </c>
      <c r="K8" s="42">
        <f t="shared" si="0"/>
        <v>10179383</v>
      </c>
      <c r="L8" s="41">
        <f t="shared" si="0"/>
        <v>7781000</v>
      </c>
      <c r="M8" s="42">
        <f t="shared" si="0"/>
        <v>6231444</v>
      </c>
      <c r="N8" s="41">
        <f t="shared" si="0"/>
        <v>0</v>
      </c>
      <c r="O8" s="42">
        <f t="shared" si="0"/>
        <v>0</v>
      </c>
      <c r="P8" s="41">
        <f t="shared" si="0"/>
        <v>27577000</v>
      </c>
      <c r="Q8" s="42">
        <f t="shared" si="0"/>
        <v>25820584</v>
      </c>
      <c r="R8" s="16">
        <f>IF(($J8       =0),0,((($L8       -$J8       )/$J8       )*100))</f>
        <v>-19.300974901472724</v>
      </c>
      <c r="S8" s="17">
        <f>IF(($K8       =0),0,((($M8       -$K8       )/$K8       )*100))</f>
        <v>-38.783676770979149</v>
      </c>
      <c r="T8" s="16">
        <f>IF(($E8       =0),0,(($P8       /$E8       )*100))</f>
        <v>58.652005614870909</v>
      </c>
      <c r="U8" s="18">
        <f>IF(($E8       =0),0,(($Q8       /$E8       )*100))</f>
        <v>54.916380960483224</v>
      </c>
      <c r="V8" s="41">
        <f t="shared" ref="V8:W8" si="1">+V9+V27</f>
        <v>1099000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44041000</v>
      </c>
      <c r="C9" s="43">
        <f t="shared" si="2"/>
        <v>-1653000</v>
      </c>
      <c r="D9" s="43">
        <f t="shared" si="2"/>
        <v>0</v>
      </c>
      <c r="E9" s="43">
        <f t="shared" si="2"/>
        <v>42388000</v>
      </c>
      <c r="F9" s="44">
        <f t="shared" si="2"/>
        <v>42388000</v>
      </c>
      <c r="G9" s="45">
        <f t="shared" si="2"/>
        <v>42388000</v>
      </c>
      <c r="H9" s="44">
        <f t="shared" si="2"/>
        <v>8606000</v>
      </c>
      <c r="I9" s="45">
        <f t="shared" si="2"/>
        <v>7863772</v>
      </c>
      <c r="J9" s="44">
        <f t="shared" si="2"/>
        <v>8277000</v>
      </c>
      <c r="K9" s="45">
        <f t="shared" si="2"/>
        <v>8778799</v>
      </c>
      <c r="L9" s="44">
        <f t="shared" si="2"/>
        <v>6376000</v>
      </c>
      <c r="M9" s="45">
        <f t="shared" si="2"/>
        <v>4871110</v>
      </c>
      <c r="N9" s="44">
        <f t="shared" si="2"/>
        <v>0</v>
      </c>
      <c r="O9" s="45">
        <f t="shared" si="2"/>
        <v>0</v>
      </c>
      <c r="P9" s="44">
        <f t="shared" si="2"/>
        <v>23259000</v>
      </c>
      <c r="Q9" s="45">
        <f t="shared" si="2"/>
        <v>21513681</v>
      </c>
      <c r="R9" s="20">
        <f>IF(($J9       =0),0,((($L9       -$J9       )/$J9       )*100))</f>
        <v>-22.967258668599737</v>
      </c>
      <c r="S9" s="21">
        <f>IF(($K9       =0),0,((($M9       -$K9       )/$K9       )*100))</f>
        <v>-44.512797251651392</v>
      </c>
      <c r="T9" s="20">
        <f>IF(($E9       =0),0,(($P9       /$E9       )*100))</f>
        <v>54.871661791072945</v>
      </c>
      <c r="U9" s="22">
        <f>IF(($E9       =0),0,(($Q9       /$E9       )*100))</f>
        <v>50.754178069264889</v>
      </c>
      <c r="V9" s="44">
        <f t="shared" ref="V9:W9" si="3">SUM(V10:V26)</f>
        <v>1099000</v>
      </c>
      <c r="W9" s="45">
        <f t="shared" si="3"/>
        <v>0</v>
      </c>
    </row>
    <row r="10" spans="1:23" x14ac:dyDescent="0.2">
      <c r="A10" s="23" t="s">
        <v>36</v>
      </c>
      <c r="B10" s="46">
        <v>24716000</v>
      </c>
      <c r="C10" s="46">
        <v>-1653000</v>
      </c>
      <c r="D10" s="46"/>
      <c r="E10" s="46">
        <f t="shared" ref="E10:E41" si="4">$B10      +$C10      +$D10</f>
        <v>23063000</v>
      </c>
      <c r="F10" s="47">
        <v>23063000</v>
      </c>
      <c r="G10" s="48">
        <v>23063000</v>
      </c>
      <c r="H10" s="47">
        <v>4837000</v>
      </c>
      <c r="I10" s="48">
        <v>4736450</v>
      </c>
      <c r="J10" s="47">
        <v>5091000</v>
      </c>
      <c r="K10" s="48">
        <v>4880781</v>
      </c>
      <c r="L10" s="47">
        <v>4491000</v>
      </c>
      <c r="M10" s="48">
        <v>4143762</v>
      </c>
      <c r="N10" s="47"/>
      <c r="O10" s="48"/>
      <c r="P10" s="47">
        <f t="shared" ref="P10:P41" si="5">$H10      +$J10      +$L10      +$N10</f>
        <v>14419000</v>
      </c>
      <c r="Q10" s="48">
        <f t="shared" ref="Q10:Q41" si="6">$I10      +$K10      +$M10      +$O10</f>
        <v>13760993</v>
      </c>
      <c r="R10" s="24">
        <f t="shared" ref="R10:R41" si="7">IF(($J10      =0),0,((($L10      -$J10      )/$J10      )*100))</f>
        <v>-11.785503830288745</v>
      </c>
      <c r="S10" s="25">
        <f t="shared" ref="S10:S41" si="8">IF(($K10      =0),0,((($M10      -$K10      )/$K10      )*100))</f>
        <v>-15.100431672717951</v>
      </c>
      <c r="T10" s="24">
        <f t="shared" ref="T10:T41" si="9">IF(($E10      =0),0,(($P10      /$E10      )*100))</f>
        <v>62.520053765772019</v>
      </c>
      <c r="U10" s="26">
        <f t="shared" ref="U10:U41" si="10">IF(($E10      =0),0,(($Q10      /$E10      )*100))</f>
        <v>59.666968737805135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8325000</v>
      </c>
      <c r="C13" s="46"/>
      <c r="D13" s="46"/>
      <c r="E13" s="46">
        <f t="shared" si="4"/>
        <v>8325000</v>
      </c>
      <c r="F13" s="47">
        <v>8325000</v>
      </c>
      <c r="G13" s="48">
        <v>8325000</v>
      </c>
      <c r="H13" s="47">
        <v>2500000</v>
      </c>
      <c r="I13" s="48">
        <v>1857348</v>
      </c>
      <c r="J13" s="47"/>
      <c r="K13" s="48">
        <v>477951</v>
      </c>
      <c r="L13" s="47">
        <v>1650000</v>
      </c>
      <c r="M13" s="48">
        <v>259297</v>
      </c>
      <c r="N13" s="47"/>
      <c r="O13" s="48"/>
      <c r="P13" s="47">
        <f t="shared" si="5"/>
        <v>4150000</v>
      </c>
      <c r="Q13" s="48">
        <f t="shared" si="6"/>
        <v>2594596</v>
      </c>
      <c r="R13" s="24">
        <f t="shared" si="7"/>
        <v>0</v>
      </c>
      <c r="S13" s="25">
        <f t="shared" si="8"/>
        <v>-45.748204313831337</v>
      </c>
      <c r="T13" s="24">
        <f t="shared" si="9"/>
        <v>49.849849849849846</v>
      </c>
      <c r="U13" s="26">
        <f t="shared" si="10"/>
        <v>31.166318318318321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11000000</v>
      </c>
      <c r="H23" s="47">
        <v>1269000</v>
      </c>
      <c r="I23" s="48">
        <v>1269974</v>
      </c>
      <c r="J23" s="47">
        <v>3186000</v>
      </c>
      <c r="K23" s="48">
        <v>3420067</v>
      </c>
      <c r="L23" s="47">
        <v>235000</v>
      </c>
      <c r="M23" s="48">
        <v>468051</v>
      </c>
      <c r="N23" s="47"/>
      <c r="O23" s="48"/>
      <c r="P23" s="47">
        <f t="shared" si="5"/>
        <v>4690000</v>
      </c>
      <c r="Q23" s="48">
        <f t="shared" si="6"/>
        <v>5158092</v>
      </c>
      <c r="R23" s="24">
        <f t="shared" si="7"/>
        <v>-92.623979912115502</v>
      </c>
      <c r="S23" s="25">
        <f t="shared" si="8"/>
        <v>-86.314566352062698</v>
      </c>
      <c r="T23" s="24">
        <f t="shared" si="9"/>
        <v>42.63636363636364</v>
      </c>
      <c r="U23" s="26">
        <f t="shared" si="10"/>
        <v>46.89174545454545</v>
      </c>
      <c r="V23" s="47">
        <v>1099000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4799000</v>
      </c>
      <c r="C27" s="43">
        <f t="shared" si="11"/>
        <v>-169000</v>
      </c>
      <c r="D27" s="43">
        <f t="shared" si="11"/>
        <v>0</v>
      </c>
      <c r="E27" s="43">
        <f t="shared" si="11"/>
        <v>4630000</v>
      </c>
      <c r="F27" s="44">
        <f t="shared" si="11"/>
        <v>4630000</v>
      </c>
      <c r="G27" s="45">
        <f t="shared" si="11"/>
        <v>4630000</v>
      </c>
      <c r="H27" s="44">
        <f t="shared" si="11"/>
        <v>1548000</v>
      </c>
      <c r="I27" s="45">
        <f t="shared" si="11"/>
        <v>1545985</v>
      </c>
      <c r="J27" s="44">
        <f t="shared" si="11"/>
        <v>1365000</v>
      </c>
      <c r="K27" s="45">
        <f t="shared" si="11"/>
        <v>1400584</v>
      </c>
      <c r="L27" s="44">
        <f t="shared" si="11"/>
        <v>1405000</v>
      </c>
      <c r="M27" s="45">
        <f t="shared" si="11"/>
        <v>1360334</v>
      </c>
      <c r="N27" s="44">
        <f t="shared" si="11"/>
        <v>0</v>
      </c>
      <c r="O27" s="45">
        <f t="shared" si="11"/>
        <v>0</v>
      </c>
      <c r="P27" s="44">
        <f t="shared" si="11"/>
        <v>4318000</v>
      </c>
      <c r="Q27" s="45">
        <f t="shared" si="11"/>
        <v>4306903</v>
      </c>
      <c r="R27" s="20">
        <f t="shared" si="7"/>
        <v>2.9304029304029302</v>
      </c>
      <c r="S27" s="21">
        <f t="shared" si="8"/>
        <v>-2.8738012143505856</v>
      </c>
      <c r="T27" s="20">
        <f t="shared" si="9"/>
        <v>93.261339092872575</v>
      </c>
      <c r="U27" s="22">
        <f t="shared" si="10"/>
        <v>93.021663066954645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1009000</v>
      </c>
      <c r="I30" s="48">
        <v>1007997</v>
      </c>
      <c r="J30" s="47">
        <v>248000</v>
      </c>
      <c r="K30" s="48">
        <v>284417</v>
      </c>
      <c r="L30" s="47">
        <v>235000</v>
      </c>
      <c r="M30" s="48">
        <v>198842</v>
      </c>
      <c r="N30" s="47"/>
      <c r="O30" s="48"/>
      <c r="P30" s="47">
        <f t="shared" si="5"/>
        <v>1492000</v>
      </c>
      <c r="Q30" s="48">
        <f t="shared" si="6"/>
        <v>1491256</v>
      </c>
      <c r="R30" s="24">
        <f t="shared" si="7"/>
        <v>-5.241935483870968</v>
      </c>
      <c r="S30" s="25">
        <f t="shared" si="8"/>
        <v>-30.087863946247939</v>
      </c>
      <c r="T30" s="24">
        <f t="shared" si="9"/>
        <v>84.246188594014683</v>
      </c>
      <c r="U30" s="26">
        <f t="shared" si="10"/>
        <v>84.204178430265387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3028000</v>
      </c>
      <c r="C32" s="46">
        <v>-169000</v>
      </c>
      <c r="D32" s="46"/>
      <c r="E32" s="46">
        <f t="shared" si="4"/>
        <v>2859000</v>
      </c>
      <c r="F32" s="47">
        <v>2859000</v>
      </c>
      <c r="G32" s="48">
        <v>2859000</v>
      </c>
      <c r="H32" s="47">
        <v>539000</v>
      </c>
      <c r="I32" s="48">
        <v>537988</v>
      </c>
      <c r="J32" s="47">
        <v>1117000</v>
      </c>
      <c r="K32" s="48">
        <v>1116167</v>
      </c>
      <c r="L32" s="47">
        <v>1170000</v>
      </c>
      <c r="M32" s="48">
        <v>1161492</v>
      </c>
      <c r="N32" s="47"/>
      <c r="O32" s="48"/>
      <c r="P32" s="47">
        <f t="shared" si="5"/>
        <v>2826000</v>
      </c>
      <c r="Q32" s="48">
        <f t="shared" si="6"/>
        <v>2815647</v>
      </c>
      <c r="R32" s="24">
        <f t="shared" si="7"/>
        <v>4.7448522829006263</v>
      </c>
      <c r="S32" s="25">
        <f t="shared" si="8"/>
        <v>4.0607722679491509</v>
      </c>
      <c r="T32" s="24">
        <f t="shared" si="9"/>
        <v>98.845750262329489</v>
      </c>
      <c r="U32" s="26">
        <f t="shared" si="10"/>
        <v>98.483630640083945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48840000</v>
      </c>
      <c r="C59" s="43">
        <f t="shared" si="26"/>
        <v>-1822000</v>
      </c>
      <c r="D59" s="43">
        <f t="shared" si="26"/>
        <v>0</v>
      </c>
      <c r="E59" s="43">
        <f t="shared" si="26"/>
        <v>47018000</v>
      </c>
      <c r="F59" s="44">
        <f t="shared" si="26"/>
        <v>47018000</v>
      </c>
      <c r="G59" s="45">
        <f t="shared" si="26"/>
        <v>47018000</v>
      </c>
      <c r="H59" s="44">
        <f t="shared" si="26"/>
        <v>10154000</v>
      </c>
      <c r="I59" s="45">
        <f t="shared" si="26"/>
        <v>9409757</v>
      </c>
      <c r="J59" s="44">
        <f t="shared" si="26"/>
        <v>9642000</v>
      </c>
      <c r="K59" s="45">
        <f t="shared" si="26"/>
        <v>10179383</v>
      </c>
      <c r="L59" s="44">
        <f t="shared" si="26"/>
        <v>7781000</v>
      </c>
      <c r="M59" s="45">
        <f t="shared" si="26"/>
        <v>6231444</v>
      </c>
      <c r="N59" s="44">
        <f t="shared" si="26"/>
        <v>0</v>
      </c>
      <c r="O59" s="45">
        <f t="shared" si="26"/>
        <v>0</v>
      </c>
      <c r="P59" s="44">
        <f t="shared" si="26"/>
        <v>27577000</v>
      </c>
      <c r="Q59" s="45">
        <f t="shared" si="26"/>
        <v>25820584</v>
      </c>
      <c r="R59" s="20">
        <f t="shared" si="14"/>
        <v>-19.300974901472724</v>
      </c>
      <c r="S59" s="21">
        <f t="shared" si="15"/>
        <v>-38.783676770979149</v>
      </c>
      <c r="T59" s="20">
        <f t="shared" si="16"/>
        <v>58.652005614870909</v>
      </c>
      <c r="U59" s="22">
        <f t="shared" si="17"/>
        <v>54.916380960483224</v>
      </c>
      <c r="V59" s="44">
        <f t="shared" ref="V59:W59" si="27">+V8+V42</f>
        <v>1099000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48840000</v>
      </c>
      <c r="C63" s="55">
        <f t="shared" si="30"/>
        <v>-1822000</v>
      </c>
      <c r="D63" s="55">
        <f t="shared" si="30"/>
        <v>0</v>
      </c>
      <c r="E63" s="55">
        <f t="shared" si="30"/>
        <v>47018000</v>
      </c>
      <c r="F63" s="56">
        <f t="shared" si="30"/>
        <v>47018000</v>
      </c>
      <c r="G63" s="57">
        <f t="shared" si="30"/>
        <v>47018000</v>
      </c>
      <c r="H63" s="56">
        <f t="shared" si="30"/>
        <v>10154000</v>
      </c>
      <c r="I63" s="57">
        <f t="shared" si="30"/>
        <v>9409757</v>
      </c>
      <c r="J63" s="56">
        <f t="shared" si="30"/>
        <v>9642000</v>
      </c>
      <c r="K63" s="57">
        <f t="shared" si="30"/>
        <v>10179383</v>
      </c>
      <c r="L63" s="56">
        <f t="shared" si="30"/>
        <v>7781000</v>
      </c>
      <c r="M63" s="58">
        <f t="shared" si="30"/>
        <v>6231444</v>
      </c>
      <c r="N63" s="56">
        <f t="shared" si="30"/>
        <v>0</v>
      </c>
      <c r="O63" s="57">
        <f t="shared" si="30"/>
        <v>0</v>
      </c>
      <c r="P63" s="56">
        <f t="shared" si="30"/>
        <v>27577000</v>
      </c>
      <c r="Q63" s="57">
        <f t="shared" si="30"/>
        <v>25820584</v>
      </c>
      <c r="R63" s="38">
        <f t="shared" si="14"/>
        <v>-19.300974901472724</v>
      </c>
      <c r="S63" s="39">
        <f t="shared" si="15"/>
        <v>-38.783676770979149</v>
      </c>
      <c r="T63" s="38">
        <f t="shared" si="16"/>
        <v>58.652005614870909</v>
      </c>
      <c r="U63" s="39">
        <f t="shared" si="17"/>
        <v>54.916380960483224</v>
      </c>
      <c r="V63" s="56">
        <f>+V59+V60</f>
        <v>1099000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64683000</v>
      </c>
      <c r="C8" s="40">
        <f t="shared" si="0"/>
        <v>3111000</v>
      </c>
      <c r="D8" s="40">
        <f t="shared" si="0"/>
        <v>0</v>
      </c>
      <c r="E8" s="40">
        <f t="shared" si="0"/>
        <v>67794000</v>
      </c>
      <c r="F8" s="41">
        <f t="shared" si="0"/>
        <v>67794000</v>
      </c>
      <c r="G8" s="42">
        <f t="shared" si="0"/>
        <v>67794000</v>
      </c>
      <c r="H8" s="41">
        <f t="shared" si="0"/>
        <v>4330000</v>
      </c>
      <c r="I8" s="42">
        <f t="shared" si="0"/>
        <v>3745503</v>
      </c>
      <c r="J8" s="41">
        <f t="shared" si="0"/>
        <v>15133000</v>
      </c>
      <c r="K8" s="42">
        <f t="shared" si="0"/>
        <v>12906935</v>
      </c>
      <c r="L8" s="41">
        <f t="shared" si="0"/>
        <v>9887000</v>
      </c>
      <c r="M8" s="42">
        <f t="shared" si="0"/>
        <v>8894769</v>
      </c>
      <c r="N8" s="41">
        <f t="shared" si="0"/>
        <v>0</v>
      </c>
      <c r="O8" s="42">
        <f t="shared" si="0"/>
        <v>0</v>
      </c>
      <c r="P8" s="41">
        <f t="shared" si="0"/>
        <v>29350000</v>
      </c>
      <c r="Q8" s="42">
        <f t="shared" si="0"/>
        <v>25547207</v>
      </c>
      <c r="R8" s="16">
        <f>IF(($J8       =0),0,((($L8       -$J8       )/$J8       )*100))</f>
        <v>-34.665961805326106</v>
      </c>
      <c r="S8" s="17">
        <f>IF(($K8       =0),0,((($M8       -$K8       )/$K8       )*100))</f>
        <v>-31.085350627395275</v>
      </c>
      <c r="T8" s="16">
        <f>IF(($E8       =0),0,(($P8       /$E8       )*100))</f>
        <v>43.292916777295929</v>
      </c>
      <c r="U8" s="18">
        <f>IF(($E8       =0),0,(($Q8       /$E8       )*100))</f>
        <v>37.683581142874004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60893000</v>
      </c>
      <c r="C9" s="43">
        <f t="shared" si="2"/>
        <v>-4694000</v>
      </c>
      <c r="D9" s="43">
        <f t="shared" si="2"/>
        <v>0</v>
      </c>
      <c r="E9" s="43">
        <f t="shared" si="2"/>
        <v>56199000</v>
      </c>
      <c r="F9" s="44">
        <f t="shared" si="2"/>
        <v>56199000</v>
      </c>
      <c r="G9" s="45">
        <f t="shared" si="2"/>
        <v>56199000</v>
      </c>
      <c r="H9" s="44">
        <f t="shared" si="2"/>
        <v>4185000</v>
      </c>
      <c r="I9" s="45">
        <f t="shared" si="2"/>
        <v>3599412</v>
      </c>
      <c r="J9" s="44">
        <f t="shared" si="2"/>
        <v>13956000</v>
      </c>
      <c r="K9" s="45">
        <f t="shared" si="2"/>
        <v>11730435</v>
      </c>
      <c r="L9" s="44">
        <f t="shared" si="2"/>
        <v>8840000</v>
      </c>
      <c r="M9" s="45">
        <f t="shared" si="2"/>
        <v>7809580</v>
      </c>
      <c r="N9" s="44">
        <f t="shared" si="2"/>
        <v>0</v>
      </c>
      <c r="O9" s="45">
        <f t="shared" si="2"/>
        <v>0</v>
      </c>
      <c r="P9" s="44">
        <f t="shared" si="2"/>
        <v>26981000</v>
      </c>
      <c r="Q9" s="45">
        <f t="shared" si="2"/>
        <v>23139427</v>
      </c>
      <c r="R9" s="20">
        <f>IF(($J9       =0),0,((($L9       -$J9       )/$J9       )*100))</f>
        <v>-36.658068214388081</v>
      </c>
      <c r="S9" s="21">
        <f>IF(($K9       =0),0,((($M9       -$K9       )/$K9       )*100))</f>
        <v>-33.424634295318114</v>
      </c>
      <c r="T9" s="20">
        <f>IF(($E9       =0),0,(($P9       /$E9       )*100))</f>
        <v>48.009751063186179</v>
      </c>
      <c r="U9" s="22">
        <f>IF(($E9       =0),0,(($Q9       /$E9       )*100))</f>
        <v>41.174090286304029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17896000</v>
      </c>
      <c r="C10" s="46">
        <v>-1197000</v>
      </c>
      <c r="D10" s="46"/>
      <c r="E10" s="46">
        <f t="shared" ref="E10:E41" si="4">$B10      +$C10      +$D10</f>
        <v>16699000</v>
      </c>
      <c r="F10" s="47">
        <v>16699000</v>
      </c>
      <c r="G10" s="48">
        <v>16699000</v>
      </c>
      <c r="H10" s="47">
        <v>1835000</v>
      </c>
      <c r="I10" s="48">
        <v>2788407</v>
      </c>
      <c r="J10" s="47">
        <v>5645000</v>
      </c>
      <c r="K10" s="48">
        <v>5273313</v>
      </c>
      <c r="L10" s="47">
        <v>135000</v>
      </c>
      <c r="M10" s="48">
        <v>-913468</v>
      </c>
      <c r="N10" s="47"/>
      <c r="O10" s="48"/>
      <c r="P10" s="47">
        <f t="shared" ref="P10:P41" si="5">$H10      +$J10      +$L10      +$N10</f>
        <v>7615000</v>
      </c>
      <c r="Q10" s="48">
        <f t="shared" ref="Q10:Q41" si="6">$I10      +$K10      +$M10      +$O10</f>
        <v>7148252</v>
      </c>
      <c r="R10" s="24">
        <f t="shared" ref="R10:R41" si="7">IF(($J10      =0),0,((($L10      -$J10      )/$J10      )*100))</f>
        <v>-97.608503100088569</v>
      </c>
      <c r="S10" s="25">
        <f t="shared" ref="S10:S41" si="8">IF(($K10      =0),0,((($M10      -$K10      )/$K10      )*100))</f>
        <v>-117.32246881609341</v>
      </c>
      <c r="T10" s="24">
        <f t="shared" ref="T10:T41" si="9">IF(($E10      =0),0,(($P10      /$E10      )*100))</f>
        <v>45.601533025929697</v>
      </c>
      <c r="U10" s="26">
        <f t="shared" ref="U10:U41" si="10">IF(($E10      =0),0,(($Q10      /$E10      )*100))</f>
        <v>42.806467453140904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37997000</v>
      </c>
      <c r="C13" s="46">
        <v>-2997000</v>
      </c>
      <c r="D13" s="46"/>
      <c r="E13" s="46">
        <f t="shared" si="4"/>
        <v>35000000</v>
      </c>
      <c r="F13" s="47">
        <v>35000000</v>
      </c>
      <c r="G13" s="48">
        <v>35000000</v>
      </c>
      <c r="H13" s="47">
        <v>1850000</v>
      </c>
      <c r="I13" s="48"/>
      <c r="J13" s="47">
        <v>7421000</v>
      </c>
      <c r="K13" s="48">
        <v>5877890</v>
      </c>
      <c r="L13" s="47">
        <v>8705000</v>
      </c>
      <c r="M13" s="48">
        <v>8723048</v>
      </c>
      <c r="N13" s="47"/>
      <c r="O13" s="48"/>
      <c r="P13" s="47">
        <f t="shared" si="5"/>
        <v>17976000</v>
      </c>
      <c r="Q13" s="48">
        <f t="shared" si="6"/>
        <v>14600938</v>
      </c>
      <c r="R13" s="24">
        <f t="shared" si="7"/>
        <v>17.302250370570004</v>
      </c>
      <c r="S13" s="25">
        <f t="shared" si="8"/>
        <v>48.404410426190353</v>
      </c>
      <c r="T13" s="24">
        <f t="shared" si="9"/>
        <v>51.359999999999992</v>
      </c>
      <c r="U13" s="26">
        <f t="shared" si="10"/>
        <v>41.716965714285713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500000</v>
      </c>
      <c r="I23" s="48">
        <v>811005</v>
      </c>
      <c r="J23" s="47">
        <v>890000</v>
      </c>
      <c r="K23" s="48">
        <v>579232</v>
      </c>
      <c r="L23" s="47"/>
      <c r="M23" s="48"/>
      <c r="N23" s="47"/>
      <c r="O23" s="48"/>
      <c r="P23" s="47">
        <f t="shared" si="5"/>
        <v>1390000</v>
      </c>
      <c r="Q23" s="48">
        <f t="shared" si="6"/>
        <v>1390237</v>
      </c>
      <c r="R23" s="24">
        <f t="shared" si="7"/>
        <v>-100</v>
      </c>
      <c r="S23" s="25">
        <f t="shared" si="8"/>
        <v>-100</v>
      </c>
      <c r="T23" s="24">
        <f t="shared" si="9"/>
        <v>30.888888888888889</v>
      </c>
      <c r="U23" s="26">
        <f t="shared" si="10"/>
        <v>30.894155555555557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3790000</v>
      </c>
      <c r="C27" s="43">
        <f t="shared" si="11"/>
        <v>7805000</v>
      </c>
      <c r="D27" s="43">
        <f t="shared" si="11"/>
        <v>0</v>
      </c>
      <c r="E27" s="43">
        <f t="shared" si="11"/>
        <v>11595000</v>
      </c>
      <c r="F27" s="44">
        <f t="shared" si="11"/>
        <v>11595000</v>
      </c>
      <c r="G27" s="45">
        <f t="shared" si="11"/>
        <v>11595000</v>
      </c>
      <c r="H27" s="44">
        <f t="shared" si="11"/>
        <v>145000</v>
      </c>
      <c r="I27" s="45">
        <f t="shared" si="11"/>
        <v>146091</v>
      </c>
      <c r="J27" s="44">
        <f t="shared" si="11"/>
        <v>1177000</v>
      </c>
      <c r="K27" s="45">
        <f t="shared" si="11"/>
        <v>1176500</v>
      </c>
      <c r="L27" s="44">
        <f t="shared" si="11"/>
        <v>1047000</v>
      </c>
      <c r="M27" s="45">
        <f t="shared" si="11"/>
        <v>1085189</v>
      </c>
      <c r="N27" s="44">
        <f t="shared" si="11"/>
        <v>0</v>
      </c>
      <c r="O27" s="45">
        <f t="shared" si="11"/>
        <v>0</v>
      </c>
      <c r="P27" s="44">
        <f t="shared" si="11"/>
        <v>2369000</v>
      </c>
      <c r="Q27" s="45">
        <f t="shared" si="11"/>
        <v>2407780</v>
      </c>
      <c r="R27" s="20">
        <f t="shared" si="7"/>
        <v>-11.04502973661852</v>
      </c>
      <c r="S27" s="21">
        <f t="shared" si="8"/>
        <v>-7.761240968975776</v>
      </c>
      <c r="T27" s="20">
        <f t="shared" si="9"/>
        <v>20.43122035360069</v>
      </c>
      <c r="U27" s="22">
        <f t="shared" si="10"/>
        <v>20.765674859853387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2132000</v>
      </c>
      <c r="C30" s="46"/>
      <c r="D30" s="46"/>
      <c r="E30" s="46">
        <f t="shared" si="4"/>
        <v>2132000</v>
      </c>
      <c r="F30" s="47">
        <v>2132000</v>
      </c>
      <c r="G30" s="48">
        <v>2132000</v>
      </c>
      <c r="H30" s="47">
        <v>51000</v>
      </c>
      <c r="I30" s="48">
        <v>52095</v>
      </c>
      <c r="J30" s="47">
        <v>455000</v>
      </c>
      <c r="K30" s="48">
        <v>454913</v>
      </c>
      <c r="L30" s="47">
        <v>205000</v>
      </c>
      <c r="M30" s="48">
        <v>205275</v>
      </c>
      <c r="N30" s="47"/>
      <c r="O30" s="48"/>
      <c r="P30" s="47">
        <f t="shared" si="5"/>
        <v>711000</v>
      </c>
      <c r="Q30" s="48">
        <f t="shared" si="6"/>
        <v>712283</v>
      </c>
      <c r="R30" s="24">
        <f t="shared" si="7"/>
        <v>-54.945054945054949</v>
      </c>
      <c r="S30" s="25">
        <f t="shared" si="8"/>
        <v>-54.875987276688065</v>
      </c>
      <c r="T30" s="24">
        <f t="shared" si="9"/>
        <v>33.348968105065666</v>
      </c>
      <c r="U30" s="26">
        <f t="shared" si="10"/>
        <v>33.409146341463412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1658000</v>
      </c>
      <c r="H32" s="47">
        <v>94000</v>
      </c>
      <c r="I32" s="48">
        <v>93996</v>
      </c>
      <c r="J32" s="47">
        <v>722000</v>
      </c>
      <c r="K32" s="48">
        <v>721587</v>
      </c>
      <c r="L32" s="47">
        <v>842000</v>
      </c>
      <c r="M32" s="48">
        <v>879914</v>
      </c>
      <c r="N32" s="47"/>
      <c r="O32" s="48"/>
      <c r="P32" s="47">
        <f t="shared" si="5"/>
        <v>1658000</v>
      </c>
      <c r="Q32" s="48">
        <f t="shared" si="6"/>
        <v>1695497</v>
      </c>
      <c r="R32" s="24">
        <f t="shared" si="7"/>
        <v>16.62049861495845</v>
      </c>
      <c r="S32" s="25">
        <f t="shared" si="8"/>
        <v>21.941498391739319</v>
      </c>
      <c r="T32" s="24">
        <f t="shared" si="9"/>
        <v>100</v>
      </c>
      <c r="U32" s="26">
        <f t="shared" si="10"/>
        <v>102.26158021712908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7805000</v>
      </c>
      <c r="D36" s="46"/>
      <c r="E36" s="46">
        <f t="shared" si="4"/>
        <v>7805000</v>
      </c>
      <c r="F36" s="47">
        <v>7805000</v>
      </c>
      <c r="G36" s="48">
        <v>7805000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46428000</v>
      </c>
      <c r="C42" s="52">
        <f t="shared" si="13"/>
        <v>-17856000</v>
      </c>
      <c r="D42" s="52">
        <f t="shared" si="13"/>
        <v>0</v>
      </c>
      <c r="E42" s="52">
        <f t="shared" si="13"/>
        <v>28572000</v>
      </c>
      <c r="F42" s="53">
        <f t="shared" si="13"/>
        <v>28572000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46428000</v>
      </c>
      <c r="C43" s="43">
        <f t="shared" si="19"/>
        <v>-17856000</v>
      </c>
      <c r="D43" s="43">
        <f t="shared" si="19"/>
        <v>0</v>
      </c>
      <c r="E43" s="43">
        <f t="shared" si="19"/>
        <v>28572000</v>
      </c>
      <c r="F43" s="44">
        <f t="shared" si="19"/>
        <v>28572000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15153000</v>
      </c>
      <c r="C44" s="49"/>
      <c r="D44" s="49"/>
      <c r="E44" s="49">
        <f t="shared" ref="E44:E62" si="21">$B44      +$C44      +$D44</f>
        <v>15153000</v>
      </c>
      <c r="F44" s="50">
        <v>15153000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31275000</v>
      </c>
      <c r="C45" s="46">
        <v>-17856000</v>
      </c>
      <c r="D45" s="46"/>
      <c r="E45" s="46">
        <f t="shared" si="21"/>
        <v>13419000</v>
      </c>
      <c r="F45" s="47">
        <v>13419000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111111000</v>
      </c>
      <c r="C59" s="43">
        <f t="shared" si="26"/>
        <v>-14745000</v>
      </c>
      <c r="D59" s="43">
        <f t="shared" si="26"/>
        <v>0</v>
      </c>
      <c r="E59" s="43">
        <f t="shared" si="26"/>
        <v>96366000</v>
      </c>
      <c r="F59" s="44">
        <f t="shared" si="26"/>
        <v>96366000</v>
      </c>
      <c r="G59" s="45">
        <f t="shared" si="26"/>
        <v>67794000</v>
      </c>
      <c r="H59" s="44">
        <f t="shared" si="26"/>
        <v>4330000</v>
      </c>
      <c r="I59" s="45">
        <f t="shared" si="26"/>
        <v>3745503</v>
      </c>
      <c r="J59" s="44">
        <f t="shared" si="26"/>
        <v>15133000</v>
      </c>
      <c r="K59" s="45">
        <f t="shared" si="26"/>
        <v>12906935</v>
      </c>
      <c r="L59" s="44">
        <f t="shared" si="26"/>
        <v>9887000</v>
      </c>
      <c r="M59" s="45">
        <f t="shared" si="26"/>
        <v>8894769</v>
      </c>
      <c r="N59" s="44">
        <f t="shared" si="26"/>
        <v>0</v>
      </c>
      <c r="O59" s="45">
        <f t="shared" si="26"/>
        <v>0</v>
      </c>
      <c r="P59" s="44">
        <f t="shared" si="26"/>
        <v>29350000</v>
      </c>
      <c r="Q59" s="45">
        <f t="shared" si="26"/>
        <v>25547207</v>
      </c>
      <c r="R59" s="20">
        <f t="shared" si="14"/>
        <v>-34.665961805326106</v>
      </c>
      <c r="S59" s="21">
        <f t="shared" si="15"/>
        <v>-31.085350627395275</v>
      </c>
      <c r="T59" s="20">
        <f t="shared" si="16"/>
        <v>30.456800116223565</v>
      </c>
      <c r="U59" s="22">
        <f t="shared" si="17"/>
        <v>26.510602287113709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111111000</v>
      </c>
      <c r="C63" s="55">
        <f t="shared" si="30"/>
        <v>-14745000</v>
      </c>
      <c r="D63" s="55">
        <f t="shared" si="30"/>
        <v>0</v>
      </c>
      <c r="E63" s="55">
        <f t="shared" si="30"/>
        <v>96366000</v>
      </c>
      <c r="F63" s="56">
        <f t="shared" si="30"/>
        <v>96366000</v>
      </c>
      <c r="G63" s="57">
        <f t="shared" si="30"/>
        <v>67794000</v>
      </c>
      <c r="H63" s="56">
        <f t="shared" si="30"/>
        <v>4330000</v>
      </c>
      <c r="I63" s="57">
        <f t="shared" si="30"/>
        <v>3745503</v>
      </c>
      <c r="J63" s="56">
        <f t="shared" si="30"/>
        <v>15133000</v>
      </c>
      <c r="K63" s="57">
        <f t="shared" si="30"/>
        <v>12906935</v>
      </c>
      <c r="L63" s="56">
        <f t="shared" si="30"/>
        <v>9887000</v>
      </c>
      <c r="M63" s="58">
        <f t="shared" si="30"/>
        <v>8894769</v>
      </c>
      <c r="N63" s="56">
        <f t="shared" si="30"/>
        <v>0</v>
      </c>
      <c r="O63" s="57">
        <f t="shared" si="30"/>
        <v>0</v>
      </c>
      <c r="P63" s="56">
        <f t="shared" si="30"/>
        <v>29350000</v>
      </c>
      <c r="Q63" s="57">
        <f t="shared" si="30"/>
        <v>25547207</v>
      </c>
      <c r="R63" s="38">
        <f t="shared" si="14"/>
        <v>-34.665961805326106</v>
      </c>
      <c r="S63" s="39">
        <f t="shared" si="15"/>
        <v>-31.085350627395275</v>
      </c>
      <c r="T63" s="38">
        <f t="shared" si="16"/>
        <v>30.456800116223565</v>
      </c>
      <c r="U63" s="39">
        <f t="shared" si="17"/>
        <v>26.510602287113709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30966000</v>
      </c>
      <c r="C8" s="40">
        <f t="shared" si="0"/>
        <v>-2767000</v>
      </c>
      <c r="D8" s="40">
        <f t="shared" si="0"/>
        <v>0</v>
      </c>
      <c r="E8" s="40">
        <f t="shared" si="0"/>
        <v>28199000</v>
      </c>
      <c r="F8" s="41">
        <f t="shared" si="0"/>
        <v>28199000</v>
      </c>
      <c r="G8" s="42">
        <f t="shared" si="0"/>
        <v>28199000</v>
      </c>
      <c r="H8" s="41">
        <f t="shared" si="0"/>
        <v>4738000</v>
      </c>
      <c r="I8" s="42">
        <f t="shared" si="0"/>
        <v>5422624</v>
      </c>
      <c r="J8" s="41">
        <f t="shared" si="0"/>
        <v>5139000</v>
      </c>
      <c r="K8" s="42">
        <f t="shared" si="0"/>
        <v>4421018</v>
      </c>
      <c r="L8" s="41">
        <f t="shared" si="0"/>
        <v>2247000</v>
      </c>
      <c r="M8" s="42">
        <f t="shared" si="0"/>
        <v>2194204</v>
      </c>
      <c r="N8" s="41">
        <f t="shared" si="0"/>
        <v>0</v>
      </c>
      <c r="O8" s="42">
        <f t="shared" si="0"/>
        <v>0</v>
      </c>
      <c r="P8" s="41">
        <f t="shared" si="0"/>
        <v>12124000</v>
      </c>
      <c r="Q8" s="42">
        <f t="shared" si="0"/>
        <v>12037846</v>
      </c>
      <c r="R8" s="16">
        <f>IF(($J8       =0),0,((($L8       -$J8       )/$J8       )*100))</f>
        <v>-56.275539988324574</v>
      </c>
      <c r="S8" s="17">
        <f>IF(($K8       =0),0,((($M8       -$K8       )/$K8       )*100))</f>
        <v>-50.368806460412507</v>
      </c>
      <c r="T8" s="16">
        <f>IF(($E8       =0),0,(($P8       /$E8       )*100))</f>
        <v>42.994432426681797</v>
      </c>
      <c r="U8" s="18">
        <f>IF(($E8       =0),0,(($Q8       /$E8       )*100))</f>
        <v>42.688910954289163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26543000</v>
      </c>
      <c r="C9" s="43">
        <f t="shared" si="2"/>
        <v>-2606000</v>
      </c>
      <c r="D9" s="43">
        <f t="shared" si="2"/>
        <v>0</v>
      </c>
      <c r="E9" s="43">
        <f t="shared" si="2"/>
        <v>23937000</v>
      </c>
      <c r="F9" s="44">
        <f t="shared" si="2"/>
        <v>23937000</v>
      </c>
      <c r="G9" s="45">
        <f t="shared" si="2"/>
        <v>23937000</v>
      </c>
      <c r="H9" s="44">
        <f t="shared" si="2"/>
        <v>4194000</v>
      </c>
      <c r="I9" s="45">
        <f t="shared" si="2"/>
        <v>4879389</v>
      </c>
      <c r="J9" s="44">
        <f t="shared" si="2"/>
        <v>3941000</v>
      </c>
      <c r="K9" s="45">
        <f t="shared" si="2"/>
        <v>3223959</v>
      </c>
      <c r="L9" s="44">
        <f t="shared" si="2"/>
        <v>1203000</v>
      </c>
      <c r="M9" s="45">
        <f t="shared" si="2"/>
        <v>1168630</v>
      </c>
      <c r="N9" s="44">
        <f t="shared" si="2"/>
        <v>0</v>
      </c>
      <c r="O9" s="45">
        <f t="shared" si="2"/>
        <v>0</v>
      </c>
      <c r="P9" s="44">
        <f t="shared" si="2"/>
        <v>9338000</v>
      </c>
      <c r="Q9" s="45">
        <f t="shared" si="2"/>
        <v>9271978</v>
      </c>
      <c r="R9" s="20">
        <f>IF(($J9       =0),0,((($L9       -$J9       )/$J9       )*100))</f>
        <v>-69.474752600862715</v>
      </c>
      <c r="S9" s="21">
        <f>IF(($K9       =0),0,((($M9       -$K9       )/$K9       )*100))</f>
        <v>-63.751710241972681</v>
      </c>
      <c r="T9" s="20">
        <f>IF(($E9       =0),0,(($P9       /$E9       )*100))</f>
        <v>39.01073651668964</v>
      </c>
      <c r="U9" s="22">
        <f>IF(($E9       =0),0,(($Q9       /$E9       )*100))</f>
        <v>38.734920833855533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16543000</v>
      </c>
      <c r="C10" s="46">
        <v>-1106000</v>
      </c>
      <c r="D10" s="46"/>
      <c r="E10" s="46">
        <f t="shared" ref="E10:E41" si="4">$B10      +$C10      +$D10</f>
        <v>15437000</v>
      </c>
      <c r="F10" s="47">
        <v>15437000</v>
      </c>
      <c r="G10" s="48">
        <v>15437000</v>
      </c>
      <c r="H10" s="47">
        <v>4094000</v>
      </c>
      <c r="I10" s="48">
        <v>4277167</v>
      </c>
      <c r="J10" s="47">
        <v>3192000</v>
      </c>
      <c r="K10" s="48">
        <v>2976850</v>
      </c>
      <c r="L10" s="47">
        <v>355000</v>
      </c>
      <c r="M10" s="48">
        <v>287700</v>
      </c>
      <c r="N10" s="47"/>
      <c r="O10" s="48"/>
      <c r="P10" s="47">
        <f t="shared" ref="P10:P41" si="5">$H10      +$J10      +$L10      +$N10</f>
        <v>7641000</v>
      </c>
      <c r="Q10" s="48">
        <f t="shared" ref="Q10:Q41" si="6">$I10      +$K10      +$M10      +$O10</f>
        <v>7541717</v>
      </c>
      <c r="R10" s="24">
        <f t="shared" ref="R10:R41" si="7">IF(($J10      =0),0,((($L10      -$J10      )/$J10      )*100))</f>
        <v>-88.878446115288227</v>
      </c>
      <c r="S10" s="25">
        <f t="shared" ref="S10:S41" si="8">IF(($K10      =0),0,((($M10      -$K10      )/$K10      )*100))</f>
        <v>-90.335421670557807</v>
      </c>
      <c r="T10" s="24">
        <f t="shared" ref="T10:T41" si="9">IF(($E10      =0),0,(($P10      /$E10      )*100))</f>
        <v>49.497959448079285</v>
      </c>
      <c r="U10" s="26">
        <f t="shared" ref="U10:U41" si="10">IF(($E10      =0),0,(($Q10      /$E10      )*100))</f>
        <v>48.854809872384529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-1500000</v>
      </c>
      <c r="D23" s="46"/>
      <c r="E23" s="46">
        <f t="shared" si="4"/>
        <v>8500000</v>
      </c>
      <c r="F23" s="47">
        <v>8500000</v>
      </c>
      <c r="G23" s="48">
        <v>8500000</v>
      </c>
      <c r="H23" s="47">
        <v>100000</v>
      </c>
      <c r="I23" s="48">
        <v>602222</v>
      </c>
      <c r="J23" s="47">
        <v>749000</v>
      </c>
      <c r="K23" s="48">
        <v>247109</v>
      </c>
      <c r="L23" s="47">
        <v>848000</v>
      </c>
      <c r="M23" s="48">
        <v>880930</v>
      </c>
      <c r="N23" s="47"/>
      <c r="O23" s="48"/>
      <c r="P23" s="47">
        <f t="shared" si="5"/>
        <v>1697000</v>
      </c>
      <c r="Q23" s="48">
        <f t="shared" si="6"/>
        <v>1730261</v>
      </c>
      <c r="R23" s="24">
        <f t="shared" si="7"/>
        <v>13.21762349799733</v>
      </c>
      <c r="S23" s="25">
        <f t="shared" si="8"/>
        <v>256.49450242605491</v>
      </c>
      <c r="T23" s="24">
        <f t="shared" si="9"/>
        <v>19.964705882352941</v>
      </c>
      <c r="U23" s="26">
        <f t="shared" si="10"/>
        <v>20.356011764705883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4423000</v>
      </c>
      <c r="C27" s="43">
        <f t="shared" si="11"/>
        <v>-161000</v>
      </c>
      <c r="D27" s="43">
        <f t="shared" si="11"/>
        <v>0</v>
      </c>
      <c r="E27" s="43">
        <f t="shared" si="11"/>
        <v>4262000</v>
      </c>
      <c r="F27" s="44">
        <f t="shared" si="11"/>
        <v>4262000</v>
      </c>
      <c r="G27" s="45">
        <f t="shared" si="11"/>
        <v>4262000</v>
      </c>
      <c r="H27" s="44">
        <f t="shared" si="11"/>
        <v>544000</v>
      </c>
      <c r="I27" s="45">
        <f t="shared" si="11"/>
        <v>543235</v>
      </c>
      <c r="J27" s="44">
        <f t="shared" si="11"/>
        <v>1198000</v>
      </c>
      <c r="K27" s="45">
        <f t="shared" si="11"/>
        <v>1197059</v>
      </c>
      <c r="L27" s="44">
        <f t="shared" si="11"/>
        <v>1044000</v>
      </c>
      <c r="M27" s="45">
        <f t="shared" si="11"/>
        <v>1025574</v>
      </c>
      <c r="N27" s="44">
        <f t="shared" si="11"/>
        <v>0</v>
      </c>
      <c r="O27" s="45">
        <f t="shared" si="11"/>
        <v>0</v>
      </c>
      <c r="P27" s="44">
        <f t="shared" si="11"/>
        <v>2786000</v>
      </c>
      <c r="Q27" s="45">
        <f t="shared" si="11"/>
        <v>2765868</v>
      </c>
      <c r="R27" s="20">
        <f t="shared" si="7"/>
        <v>-12.85475792988314</v>
      </c>
      <c r="S27" s="21">
        <f t="shared" si="8"/>
        <v>-14.325526143657081</v>
      </c>
      <c r="T27" s="20">
        <f t="shared" si="9"/>
        <v>65.368371656499292</v>
      </c>
      <c r="U27" s="22">
        <f t="shared" si="10"/>
        <v>64.896011262318169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116000</v>
      </c>
      <c r="I30" s="48">
        <v>115774</v>
      </c>
      <c r="J30" s="47">
        <v>383000</v>
      </c>
      <c r="K30" s="48">
        <v>382816</v>
      </c>
      <c r="L30" s="47">
        <v>158000</v>
      </c>
      <c r="M30" s="48">
        <v>158239</v>
      </c>
      <c r="N30" s="47"/>
      <c r="O30" s="48"/>
      <c r="P30" s="47">
        <f t="shared" si="5"/>
        <v>657000</v>
      </c>
      <c r="Q30" s="48">
        <f t="shared" si="6"/>
        <v>656829</v>
      </c>
      <c r="R30" s="24">
        <f t="shared" si="7"/>
        <v>-58.746736292428203</v>
      </c>
      <c r="S30" s="25">
        <f t="shared" si="8"/>
        <v>-58.664475883975584</v>
      </c>
      <c r="T30" s="24">
        <f t="shared" si="9"/>
        <v>42.387096774193552</v>
      </c>
      <c r="U30" s="26">
        <f t="shared" si="10"/>
        <v>42.376064516129034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2873000</v>
      </c>
      <c r="C32" s="46">
        <v>-161000</v>
      </c>
      <c r="D32" s="46"/>
      <c r="E32" s="46">
        <f t="shared" si="4"/>
        <v>2712000</v>
      </c>
      <c r="F32" s="47">
        <v>2712000</v>
      </c>
      <c r="G32" s="48">
        <v>2712000</v>
      </c>
      <c r="H32" s="47">
        <v>428000</v>
      </c>
      <c r="I32" s="48">
        <v>427461</v>
      </c>
      <c r="J32" s="47">
        <v>815000</v>
      </c>
      <c r="K32" s="48">
        <v>814243</v>
      </c>
      <c r="L32" s="47">
        <v>886000</v>
      </c>
      <c r="M32" s="48">
        <v>867335</v>
      </c>
      <c r="N32" s="47"/>
      <c r="O32" s="48"/>
      <c r="P32" s="47">
        <f t="shared" si="5"/>
        <v>2129000</v>
      </c>
      <c r="Q32" s="48">
        <f t="shared" si="6"/>
        <v>2109039</v>
      </c>
      <c r="R32" s="24">
        <f t="shared" si="7"/>
        <v>8.7116564417177909</v>
      </c>
      <c r="S32" s="25">
        <f t="shared" si="8"/>
        <v>6.520412211096688</v>
      </c>
      <c r="T32" s="24">
        <f t="shared" si="9"/>
        <v>78.502949852507371</v>
      </c>
      <c r="U32" s="26">
        <f t="shared" si="10"/>
        <v>77.766924778761066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30966000</v>
      </c>
      <c r="C59" s="43">
        <f t="shared" si="26"/>
        <v>-2767000</v>
      </c>
      <c r="D59" s="43">
        <f t="shared" si="26"/>
        <v>0</v>
      </c>
      <c r="E59" s="43">
        <f t="shared" si="26"/>
        <v>28199000</v>
      </c>
      <c r="F59" s="44">
        <f t="shared" si="26"/>
        <v>28199000</v>
      </c>
      <c r="G59" s="45">
        <f t="shared" si="26"/>
        <v>28199000</v>
      </c>
      <c r="H59" s="44">
        <f t="shared" si="26"/>
        <v>4738000</v>
      </c>
      <c r="I59" s="45">
        <f t="shared" si="26"/>
        <v>5422624</v>
      </c>
      <c r="J59" s="44">
        <f t="shared" si="26"/>
        <v>5139000</v>
      </c>
      <c r="K59" s="45">
        <f t="shared" si="26"/>
        <v>4421018</v>
      </c>
      <c r="L59" s="44">
        <f t="shared" si="26"/>
        <v>2247000</v>
      </c>
      <c r="M59" s="45">
        <f t="shared" si="26"/>
        <v>2194204</v>
      </c>
      <c r="N59" s="44">
        <f t="shared" si="26"/>
        <v>0</v>
      </c>
      <c r="O59" s="45">
        <f t="shared" si="26"/>
        <v>0</v>
      </c>
      <c r="P59" s="44">
        <f t="shared" si="26"/>
        <v>12124000</v>
      </c>
      <c r="Q59" s="45">
        <f t="shared" si="26"/>
        <v>12037846</v>
      </c>
      <c r="R59" s="20">
        <f t="shared" si="14"/>
        <v>-56.275539988324574</v>
      </c>
      <c r="S59" s="21">
        <f t="shared" si="15"/>
        <v>-50.368806460412507</v>
      </c>
      <c r="T59" s="20">
        <f t="shared" si="16"/>
        <v>42.994432426681797</v>
      </c>
      <c r="U59" s="22">
        <f t="shared" si="17"/>
        <v>42.688910954289163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30966000</v>
      </c>
      <c r="C63" s="55">
        <f t="shared" si="30"/>
        <v>-2767000</v>
      </c>
      <c r="D63" s="55">
        <f t="shared" si="30"/>
        <v>0</v>
      </c>
      <c r="E63" s="55">
        <f t="shared" si="30"/>
        <v>28199000</v>
      </c>
      <c r="F63" s="56">
        <f t="shared" si="30"/>
        <v>28199000</v>
      </c>
      <c r="G63" s="57">
        <f t="shared" si="30"/>
        <v>28199000</v>
      </c>
      <c r="H63" s="56">
        <f t="shared" si="30"/>
        <v>4738000</v>
      </c>
      <c r="I63" s="57">
        <f t="shared" si="30"/>
        <v>5422624</v>
      </c>
      <c r="J63" s="56">
        <f t="shared" si="30"/>
        <v>5139000</v>
      </c>
      <c r="K63" s="57">
        <f t="shared" si="30"/>
        <v>4421018</v>
      </c>
      <c r="L63" s="56">
        <f t="shared" si="30"/>
        <v>2247000</v>
      </c>
      <c r="M63" s="58">
        <f t="shared" si="30"/>
        <v>2194204</v>
      </c>
      <c r="N63" s="56">
        <f t="shared" si="30"/>
        <v>0</v>
      </c>
      <c r="O63" s="57">
        <f t="shared" si="30"/>
        <v>0</v>
      </c>
      <c r="P63" s="56">
        <f t="shared" si="30"/>
        <v>12124000</v>
      </c>
      <c r="Q63" s="57">
        <f t="shared" si="30"/>
        <v>12037846</v>
      </c>
      <c r="R63" s="38">
        <f t="shared" si="14"/>
        <v>-56.275539988324574</v>
      </c>
      <c r="S63" s="39">
        <f t="shared" si="15"/>
        <v>-50.368806460412507</v>
      </c>
      <c r="T63" s="38">
        <f t="shared" si="16"/>
        <v>42.994432426681797</v>
      </c>
      <c r="U63" s="39">
        <f t="shared" si="17"/>
        <v>42.688910954289163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51286000</v>
      </c>
      <c r="C8" s="40">
        <f t="shared" si="0"/>
        <v>-4759000</v>
      </c>
      <c r="D8" s="40">
        <f t="shared" si="0"/>
        <v>0</v>
      </c>
      <c r="E8" s="40">
        <f t="shared" si="0"/>
        <v>46527000</v>
      </c>
      <c r="F8" s="41">
        <f t="shared" si="0"/>
        <v>46527000</v>
      </c>
      <c r="G8" s="42">
        <f t="shared" si="0"/>
        <v>46527000</v>
      </c>
      <c r="H8" s="41">
        <f t="shared" si="0"/>
        <v>7786000</v>
      </c>
      <c r="I8" s="42">
        <f t="shared" si="0"/>
        <v>8920643</v>
      </c>
      <c r="J8" s="41">
        <f t="shared" si="0"/>
        <v>11285000</v>
      </c>
      <c r="K8" s="42">
        <f t="shared" si="0"/>
        <v>10570445</v>
      </c>
      <c r="L8" s="41">
        <f t="shared" si="0"/>
        <v>10736000</v>
      </c>
      <c r="M8" s="42">
        <f t="shared" si="0"/>
        <v>8348342</v>
      </c>
      <c r="N8" s="41">
        <f t="shared" si="0"/>
        <v>0</v>
      </c>
      <c r="O8" s="42">
        <f t="shared" si="0"/>
        <v>0</v>
      </c>
      <c r="P8" s="41">
        <f t="shared" si="0"/>
        <v>29807000</v>
      </c>
      <c r="Q8" s="42">
        <f t="shared" si="0"/>
        <v>27839430</v>
      </c>
      <c r="R8" s="16">
        <f>IF(($J8       =0),0,((($L8       -$J8       )/$J8       )*100))</f>
        <v>-4.8648648648648649</v>
      </c>
      <c r="S8" s="17">
        <f>IF(($K8       =0),0,((($M8       -$K8       )/$K8       )*100))</f>
        <v>-21.021849127449226</v>
      </c>
      <c r="T8" s="16">
        <f>IF(($E8       =0),0,(($P8       /$E8       )*100))</f>
        <v>64.063876888688284</v>
      </c>
      <c r="U8" s="18">
        <f>IF(($E8       =0),0,(($Q8       /$E8       )*100))</f>
        <v>59.83499903281966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43611000</v>
      </c>
      <c r="C9" s="43">
        <f t="shared" si="2"/>
        <v>-4759000</v>
      </c>
      <c r="D9" s="43">
        <f t="shared" si="2"/>
        <v>0</v>
      </c>
      <c r="E9" s="43">
        <f t="shared" si="2"/>
        <v>38852000</v>
      </c>
      <c r="F9" s="44">
        <f t="shared" si="2"/>
        <v>38852000</v>
      </c>
      <c r="G9" s="45">
        <f t="shared" si="2"/>
        <v>38852000</v>
      </c>
      <c r="H9" s="44">
        <f t="shared" si="2"/>
        <v>7062000</v>
      </c>
      <c r="I9" s="45">
        <f t="shared" si="2"/>
        <v>7035539</v>
      </c>
      <c r="J9" s="44">
        <f t="shared" si="2"/>
        <v>10218000</v>
      </c>
      <c r="K9" s="45">
        <f t="shared" si="2"/>
        <v>10027017</v>
      </c>
      <c r="L9" s="44">
        <f t="shared" si="2"/>
        <v>10564000</v>
      </c>
      <c r="M9" s="45">
        <f t="shared" si="2"/>
        <v>8176456</v>
      </c>
      <c r="N9" s="44">
        <f t="shared" si="2"/>
        <v>0</v>
      </c>
      <c r="O9" s="45">
        <f t="shared" si="2"/>
        <v>0</v>
      </c>
      <c r="P9" s="44">
        <f t="shared" si="2"/>
        <v>27844000</v>
      </c>
      <c r="Q9" s="45">
        <f t="shared" si="2"/>
        <v>25239012</v>
      </c>
      <c r="R9" s="20">
        <f>IF(($J9       =0),0,((($L9       -$J9       )/$J9       )*100))</f>
        <v>3.3861812487766687</v>
      </c>
      <c r="S9" s="21">
        <f>IF(($K9       =0),0,((($M9       -$K9       )/$K9       )*100))</f>
        <v>-18.45574810534379</v>
      </c>
      <c r="T9" s="20">
        <f>IF(($E9       =0),0,(($P9       /$E9       )*100))</f>
        <v>71.666838258004745</v>
      </c>
      <c r="U9" s="22">
        <f>IF(($E9       =0),0,(($Q9       /$E9       )*100))</f>
        <v>64.96193760938948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29287000</v>
      </c>
      <c r="C10" s="46">
        <v>-1959000</v>
      </c>
      <c r="D10" s="46"/>
      <c r="E10" s="46">
        <f t="shared" ref="E10:E41" si="4">$B10      +$C10      +$D10</f>
        <v>27328000</v>
      </c>
      <c r="F10" s="47">
        <v>27328000</v>
      </c>
      <c r="G10" s="48">
        <v>27328000</v>
      </c>
      <c r="H10" s="47">
        <v>7062000</v>
      </c>
      <c r="I10" s="48">
        <v>6962430</v>
      </c>
      <c r="J10" s="47">
        <v>5940000</v>
      </c>
      <c r="K10" s="48">
        <v>5873734</v>
      </c>
      <c r="L10" s="47">
        <v>3318000</v>
      </c>
      <c r="M10" s="48">
        <v>2152473</v>
      </c>
      <c r="N10" s="47"/>
      <c r="O10" s="48"/>
      <c r="P10" s="47">
        <f t="shared" ref="P10:P41" si="5">$H10      +$J10      +$L10      +$N10</f>
        <v>16320000</v>
      </c>
      <c r="Q10" s="48">
        <f t="shared" ref="Q10:Q41" si="6">$I10      +$K10      +$M10      +$O10</f>
        <v>14988637</v>
      </c>
      <c r="R10" s="24">
        <f t="shared" ref="R10:R41" si="7">IF(($J10      =0),0,((($L10      -$J10      )/$J10      )*100))</f>
        <v>-44.141414141414145</v>
      </c>
      <c r="S10" s="25">
        <f t="shared" ref="S10:S41" si="8">IF(($K10      =0),0,((($M10      -$K10      )/$K10      )*100))</f>
        <v>-63.354264936069626</v>
      </c>
      <c r="T10" s="24">
        <f t="shared" ref="T10:T41" si="9">IF(($E10      =0),0,(($P10      /$E10      )*100))</f>
        <v>59.71896955503513</v>
      </c>
      <c r="U10" s="26">
        <f t="shared" ref="U10:U41" si="10">IF(($E10      =0),0,(($Q10      /$E10      )*100))</f>
        <v>54.847178717798592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14324000</v>
      </c>
      <c r="C13" s="46">
        <v>-2800000</v>
      </c>
      <c r="D13" s="46"/>
      <c r="E13" s="46">
        <f t="shared" si="4"/>
        <v>11524000</v>
      </c>
      <c r="F13" s="47">
        <v>11524000</v>
      </c>
      <c r="G13" s="48">
        <v>11524000</v>
      </c>
      <c r="H13" s="47"/>
      <c r="I13" s="48">
        <v>73109</v>
      </c>
      <c r="J13" s="47">
        <v>4278000</v>
      </c>
      <c r="K13" s="48">
        <v>4153283</v>
      </c>
      <c r="L13" s="47">
        <v>7246000</v>
      </c>
      <c r="M13" s="48">
        <v>6023983</v>
      </c>
      <c r="N13" s="47"/>
      <c r="O13" s="48"/>
      <c r="P13" s="47">
        <f t="shared" si="5"/>
        <v>11524000</v>
      </c>
      <c r="Q13" s="48">
        <f t="shared" si="6"/>
        <v>10250375</v>
      </c>
      <c r="R13" s="24">
        <f t="shared" si="7"/>
        <v>69.378214118747081</v>
      </c>
      <c r="S13" s="25">
        <f t="shared" si="8"/>
        <v>45.041476826886104</v>
      </c>
      <c r="T13" s="24">
        <f t="shared" si="9"/>
        <v>100</v>
      </c>
      <c r="U13" s="26">
        <f t="shared" si="10"/>
        <v>88.948064908018054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7675000</v>
      </c>
      <c r="C27" s="43">
        <f t="shared" si="11"/>
        <v>0</v>
      </c>
      <c r="D27" s="43">
        <f t="shared" si="11"/>
        <v>0</v>
      </c>
      <c r="E27" s="43">
        <f t="shared" si="11"/>
        <v>7675000</v>
      </c>
      <c r="F27" s="44">
        <f t="shared" si="11"/>
        <v>7675000</v>
      </c>
      <c r="G27" s="45">
        <f t="shared" si="11"/>
        <v>7675000</v>
      </c>
      <c r="H27" s="44">
        <f t="shared" si="11"/>
        <v>724000</v>
      </c>
      <c r="I27" s="45">
        <f t="shared" si="11"/>
        <v>1885104</v>
      </c>
      <c r="J27" s="44">
        <f t="shared" si="11"/>
        <v>1067000</v>
      </c>
      <c r="K27" s="45">
        <f t="shared" si="11"/>
        <v>543428</v>
      </c>
      <c r="L27" s="44">
        <f t="shared" si="11"/>
        <v>172000</v>
      </c>
      <c r="M27" s="45">
        <f t="shared" si="11"/>
        <v>171886</v>
      </c>
      <c r="N27" s="44">
        <f t="shared" si="11"/>
        <v>0</v>
      </c>
      <c r="O27" s="45">
        <f t="shared" si="11"/>
        <v>0</v>
      </c>
      <c r="P27" s="44">
        <f t="shared" si="11"/>
        <v>1963000</v>
      </c>
      <c r="Q27" s="45">
        <f t="shared" si="11"/>
        <v>2600418</v>
      </c>
      <c r="R27" s="20">
        <f t="shared" si="7"/>
        <v>-83.880037488284913</v>
      </c>
      <c r="S27" s="21">
        <f t="shared" si="8"/>
        <v>-68.370050862303742</v>
      </c>
      <c r="T27" s="20">
        <f t="shared" si="9"/>
        <v>25.576547231270357</v>
      </c>
      <c r="U27" s="22">
        <f t="shared" si="10"/>
        <v>33.881667752442993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129000</v>
      </c>
      <c r="I30" s="48">
        <v>129108</v>
      </c>
      <c r="J30" s="47">
        <v>174000</v>
      </c>
      <c r="K30" s="48">
        <v>174424</v>
      </c>
      <c r="L30" s="47">
        <v>172000</v>
      </c>
      <c r="M30" s="48">
        <v>171886</v>
      </c>
      <c r="N30" s="47"/>
      <c r="O30" s="48"/>
      <c r="P30" s="47">
        <f t="shared" si="5"/>
        <v>475000</v>
      </c>
      <c r="Q30" s="48">
        <f t="shared" si="6"/>
        <v>475418</v>
      </c>
      <c r="R30" s="24">
        <f t="shared" si="7"/>
        <v>-1.1494252873563218</v>
      </c>
      <c r="S30" s="25">
        <f t="shared" si="8"/>
        <v>-1.4550749896803192</v>
      </c>
      <c r="T30" s="24">
        <f t="shared" si="9"/>
        <v>30.64516129032258</v>
      </c>
      <c r="U30" s="26">
        <f t="shared" si="10"/>
        <v>30.672129032258066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2125000</v>
      </c>
      <c r="C32" s="46"/>
      <c r="D32" s="46"/>
      <c r="E32" s="46">
        <f t="shared" si="4"/>
        <v>2125000</v>
      </c>
      <c r="F32" s="47">
        <v>2125000</v>
      </c>
      <c r="G32" s="48">
        <v>2125000</v>
      </c>
      <c r="H32" s="47">
        <v>595000</v>
      </c>
      <c r="I32" s="48">
        <v>1755996</v>
      </c>
      <c r="J32" s="47">
        <v>893000</v>
      </c>
      <c r="K32" s="48">
        <v>369004</v>
      </c>
      <c r="L32" s="47"/>
      <c r="M32" s="48"/>
      <c r="N32" s="47"/>
      <c r="O32" s="48"/>
      <c r="P32" s="47">
        <f t="shared" si="5"/>
        <v>1488000</v>
      </c>
      <c r="Q32" s="48">
        <f t="shared" si="6"/>
        <v>2125000</v>
      </c>
      <c r="R32" s="24">
        <f t="shared" si="7"/>
        <v>-100</v>
      </c>
      <c r="S32" s="25">
        <f t="shared" si="8"/>
        <v>-100</v>
      </c>
      <c r="T32" s="24">
        <f t="shared" si="9"/>
        <v>70.023529411764713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7503000</v>
      </c>
      <c r="C42" s="52">
        <f t="shared" si="13"/>
        <v>-7502000</v>
      </c>
      <c r="D42" s="52">
        <f t="shared" si="13"/>
        <v>0</v>
      </c>
      <c r="E42" s="52">
        <f t="shared" si="13"/>
        <v>1000</v>
      </c>
      <c r="F42" s="53">
        <f t="shared" si="13"/>
        <v>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7503000</v>
      </c>
      <c r="C43" s="43">
        <f t="shared" si="19"/>
        <v>-7502000</v>
      </c>
      <c r="D43" s="43">
        <f t="shared" si="19"/>
        <v>0</v>
      </c>
      <c r="E43" s="43">
        <f t="shared" si="19"/>
        <v>1000</v>
      </c>
      <c r="F43" s="44">
        <f t="shared" si="19"/>
        <v>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7503000</v>
      </c>
      <c r="C45" s="46">
        <v>-7502000</v>
      </c>
      <c r="D45" s="46"/>
      <c r="E45" s="46">
        <f t="shared" si="21"/>
        <v>1000</v>
      </c>
      <c r="F45" s="47">
        <v>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58789000</v>
      </c>
      <c r="C59" s="43">
        <f t="shared" si="26"/>
        <v>-12261000</v>
      </c>
      <c r="D59" s="43">
        <f t="shared" si="26"/>
        <v>0</v>
      </c>
      <c r="E59" s="43">
        <f t="shared" si="26"/>
        <v>46528000</v>
      </c>
      <c r="F59" s="44">
        <f t="shared" si="26"/>
        <v>46528000</v>
      </c>
      <c r="G59" s="45">
        <f t="shared" si="26"/>
        <v>46527000</v>
      </c>
      <c r="H59" s="44">
        <f t="shared" si="26"/>
        <v>7786000</v>
      </c>
      <c r="I59" s="45">
        <f t="shared" si="26"/>
        <v>8920643</v>
      </c>
      <c r="J59" s="44">
        <f t="shared" si="26"/>
        <v>11285000</v>
      </c>
      <c r="K59" s="45">
        <f t="shared" si="26"/>
        <v>10570445</v>
      </c>
      <c r="L59" s="44">
        <f t="shared" si="26"/>
        <v>10736000</v>
      </c>
      <c r="M59" s="45">
        <f t="shared" si="26"/>
        <v>8348342</v>
      </c>
      <c r="N59" s="44">
        <f t="shared" si="26"/>
        <v>0</v>
      </c>
      <c r="O59" s="45">
        <f t="shared" si="26"/>
        <v>0</v>
      </c>
      <c r="P59" s="44">
        <f t="shared" si="26"/>
        <v>29807000</v>
      </c>
      <c r="Q59" s="45">
        <f t="shared" si="26"/>
        <v>27839430</v>
      </c>
      <c r="R59" s="20">
        <f t="shared" si="14"/>
        <v>-4.8648648648648649</v>
      </c>
      <c r="S59" s="21">
        <f t="shared" si="15"/>
        <v>-21.021849127449226</v>
      </c>
      <c r="T59" s="20">
        <f t="shared" si="16"/>
        <v>64.0625</v>
      </c>
      <c r="U59" s="22">
        <f t="shared" si="17"/>
        <v>59.83371303301238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58789000</v>
      </c>
      <c r="C63" s="55">
        <f t="shared" si="30"/>
        <v>-12261000</v>
      </c>
      <c r="D63" s="55">
        <f t="shared" si="30"/>
        <v>0</v>
      </c>
      <c r="E63" s="55">
        <f t="shared" si="30"/>
        <v>46528000</v>
      </c>
      <c r="F63" s="56">
        <f t="shared" si="30"/>
        <v>46528000</v>
      </c>
      <c r="G63" s="57">
        <f t="shared" si="30"/>
        <v>46527000</v>
      </c>
      <c r="H63" s="56">
        <f t="shared" si="30"/>
        <v>7786000</v>
      </c>
      <c r="I63" s="57">
        <f t="shared" si="30"/>
        <v>8920643</v>
      </c>
      <c r="J63" s="56">
        <f t="shared" si="30"/>
        <v>11285000</v>
      </c>
      <c r="K63" s="57">
        <f t="shared" si="30"/>
        <v>10570445</v>
      </c>
      <c r="L63" s="56">
        <f t="shared" si="30"/>
        <v>10736000</v>
      </c>
      <c r="M63" s="58">
        <f t="shared" si="30"/>
        <v>8348342</v>
      </c>
      <c r="N63" s="56">
        <f t="shared" si="30"/>
        <v>0</v>
      </c>
      <c r="O63" s="57">
        <f t="shared" si="30"/>
        <v>0</v>
      </c>
      <c r="P63" s="56">
        <f t="shared" si="30"/>
        <v>29807000</v>
      </c>
      <c r="Q63" s="57">
        <f t="shared" si="30"/>
        <v>27839430</v>
      </c>
      <c r="R63" s="38">
        <f t="shared" si="14"/>
        <v>-4.8648648648648649</v>
      </c>
      <c r="S63" s="39">
        <f t="shared" si="15"/>
        <v>-21.021849127449226</v>
      </c>
      <c r="T63" s="38">
        <f t="shared" si="16"/>
        <v>64.0625</v>
      </c>
      <c r="U63" s="39">
        <f t="shared" si="17"/>
        <v>59.83371303301238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51746000</v>
      </c>
      <c r="C8" s="40">
        <f t="shared" si="0"/>
        <v>-1303000</v>
      </c>
      <c r="D8" s="40">
        <f t="shared" si="0"/>
        <v>0</v>
      </c>
      <c r="E8" s="40">
        <f t="shared" si="0"/>
        <v>50443000</v>
      </c>
      <c r="F8" s="41">
        <f t="shared" si="0"/>
        <v>50443000</v>
      </c>
      <c r="G8" s="42">
        <f t="shared" si="0"/>
        <v>50443000</v>
      </c>
      <c r="H8" s="41">
        <f t="shared" si="0"/>
        <v>8122000</v>
      </c>
      <c r="I8" s="42">
        <f t="shared" si="0"/>
        <v>3578475</v>
      </c>
      <c r="J8" s="41">
        <f t="shared" si="0"/>
        <v>16842000</v>
      </c>
      <c r="K8" s="42">
        <f t="shared" si="0"/>
        <v>16626972</v>
      </c>
      <c r="L8" s="41">
        <f t="shared" si="0"/>
        <v>22161000</v>
      </c>
      <c r="M8" s="42">
        <f t="shared" si="0"/>
        <v>26717304</v>
      </c>
      <c r="N8" s="41">
        <f t="shared" si="0"/>
        <v>0</v>
      </c>
      <c r="O8" s="42">
        <f t="shared" si="0"/>
        <v>0</v>
      </c>
      <c r="P8" s="41">
        <f t="shared" si="0"/>
        <v>47125000</v>
      </c>
      <c r="Q8" s="42">
        <f t="shared" si="0"/>
        <v>46922751</v>
      </c>
      <c r="R8" s="16">
        <f>IF(($J8       =0),0,((($L8       -$J8       )/$J8       )*100))</f>
        <v>31.58175988599929</v>
      </c>
      <c r="S8" s="17">
        <f>IF(($K8       =0),0,((($M8       -$K8       )/$K8       )*100))</f>
        <v>60.686527889744447</v>
      </c>
      <c r="T8" s="16">
        <f>IF(($E8       =0),0,(($P8       /$E8       )*100))</f>
        <v>93.422278611502094</v>
      </c>
      <c r="U8" s="18">
        <f>IF(($E8       =0),0,(($Q8       /$E8       )*100))</f>
        <v>93.021332989711155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48366000</v>
      </c>
      <c r="C9" s="43">
        <f t="shared" si="2"/>
        <v>-1653000</v>
      </c>
      <c r="D9" s="43">
        <f t="shared" si="2"/>
        <v>0</v>
      </c>
      <c r="E9" s="43">
        <f t="shared" si="2"/>
        <v>46713000</v>
      </c>
      <c r="F9" s="44">
        <f t="shared" si="2"/>
        <v>46713000</v>
      </c>
      <c r="G9" s="45">
        <f t="shared" si="2"/>
        <v>46713000</v>
      </c>
      <c r="H9" s="44">
        <f t="shared" si="2"/>
        <v>7732000</v>
      </c>
      <c r="I9" s="45">
        <f t="shared" si="2"/>
        <v>3188099</v>
      </c>
      <c r="J9" s="44">
        <f t="shared" si="2"/>
        <v>16137000</v>
      </c>
      <c r="K9" s="45">
        <f t="shared" si="2"/>
        <v>15921498</v>
      </c>
      <c r="L9" s="44">
        <f t="shared" si="2"/>
        <v>21279000</v>
      </c>
      <c r="M9" s="45">
        <f t="shared" si="2"/>
        <v>25796347</v>
      </c>
      <c r="N9" s="44">
        <f t="shared" si="2"/>
        <v>0</v>
      </c>
      <c r="O9" s="45">
        <f t="shared" si="2"/>
        <v>0</v>
      </c>
      <c r="P9" s="44">
        <f t="shared" si="2"/>
        <v>45148000</v>
      </c>
      <c r="Q9" s="45">
        <f t="shared" si="2"/>
        <v>44905944</v>
      </c>
      <c r="R9" s="20">
        <f>IF(($J9       =0),0,((($L9       -$J9       )/$J9       )*100))</f>
        <v>31.864658858523885</v>
      </c>
      <c r="S9" s="21">
        <f>IF(($K9       =0),0,((($M9       -$K9       )/$K9       )*100))</f>
        <v>62.022109979852402</v>
      </c>
      <c r="T9" s="20">
        <f>IF(($E9       =0),0,(($P9       /$E9       )*100))</f>
        <v>96.649754886220109</v>
      </c>
      <c r="U9" s="22">
        <f>IF(($E9       =0),0,(($Q9       /$E9       )*100))</f>
        <v>96.131577933337624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24708000</v>
      </c>
      <c r="C10" s="46">
        <v>-1653000</v>
      </c>
      <c r="D10" s="46"/>
      <c r="E10" s="46">
        <f t="shared" ref="E10:E41" si="4">$B10      +$C10      +$D10</f>
        <v>23055000</v>
      </c>
      <c r="F10" s="47">
        <v>23055000</v>
      </c>
      <c r="G10" s="48">
        <v>23055000</v>
      </c>
      <c r="H10" s="47">
        <v>2797000</v>
      </c>
      <c r="I10" s="48">
        <v>2316820</v>
      </c>
      <c r="J10" s="47">
        <v>13363000</v>
      </c>
      <c r="K10" s="48">
        <v>13131930</v>
      </c>
      <c r="L10" s="47">
        <v>5330000</v>
      </c>
      <c r="M10" s="48">
        <v>7076130</v>
      </c>
      <c r="N10" s="47"/>
      <c r="O10" s="48"/>
      <c r="P10" s="47">
        <f t="shared" ref="P10:P41" si="5">$H10      +$J10      +$L10      +$N10</f>
        <v>21490000</v>
      </c>
      <c r="Q10" s="48">
        <f t="shared" ref="Q10:Q41" si="6">$I10      +$K10      +$M10      +$O10</f>
        <v>22524880</v>
      </c>
      <c r="R10" s="24">
        <f t="shared" ref="R10:R41" si="7">IF(($J10      =0),0,((($L10      -$J10      )/$J10      )*100))</f>
        <v>-60.113746913118312</v>
      </c>
      <c r="S10" s="25">
        <f t="shared" ref="S10:S41" si="8">IF(($K10      =0),0,((($M10      -$K10      )/$K10      )*100))</f>
        <v>-46.11507980928927</v>
      </c>
      <c r="T10" s="24">
        <f t="shared" ref="T10:T41" si="9">IF(($E10      =0),0,(($P10      /$E10      )*100))</f>
        <v>93.211884623725865</v>
      </c>
      <c r="U10" s="26">
        <f t="shared" ref="U10:U41" si="10">IF(($E10      =0),0,(($Q10      /$E10      )*100))</f>
        <v>97.700628930817615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23658000</v>
      </c>
      <c r="C13" s="46"/>
      <c r="D13" s="46"/>
      <c r="E13" s="46">
        <f t="shared" si="4"/>
        <v>23658000</v>
      </c>
      <c r="F13" s="47">
        <v>23658000</v>
      </c>
      <c r="G13" s="48">
        <v>23658000</v>
      </c>
      <c r="H13" s="47">
        <v>4935000</v>
      </c>
      <c r="I13" s="48">
        <v>871279</v>
      </c>
      <c r="J13" s="47">
        <v>2774000</v>
      </c>
      <c r="K13" s="48">
        <v>2789568</v>
      </c>
      <c r="L13" s="47">
        <v>15949000</v>
      </c>
      <c r="M13" s="48">
        <v>18720217</v>
      </c>
      <c r="N13" s="47"/>
      <c r="O13" s="48"/>
      <c r="P13" s="47">
        <f t="shared" si="5"/>
        <v>23658000</v>
      </c>
      <c r="Q13" s="48">
        <f t="shared" si="6"/>
        <v>22381064</v>
      </c>
      <c r="R13" s="24">
        <f t="shared" si="7"/>
        <v>474.94592645998557</v>
      </c>
      <c r="S13" s="25">
        <f t="shared" si="8"/>
        <v>571.07942878610595</v>
      </c>
      <c r="T13" s="24">
        <f t="shared" si="9"/>
        <v>100</v>
      </c>
      <c r="U13" s="26">
        <f t="shared" si="10"/>
        <v>94.602519232394968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3380000</v>
      </c>
      <c r="C27" s="43">
        <f t="shared" si="11"/>
        <v>350000</v>
      </c>
      <c r="D27" s="43">
        <f t="shared" si="11"/>
        <v>0</v>
      </c>
      <c r="E27" s="43">
        <f t="shared" si="11"/>
        <v>3730000</v>
      </c>
      <c r="F27" s="44">
        <f t="shared" si="11"/>
        <v>3730000</v>
      </c>
      <c r="G27" s="45">
        <f t="shared" si="11"/>
        <v>3730000</v>
      </c>
      <c r="H27" s="44">
        <f t="shared" si="11"/>
        <v>390000</v>
      </c>
      <c r="I27" s="45">
        <f t="shared" si="11"/>
        <v>390376</v>
      </c>
      <c r="J27" s="44">
        <f t="shared" si="11"/>
        <v>705000</v>
      </c>
      <c r="K27" s="45">
        <f t="shared" si="11"/>
        <v>705474</v>
      </c>
      <c r="L27" s="44">
        <f t="shared" si="11"/>
        <v>882000</v>
      </c>
      <c r="M27" s="45">
        <f t="shared" si="11"/>
        <v>920957</v>
      </c>
      <c r="N27" s="44">
        <f t="shared" si="11"/>
        <v>0</v>
      </c>
      <c r="O27" s="45">
        <f t="shared" si="11"/>
        <v>0</v>
      </c>
      <c r="P27" s="44">
        <f t="shared" si="11"/>
        <v>1977000</v>
      </c>
      <c r="Q27" s="45">
        <f t="shared" si="11"/>
        <v>2016807</v>
      </c>
      <c r="R27" s="20">
        <f t="shared" si="7"/>
        <v>25.106382978723403</v>
      </c>
      <c r="S27" s="21">
        <f t="shared" si="8"/>
        <v>30.544428285096259</v>
      </c>
      <c r="T27" s="20">
        <f t="shared" si="9"/>
        <v>53.002680965147455</v>
      </c>
      <c r="U27" s="22">
        <f t="shared" si="10"/>
        <v>54.069892761394101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109000</v>
      </c>
      <c r="I30" s="48">
        <v>109201</v>
      </c>
      <c r="J30" s="47">
        <v>277000</v>
      </c>
      <c r="K30" s="48">
        <v>277344</v>
      </c>
      <c r="L30" s="47">
        <v>379000</v>
      </c>
      <c r="M30" s="48">
        <v>418394</v>
      </c>
      <c r="N30" s="47"/>
      <c r="O30" s="48"/>
      <c r="P30" s="47">
        <f t="shared" si="5"/>
        <v>765000</v>
      </c>
      <c r="Q30" s="48">
        <f t="shared" si="6"/>
        <v>804939</v>
      </c>
      <c r="R30" s="24">
        <f t="shared" si="7"/>
        <v>36.823104693140799</v>
      </c>
      <c r="S30" s="25">
        <f t="shared" si="8"/>
        <v>50.857418945425181</v>
      </c>
      <c r="T30" s="24">
        <f t="shared" si="9"/>
        <v>49.354838709677416</v>
      </c>
      <c r="U30" s="26">
        <f t="shared" si="10"/>
        <v>51.931548387096768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1830000</v>
      </c>
      <c r="C32" s="46"/>
      <c r="D32" s="46"/>
      <c r="E32" s="46">
        <f t="shared" si="4"/>
        <v>1830000</v>
      </c>
      <c r="F32" s="47">
        <v>1830000</v>
      </c>
      <c r="G32" s="48">
        <v>1830000</v>
      </c>
      <c r="H32" s="47">
        <v>281000</v>
      </c>
      <c r="I32" s="48">
        <v>281175</v>
      </c>
      <c r="J32" s="47">
        <v>428000</v>
      </c>
      <c r="K32" s="48">
        <v>428130</v>
      </c>
      <c r="L32" s="47">
        <v>503000</v>
      </c>
      <c r="M32" s="48">
        <v>502563</v>
      </c>
      <c r="N32" s="47"/>
      <c r="O32" s="48"/>
      <c r="P32" s="47">
        <f t="shared" si="5"/>
        <v>1212000</v>
      </c>
      <c r="Q32" s="48">
        <f t="shared" si="6"/>
        <v>1211868</v>
      </c>
      <c r="R32" s="24">
        <f t="shared" si="7"/>
        <v>17.523364485981308</v>
      </c>
      <c r="S32" s="25">
        <f t="shared" si="8"/>
        <v>17.385607175390653</v>
      </c>
      <c r="T32" s="24">
        <f t="shared" si="9"/>
        <v>66.229508196721312</v>
      </c>
      <c r="U32" s="26">
        <f t="shared" si="10"/>
        <v>66.222295081967204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350000</v>
      </c>
      <c r="D36" s="46"/>
      <c r="E36" s="46">
        <f t="shared" si="4"/>
        <v>350000</v>
      </c>
      <c r="F36" s="47">
        <v>350000</v>
      </c>
      <c r="G36" s="48">
        <v>350000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5168000</v>
      </c>
      <c r="C42" s="52">
        <f t="shared" si="13"/>
        <v>-4661000</v>
      </c>
      <c r="D42" s="52">
        <f t="shared" si="13"/>
        <v>0</v>
      </c>
      <c r="E42" s="52">
        <f t="shared" si="13"/>
        <v>507000</v>
      </c>
      <c r="F42" s="53">
        <f t="shared" si="13"/>
        <v>507000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5168000</v>
      </c>
      <c r="C43" s="43">
        <f t="shared" si="19"/>
        <v>-4661000</v>
      </c>
      <c r="D43" s="43">
        <f t="shared" si="19"/>
        <v>0</v>
      </c>
      <c r="E43" s="43">
        <f t="shared" si="19"/>
        <v>507000</v>
      </c>
      <c r="F43" s="44">
        <f t="shared" si="19"/>
        <v>507000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5168000</v>
      </c>
      <c r="C45" s="46">
        <v>-4661000</v>
      </c>
      <c r="D45" s="46"/>
      <c r="E45" s="46">
        <f t="shared" si="21"/>
        <v>507000</v>
      </c>
      <c r="F45" s="47">
        <v>507000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56914000</v>
      </c>
      <c r="C59" s="43">
        <f t="shared" si="26"/>
        <v>-5964000</v>
      </c>
      <c r="D59" s="43">
        <f t="shared" si="26"/>
        <v>0</v>
      </c>
      <c r="E59" s="43">
        <f t="shared" si="26"/>
        <v>50950000</v>
      </c>
      <c r="F59" s="44">
        <f t="shared" si="26"/>
        <v>50950000</v>
      </c>
      <c r="G59" s="45">
        <f t="shared" si="26"/>
        <v>50443000</v>
      </c>
      <c r="H59" s="44">
        <f t="shared" si="26"/>
        <v>8122000</v>
      </c>
      <c r="I59" s="45">
        <f t="shared" si="26"/>
        <v>3578475</v>
      </c>
      <c r="J59" s="44">
        <f t="shared" si="26"/>
        <v>16842000</v>
      </c>
      <c r="K59" s="45">
        <f t="shared" si="26"/>
        <v>16626972</v>
      </c>
      <c r="L59" s="44">
        <f t="shared" si="26"/>
        <v>22161000</v>
      </c>
      <c r="M59" s="45">
        <f t="shared" si="26"/>
        <v>26717304</v>
      </c>
      <c r="N59" s="44">
        <f t="shared" si="26"/>
        <v>0</v>
      </c>
      <c r="O59" s="45">
        <f t="shared" si="26"/>
        <v>0</v>
      </c>
      <c r="P59" s="44">
        <f t="shared" si="26"/>
        <v>47125000</v>
      </c>
      <c r="Q59" s="45">
        <f t="shared" si="26"/>
        <v>46922751</v>
      </c>
      <c r="R59" s="20">
        <f t="shared" si="14"/>
        <v>31.58175988599929</v>
      </c>
      <c r="S59" s="21">
        <f t="shared" si="15"/>
        <v>60.686527889744447</v>
      </c>
      <c r="T59" s="20">
        <f t="shared" si="16"/>
        <v>92.492639842983309</v>
      </c>
      <c r="U59" s="22">
        <f t="shared" si="17"/>
        <v>92.095684003925413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56914000</v>
      </c>
      <c r="C63" s="55">
        <f t="shared" si="30"/>
        <v>-5964000</v>
      </c>
      <c r="D63" s="55">
        <f t="shared" si="30"/>
        <v>0</v>
      </c>
      <c r="E63" s="55">
        <f t="shared" si="30"/>
        <v>50950000</v>
      </c>
      <c r="F63" s="56">
        <f t="shared" si="30"/>
        <v>50950000</v>
      </c>
      <c r="G63" s="57">
        <f t="shared" si="30"/>
        <v>50443000</v>
      </c>
      <c r="H63" s="56">
        <f t="shared" si="30"/>
        <v>8122000</v>
      </c>
      <c r="I63" s="57">
        <f t="shared" si="30"/>
        <v>3578475</v>
      </c>
      <c r="J63" s="56">
        <f t="shared" si="30"/>
        <v>16842000</v>
      </c>
      <c r="K63" s="57">
        <f t="shared" si="30"/>
        <v>16626972</v>
      </c>
      <c r="L63" s="56">
        <f t="shared" si="30"/>
        <v>22161000</v>
      </c>
      <c r="M63" s="58">
        <f t="shared" si="30"/>
        <v>26717304</v>
      </c>
      <c r="N63" s="56">
        <f t="shared" si="30"/>
        <v>0</v>
      </c>
      <c r="O63" s="57">
        <f t="shared" si="30"/>
        <v>0</v>
      </c>
      <c r="P63" s="56">
        <f t="shared" si="30"/>
        <v>47125000</v>
      </c>
      <c r="Q63" s="57">
        <f t="shared" si="30"/>
        <v>46922751</v>
      </c>
      <c r="R63" s="38">
        <f t="shared" si="14"/>
        <v>31.58175988599929</v>
      </c>
      <c r="S63" s="39">
        <f t="shared" si="15"/>
        <v>60.686527889744447</v>
      </c>
      <c r="T63" s="38">
        <f t="shared" si="16"/>
        <v>92.492639842983309</v>
      </c>
      <c r="U63" s="39">
        <f t="shared" si="17"/>
        <v>92.095684003925413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5038000</v>
      </c>
      <c r="C8" s="40">
        <f t="shared" si="0"/>
        <v>0</v>
      </c>
      <c r="D8" s="40">
        <f t="shared" si="0"/>
        <v>0</v>
      </c>
      <c r="E8" s="40">
        <f t="shared" si="0"/>
        <v>5038000</v>
      </c>
      <c r="F8" s="41">
        <f t="shared" si="0"/>
        <v>5038000</v>
      </c>
      <c r="G8" s="42">
        <f t="shared" si="0"/>
        <v>5038000</v>
      </c>
      <c r="H8" s="41">
        <f t="shared" si="0"/>
        <v>633000</v>
      </c>
      <c r="I8" s="42">
        <f t="shared" si="0"/>
        <v>615300</v>
      </c>
      <c r="J8" s="41">
        <f t="shared" si="0"/>
        <v>808000</v>
      </c>
      <c r="K8" s="42">
        <f t="shared" si="0"/>
        <v>779687</v>
      </c>
      <c r="L8" s="41">
        <f t="shared" si="0"/>
        <v>481000</v>
      </c>
      <c r="M8" s="42">
        <f t="shared" si="0"/>
        <v>555290</v>
      </c>
      <c r="N8" s="41">
        <f t="shared" si="0"/>
        <v>0</v>
      </c>
      <c r="O8" s="42">
        <f t="shared" si="0"/>
        <v>0</v>
      </c>
      <c r="P8" s="41">
        <f t="shared" si="0"/>
        <v>1922000</v>
      </c>
      <c r="Q8" s="42">
        <f t="shared" si="0"/>
        <v>1950277</v>
      </c>
      <c r="R8" s="16">
        <f>IF(($J8       =0),0,((($L8       -$J8       )/$J8       )*100))</f>
        <v>-40.470297029702976</v>
      </c>
      <c r="S8" s="17">
        <f>IF(($K8       =0),0,((($M8       -$K8       )/$K8       )*100))</f>
        <v>-28.78039520987268</v>
      </c>
      <c r="T8" s="16">
        <f>IF(($E8       =0),0,(($P8       /$E8       )*100))</f>
        <v>38.150059547439454</v>
      </c>
      <c r="U8" s="18">
        <f>IF(($E8       =0),0,(($Q8       /$E8       )*100))</f>
        <v>38.711333862643905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2846000</v>
      </c>
      <c r="C9" s="43">
        <f t="shared" si="2"/>
        <v>0</v>
      </c>
      <c r="D9" s="43">
        <f t="shared" si="2"/>
        <v>0</v>
      </c>
      <c r="E9" s="43">
        <f t="shared" si="2"/>
        <v>2846000</v>
      </c>
      <c r="F9" s="44">
        <f t="shared" si="2"/>
        <v>2846000</v>
      </c>
      <c r="G9" s="45">
        <f t="shared" si="2"/>
        <v>2846000</v>
      </c>
      <c r="H9" s="44">
        <f t="shared" si="2"/>
        <v>169000</v>
      </c>
      <c r="I9" s="45">
        <f t="shared" si="2"/>
        <v>151831</v>
      </c>
      <c r="J9" s="44">
        <f t="shared" si="2"/>
        <v>336000</v>
      </c>
      <c r="K9" s="45">
        <f t="shared" si="2"/>
        <v>305901</v>
      </c>
      <c r="L9" s="44">
        <f t="shared" si="2"/>
        <v>59000</v>
      </c>
      <c r="M9" s="45">
        <f t="shared" si="2"/>
        <v>129995</v>
      </c>
      <c r="N9" s="44">
        <f t="shared" si="2"/>
        <v>0</v>
      </c>
      <c r="O9" s="45">
        <f t="shared" si="2"/>
        <v>0</v>
      </c>
      <c r="P9" s="44">
        <f t="shared" si="2"/>
        <v>564000</v>
      </c>
      <c r="Q9" s="45">
        <f t="shared" si="2"/>
        <v>587727</v>
      </c>
      <c r="R9" s="20">
        <f>IF(($J9       =0),0,((($L9       -$J9       )/$J9       )*100))</f>
        <v>-82.44047619047619</v>
      </c>
      <c r="S9" s="21">
        <f>IF(($K9       =0),0,((($M9       -$K9       )/$K9       )*100))</f>
        <v>-57.504225223193131</v>
      </c>
      <c r="T9" s="20">
        <f>IF(($E9       =0),0,(($P9       /$E9       )*100))</f>
        <v>19.817287420941675</v>
      </c>
      <c r="U9" s="22">
        <f>IF(($E9       =0),0,(($Q9       /$E9       )*100))</f>
        <v>20.650983836964159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2846000</v>
      </c>
      <c r="C16" s="46"/>
      <c r="D16" s="46"/>
      <c r="E16" s="46">
        <f t="shared" si="4"/>
        <v>2846000</v>
      </c>
      <c r="F16" s="47">
        <v>2846000</v>
      </c>
      <c r="G16" s="48">
        <v>2846000</v>
      </c>
      <c r="H16" s="47">
        <v>169000</v>
      </c>
      <c r="I16" s="48">
        <v>151831</v>
      </c>
      <c r="J16" s="47">
        <v>336000</v>
      </c>
      <c r="K16" s="48">
        <v>305901</v>
      </c>
      <c r="L16" s="47">
        <v>59000</v>
      </c>
      <c r="M16" s="48">
        <v>129995</v>
      </c>
      <c r="N16" s="47"/>
      <c r="O16" s="48"/>
      <c r="P16" s="47">
        <f t="shared" si="5"/>
        <v>564000</v>
      </c>
      <c r="Q16" s="48">
        <f t="shared" si="6"/>
        <v>587727</v>
      </c>
      <c r="R16" s="24">
        <f t="shared" si="7"/>
        <v>-82.44047619047619</v>
      </c>
      <c r="S16" s="25">
        <f t="shared" si="8"/>
        <v>-57.504225223193131</v>
      </c>
      <c r="T16" s="24">
        <f t="shared" si="9"/>
        <v>19.817287420941675</v>
      </c>
      <c r="U16" s="26">
        <f t="shared" si="10"/>
        <v>20.650983836964159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2192000</v>
      </c>
      <c r="C27" s="43">
        <f t="shared" si="11"/>
        <v>0</v>
      </c>
      <c r="D27" s="43">
        <f t="shared" si="11"/>
        <v>0</v>
      </c>
      <c r="E27" s="43">
        <f t="shared" si="11"/>
        <v>2192000</v>
      </c>
      <c r="F27" s="44">
        <f t="shared" si="11"/>
        <v>2192000</v>
      </c>
      <c r="G27" s="45">
        <f t="shared" si="11"/>
        <v>2192000</v>
      </c>
      <c r="H27" s="44">
        <f t="shared" si="11"/>
        <v>464000</v>
      </c>
      <c r="I27" s="45">
        <f t="shared" si="11"/>
        <v>463469</v>
      </c>
      <c r="J27" s="44">
        <f t="shared" si="11"/>
        <v>472000</v>
      </c>
      <c r="K27" s="45">
        <f t="shared" si="11"/>
        <v>473786</v>
      </c>
      <c r="L27" s="44">
        <f t="shared" si="11"/>
        <v>422000</v>
      </c>
      <c r="M27" s="45">
        <f t="shared" si="11"/>
        <v>425295</v>
      </c>
      <c r="N27" s="44">
        <f t="shared" si="11"/>
        <v>0</v>
      </c>
      <c r="O27" s="45">
        <f t="shared" si="11"/>
        <v>0</v>
      </c>
      <c r="P27" s="44">
        <f t="shared" si="11"/>
        <v>1358000</v>
      </c>
      <c r="Q27" s="45">
        <f t="shared" si="11"/>
        <v>1362550</v>
      </c>
      <c r="R27" s="20">
        <f t="shared" si="7"/>
        <v>-10.59322033898305</v>
      </c>
      <c r="S27" s="21">
        <f t="shared" si="8"/>
        <v>-10.234789546335266</v>
      </c>
      <c r="T27" s="20">
        <f t="shared" si="9"/>
        <v>61.952554744525543</v>
      </c>
      <c r="U27" s="22">
        <f t="shared" si="10"/>
        <v>62.160127737226276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232000</v>
      </c>
      <c r="I30" s="48">
        <v>232214</v>
      </c>
      <c r="J30" s="47">
        <v>185000</v>
      </c>
      <c r="K30" s="48">
        <v>185969</v>
      </c>
      <c r="L30" s="47">
        <v>144000</v>
      </c>
      <c r="M30" s="48">
        <v>144786</v>
      </c>
      <c r="N30" s="47"/>
      <c r="O30" s="48"/>
      <c r="P30" s="47">
        <f t="shared" si="5"/>
        <v>561000</v>
      </c>
      <c r="Q30" s="48">
        <f t="shared" si="6"/>
        <v>562969</v>
      </c>
      <c r="R30" s="24">
        <f t="shared" si="7"/>
        <v>-22.162162162162165</v>
      </c>
      <c r="S30" s="25">
        <f t="shared" si="8"/>
        <v>-22.145088697578629</v>
      </c>
      <c r="T30" s="24">
        <f t="shared" si="9"/>
        <v>56.100000000000009</v>
      </c>
      <c r="U30" s="26">
        <f t="shared" si="10"/>
        <v>56.296900000000008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1192000</v>
      </c>
      <c r="C32" s="46"/>
      <c r="D32" s="46"/>
      <c r="E32" s="46">
        <f t="shared" si="4"/>
        <v>1192000</v>
      </c>
      <c r="F32" s="47">
        <v>1192000</v>
      </c>
      <c r="G32" s="48">
        <v>1192000</v>
      </c>
      <c r="H32" s="47">
        <v>232000</v>
      </c>
      <c r="I32" s="48">
        <v>231255</v>
      </c>
      <c r="J32" s="47">
        <v>287000</v>
      </c>
      <c r="K32" s="48">
        <v>287817</v>
      </c>
      <c r="L32" s="47">
        <v>278000</v>
      </c>
      <c r="M32" s="48">
        <v>280509</v>
      </c>
      <c r="N32" s="47"/>
      <c r="O32" s="48"/>
      <c r="P32" s="47">
        <f t="shared" si="5"/>
        <v>797000</v>
      </c>
      <c r="Q32" s="48">
        <f t="shared" si="6"/>
        <v>799581</v>
      </c>
      <c r="R32" s="24">
        <f t="shared" si="7"/>
        <v>-3.1358885017421603</v>
      </c>
      <c r="S32" s="25">
        <f t="shared" si="8"/>
        <v>-2.5391133949697204</v>
      </c>
      <c r="T32" s="24">
        <f t="shared" si="9"/>
        <v>66.862416107382543</v>
      </c>
      <c r="U32" s="26">
        <f t="shared" si="10"/>
        <v>67.078942953020132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5038000</v>
      </c>
      <c r="C59" s="43">
        <f t="shared" si="26"/>
        <v>0</v>
      </c>
      <c r="D59" s="43">
        <f t="shared" si="26"/>
        <v>0</v>
      </c>
      <c r="E59" s="43">
        <f t="shared" si="26"/>
        <v>5038000</v>
      </c>
      <c r="F59" s="44">
        <f t="shared" si="26"/>
        <v>5038000</v>
      </c>
      <c r="G59" s="45">
        <f t="shared" si="26"/>
        <v>5038000</v>
      </c>
      <c r="H59" s="44">
        <f t="shared" si="26"/>
        <v>633000</v>
      </c>
      <c r="I59" s="45">
        <f t="shared" si="26"/>
        <v>615300</v>
      </c>
      <c r="J59" s="44">
        <f t="shared" si="26"/>
        <v>808000</v>
      </c>
      <c r="K59" s="45">
        <f t="shared" si="26"/>
        <v>779687</v>
      </c>
      <c r="L59" s="44">
        <f t="shared" si="26"/>
        <v>481000</v>
      </c>
      <c r="M59" s="45">
        <f t="shared" si="26"/>
        <v>555290</v>
      </c>
      <c r="N59" s="44">
        <f t="shared" si="26"/>
        <v>0</v>
      </c>
      <c r="O59" s="45">
        <f t="shared" si="26"/>
        <v>0</v>
      </c>
      <c r="P59" s="44">
        <f t="shared" si="26"/>
        <v>1922000</v>
      </c>
      <c r="Q59" s="45">
        <f t="shared" si="26"/>
        <v>1950277</v>
      </c>
      <c r="R59" s="20">
        <f t="shared" si="14"/>
        <v>-40.470297029702976</v>
      </c>
      <c r="S59" s="21">
        <f t="shared" si="15"/>
        <v>-28.78039520987268</v>
      </c>
      <c r="T59" s="20">
        <f t="shared" si="16"/>
        <v>38.150059547439454</v>
      </c>
      <c r="U59" s="22">
        <f t="shared" si="17"/>
        <v>38.711333862643905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5038000</v>
      </c>
      <c r="C63" s="55">
        <f t="shared" si="30"/>
        <v>0</v>
      </c>
      <c r="D63" s="55">
        <f t="shared" si="30"/>
        <v>0</v>
      </c>
      <c r="E63" s="55">
        <f t="shared" si="30"/>
        <v>5038000</v>
      </c>
      <c r="F63" s="56">
        <f t="shared" si="30"/>
        <v>5038000</v>
      </c>
      <c r="G63" s="57">
        <f t="shared" si="30"/>
        <v>5038000</v>
      </c>
      <c r="H63" s="56">
        <f t="shared" si="30"/>
        <v>633000</v>
      </c>
      <c r="I63" s="57">
        <f t="shared" si="30"/>
        <v>615300</v>
      </c>
      <c r="J63" s="56">
        <f t="shared" si="30"/>
        <v>808000</v>
      </c>
      <c r="K63" s="57">
        <f t="shared" si="30"/>
        <v>779687</v>
      </c>
      <c r="L63" s="56">
        <f t="shared" si="30"/>
        <v>481000</v>
      </c>
      <c r="M63" s="58">
        <f t="shared" si="30"/>
        <v>555290</v>
      </c>
      <c r="N63" s="56">
        <f t="shared" si="30"/>
        <v>0</v>
      </c>
      <c r="O63" s="57">
        <f t="shared" si="30"/>
        <v>0</v>
      </c>
      <c r="P63" s="56">
        <f t="shared" si="30"/>
        <v>1922000</v>
      </c>
      <c r="Q63" s="57">
        <f t="shared" si="30"/>
        <v>1950277</v>
      </c>
      <c r="R63" s="38">
        <f t="shared" si="14"/>
        <v>-40.470297029702976</v>
      </c>
      <c r="S63" s="39">
        <f t="shared" si="15"/>
        <v>-28.78039520987268</v>
      </c>
      <c r="T63" s="38">
        <f t="shared" si="16"/>
        <v>38.150059547439454</v>
      </c>
      <c r="U63" s="39">
        <f t="shared" si="17"/>
        <v>38.711333862643905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34940000</v>
      </c>
      <c r="C8" s="40">
        <f t="shared" si="0"/>
        <v>-4934000</v>
      </c>
      <c r="D8" s="40">
        <f t="shared" si="0"/>
        <v>0</v>
      </c>
      <c r="E8" s="40">
        <f t="shared" si="0"/>
        <v>30006000</v>
      </c>
      <c r="F8" s="41">
        <f t="shared" si="0"/>
        <v>30006000</v>
      </c>
      <c r="G8" s="42">
        <f t="shared" si="0"/>
        <v>30006000</v>
      </c>
      <c r="H8" s="41">
        <f t="shared" si="0"/>
        <v>2067000</v>
      </c>
      <c r="I8" s="42">
        <f t="shared" si="0"/>
        <v>1007056</v>
      </c>
      <c r="J8" s="41">
        <f t="shared" si="0"/>
        <v>10721000</v>
      </c>
      <c r="K8" s="42">
        <f t="shared" si="0"/>
        <v>1668208</v>
      </c>
      <c r="L8" s="41">
        <f t="shared" si="0"/>
        <v>4515000</v>
      </c>
      <c r="M8" s="42">
        <f t="shared" si="0"/>
        <v>1753704</v>
      </c>
      <c r="N8" s="41">
        <f t="shared" si="0"/>
        <v>0</v>
      </c>
      <c r="O8" s="42">
        <f t="shared" si="0"/>
        <v>0</v>
      </c>
      <c r="P8" s="41">
        <f t="shared" si="0"/>
        <v>17303000</v>
      </c>
      <c r="Q8" s="42">
        <f t="shared" si="0"/>
        <v>4428968</v>
      </c>
      <c r="R8" s="16">
        <f>IF(($J8       =0),0,((($L8       -$J8       )/$J8       )*100))</f>
        <v>-57.886391194851228</v>
      </c>
      <c r="S8" s="17">
        <f>IF(($K8       =0),0,((($M8       -$K8       )/$K8       )*100))</f>
        <v>5.1250203811515114</v>
      </c>
      <c r="T8" s="16">
        <f>IF(($E8       =0),0,(($P8       /$E8       )*100))</f>
        <v>57.665133639938681</v>
      </c>
      <c r="U8" s="18">
        <f>IF(($E8       =0),0,(($Q8       /$E8       )*100))</f>
        <v>14.760274611744318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29951000</v>
      </c>
      <c r="C9" s="43">
        <f t="shared" si="2"/>
        <v>-4742000</v>
      </c>
      <c r="D9" s="43">
        <f t="shared" si="2"/>
        <v>0</v>
      </c>
      <c r="E9" s="43">
        <f t="shared" si="2"/>
        <v>25209000</v>
      </c>
      <c r="F9" s="44">
        <f t="shared" si="2"/>
        <v>25209000</v>
      </c>
      <c r="G9" s="45">
        <f t="shared" si="2"/>
        <v>25209000</v>
      </c>
      <c r="H9" s="44">
        <f t="shared" si="2"/>
        <v>1184000</v>
      </c>
      <c r="I9" s="45">
        <f t="shared" si="2"/>
        <v>110315</v>
      </c>
      <c r="J9" s="44">
        <f t="shared" si="2"/>
        <v>9347000</v>
      </c>
      <c r="K9" s="45">
        <f t="shared" si="2"/>
        <v>842071</v>
      </c>
      <c r="L9" s="44">
        <f t="shared" si="2"/>
        <v>3665000</v>
      </c>
      <c r="M9" s="45">
        <f t="shared" si="2"/>
        <v>268136</v>
      </c>
      <c r="N9" s="44">
        <f t="shared" si="2"/>
        <v>0</v>
      </c>
      <c r="O9" s="45">
        <f t="shared" si="2"/>
        <v>0</v>
      </c>
      <c r="P9" s="44">
        <f t="shared" si="2"/>
        <v>14196000</v>
      </c>
      <c r="Q9" s="45">
        <f t="shared" si="2"/>
        <v>1220522</v>
      </c>
      <c r="R9" s="20">
        <f>IF(($J9       =0),0,((($L9       -$J9       )/$J9       )*100))</f>
        <v>-60.789558146999035</v>
      </c>
      <c r="S9" s="21">
        <f>IF(($K9       =0),0,((($M9       -$K9       )/$K9       )*100))</f>
        <v>-68.157554410495081</v>
      </c>
      <c r="T9" s="20">
        <f>IF(($E9       =0),0,(($P9       /$E9       )*100))</f>
        <v>56.313221468523146</v>
      </c>
      <c r="U9" s="22">
        <f>IF(($E9       =0),0,(($Q9       /$E9       )*100))</f>
        <v>4.8416121226546069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26051000</v>
      </c>
      <c r="C10" s="46">
        <v>-1742000</v>
      </c>
      <c r="D10" s="46"/>
      <c r="E10" s="46">
        <f t="shared" ref="E10:E41" si="4">$B10      +$C10      +$D10</f>
        <v>24309000</v>
      </c>
      <c r="F10" s="47">
        <v>24309000</v>
      </c>
      <c r="G10" s="48">
        <v>24309000</v>
      </c>
      <c r="H10" s="47">
        <v>1184000</v>
      </c>
      <c r="I10" s="48">
        <v>110315</v>
      </c>
      <c r="J10" s="47">
        <v>9347000</v>
      </c>
      <c r="K10" s="48">
        <v>842071</v>
      </c>
      <c r="L10" s="47">
        <v>3665000</v>
      </c>
      <c r="M10" s="48">
        <v>268136</v>
      </c>
      <c r="N10" s="47"/>
      <c r="O10" s="48"/>
      <c r="P10" s="47">
        <f t="shared" ref="P10:P41" si="5">$H10      +$J10      +$L10      +$N10</f>
        <v>14196000</v>
      </c>
      <c r="Q10" s="48">
        <f t="shared" ref="Q10:Q41" si="6">$I10      +$K10      +$M10      +$O10</f>
        <v>1220522</v>
      </c>
      <c r="R10" s="24">
        <f t="shared" ref="R10:R41" si="7">IF(($J10      =0),0,((($L10      -$J10      )/$J10      )*100))</f>
        <v>-60.789558146999035</v>
      </c>
      <c r="S10" s="25">
        <f t="shared" ref="S10:S41" si="8">IF(($K10      =0),0,((($M10      -$K10      )/$K10      )*100))</f>
        <v>-68.157554410495081</v>
      </c>
      <c r="T10" s="24">
        <f t="shared" ref="T10:T41" si="9">IF(($E10      =0),0,(($P10      /$E10      )*100))</f>
        <v>58.398124151548814</v>
      </c>
      <c r="U10" s="26">
        <f t="shared" ref="U10:U41" si="10">IF(($E10      =0),0,(($Q10      /$E10      )*100))</f>
        <v>5.0208647003167552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3900000</v>
      </c>
      <c r="C13" s="46">
        <v>-3000000</v>
      </c>
      <c r="D13" s="46"/>
      <c r="E13" s="46">
        <f t="shared" si="4"/>
        <v>900000</v>
      </c>
      <c r="F13" s="47">
        <v>900000</v>
      </c>
      <c r="G13" s="48">
        <v>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4989000</v>
      </c>
      <c r="C27" s="43">
        <f t="shared" si="11"/>
        <v>-192000</v>
      </c>
      <c r="D27" s="43">
        <f t="shared" si="11"/>
        <v>0</v>
      </c>
      <c r="E27" s="43">
        <f t="shared" si="11"/>
        <v>4797000</v>
      </c>
      <c r="F27" s="44">
        <f t="shared" si="11"/>
        <v>4797000</v>
      </c>
      <c r="G27" s="45">
        <f t="shared" si="11"/>
        <v>4797000</v>
      </c>
      <c r="H27" s="44">
        <f t="shared" si="11"/>
        <v>883000</v>
      </c>
      <c r="I27" s="45">
        <f t="shared" si="11"/>
        <v>896741</v>
      </c>
      <c r="J27" s="44">
        <f t="shared" si="11"/>
        <v>1374000</v>
      </c>
      <c r="K27" s="45">
        <f t="shared" si="11"/>
        <v>826137</v>
      </c>
      <c r="L27" s="44">
        <f t="shared" si="11"/>
        <v>850000</v>
      </c>
      <c r="M27" s="45">
        <f t="shared" si="11"/>
        <v>1485568</v>
      </c>
      <c r="N27" s="44">
        <f t="shared" si="11"/>
        <v>0</v>
      </c>
      <c r="O27" s="45">
        <f t="shared" si="11"/>
        <v>0</v>
      </c>
      <c r="P27" s="44">
        <f t="shared" si="11"/>
        <v>3107000</v>
      </c>
      <c r="Q27" s="45">
        <f t="shared" si="11"/>
        <v>3208446</v>
      </c>
      <c r="R27" s="20">
        <f t="shared" si="7"/>
        <v>-38.136826783114991</v>
      </c>
      <c r="S27" s="21">
        <f t="shared" si="8"/>
        <v>79.82102242122069</v>
      </c>
      <c r="T27" s="20">
        <f t="shared" si="9"/>
        <v>64.769647696476966</v>
      </c>
      <c r="U27" s="22">
        <f t="shared" si="10"/>
        <v>66.884427767354595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416000</v>
      </c>
      <c r="I30" s="48">
        <v>430766</v>
      </c>
      <c r="J30" s="47">
        <v>453000</v>
      </c>
      <c r="K30" s="48">
        <v>-93508</v>
      </c>
      <c r="L30" s="47">
        <v>125000</v>
      </c>
      <c r="M30" s="48">
        <v>925752</v>
      </c>
      <c r="N30" s="47"/>
      <c r="O30" s="48"/>
      <c r="P30" s="47">
        <f t="shared" si="5"/>
        <v>994000</v>
      </c>
      <c r="Q30" s="48">
        <f t="shared" si="6"/>
        <v>1263010</v>
      </c>
      <c r="R30" s="24">
        <f t="shared" si="7"/>
        <v>-72.406181015452546</v>
      </c>
      <c r="S30" s="25">
        <f t="shared" si="8"/>
        <v>-1090.0243829404972</v>
      </c>
      <c r="T30" s="24">
        <f t="shared" si="9"/>
        <v>64.129032258064512</v>
      </c>
      <c r="U30" s="26">
        <f t="shared" si="10"/>
        <v>81.484516129032258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3439000</v>
      </c>
      <c r="C32" s="46">
        <v>-192000</v>
      </c>
      <c r="D32" s="46"/>
      <c r="E32" s="46">
        <f t="shared" si="4"/>
        <v>3247000</v>
      </c>
      <c r="F32" s="47">
        <v>3247000</v>
      </c>
      <c r="G32" s="48">
        <v>3247000</v>
      </c>
      <c r="H32" s="47">
        <v>467000</v>
      </c>
      <c r="I32" s="48">
        <v>465975</v>
      </c>
      <c r="J32" s="47">
        <v>921000</v>
      </c>
      <c r="K32" s="48">
        <v>919645</v>
      </c>
      <c r="L32" s="47">
        <v>725000</v>
      </c>
      <c r="M32" s="48">
        <v>559816</v>
      </c>
      <c r="N32" s="47"/>
      <c r="O32" s="48"/>
      <c r="P32" s="47">
        <f t="shared" si="5"/>
        <v>2113000</v>
      </c>
      <c r="Q32" s="48">
        <f t="shared" si="6"/>
        <v>1945436</v>
      </c>
      <c r="R32" s="24">
        <f t="shared" si="7"/>
        <v>-21.281216069489687</v>
      </c>
      <c r="S32" s="25">
        <f t="shared" si="8"/>
        <v>-39.126945723621617</v>
      </c>
      <c r="T32" s="24">
        <f t="shared" si="9"/>
        <v>65.075454265475813</v>
      </c>
      <c r="U32" s="26">
        <f t="shared" si="10"/>
        <v>59.914875269479516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34940000</v>
      </c>
      <c r="C59" s="43">
        <f t="shared" si="26"/>
        <v>-4934000</v>
      </c>
      <c r="D59" s="43">
        <f t="shared" si="26"/>
        <v>0</v>
      </c>
      <c r="E59" s="43">
        <f t="shared" si="26"/>
        <v>30006000</v>
      </c>
      <c r="F59" s="44">
        <f t="shared" si="26"/>
        <v>30006000</v>
      </c>
      <c r="G59" s="45">
        <f t="shared" si="26"/>
        <v>30006000</v>
      </c>
      <c r="H59" s="44">
        <f t="shared" si="26"/>
        <v>2067000</v>
      </c>
      <c r="I59" s="45">
        <f t="shared" si="26"/>
        <v>1007056</v>
      </c>
      <c r="J59" s="44">
        <f t="shared" si="26"/>
        <v>10721000</v>
      </c>
      <c r="K59" s="45">
        <f t="shared" si="26"/>
        <v>1668208</v>
      </c>
      <c r="L59" s="44">
        <f t="shared" si="26"/>
        <v>4515000</v>
      </c>
      <c r="M59" s="45">
        <f t="shared" si="26"/>
        <v>1753704</v>
      </c>
      <c r="N59" s="44">
        <f t="shared" si="26"/>
        <v>0</v>
      </c>
      <c r="O59" s="45">
        <f t="shared" si="26"/>
        <v>0</v>
      </c>
      <c r="P59" s="44">
        <f t="shared" si="26"/>
        <v>17303000</v>
      </c>
      <c r="Q59" s="45">
        <f t="shared" si="26"/>
        <v>4428968</v>
      </c>
      <c r="R59" s="20">
        <f t="shared" si="14"/>
        <v>-57.886391194851228</v>
      </c>
      <c r="S59" s="21">
        <f t="shared" si="15"/>
        <v>5.1250203811515114</v>
      </c>
      <c r="T59" s="20">
        <f t="shared" si="16"/>
        <v>57.665133639938681</v>
      </c>
      <c r="U59" s="22">
        <f t="shared" si="17"/>
        <v>14.760274611744318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34940000</v>
      </c>
      <c r="C63" s="55">
        <f t="shared" si="30"/>
        <v>-4934000</v>
      </c>
      <c r="D63" s="55">
        <f t="shared" si="30"/>
        <v>0</v>
      </c>
      <c r="E63" s="55">
        <f t="shared" si="30"/>
        <v>30006000</v>
      </c>
      <c r="F63" s="56">
        <f t="shared" si="30"/>
        <v>30006000</v>
      </c>
      <c r="G63" s="57">
        <f t="shared" si="30"/>
        <v>30006000</v>
      </c>
      <c r="H63" s="56">
        <f t="shared" si="30"/>
        <v>2067000</v>
      </c>
      <c r="I63" s="57">
        <f t="shared" si="30"/>
        <v>1007056</v>
      </c>
      <c r="J63" s="56">
        <f t="shared" si="30"/>
        <v>10721000</v>
      </c>
      <c r="K63" s="57">
        <f t="shared" si="30"/>
        <v>1668208</v>
      </c>
      <c r="L63" s="56">
        <f t="shared" si="30"/>
        <v>4515000</v>
      </c>
      <c r="M63" s="58">
        <f t="shared" si="30"/>
        <v>1753704</v>
      </c>
      <c r="N63" s="56">
        <f t="shared" si="30"/>
        <v>0</v>
      </c>
      <c r="O63" s="57">
        <f t="shared" si="30"/>
        <v>0</v>
      </c>
      <c r="P63" s="56">
        <f t="shared" si="30"/>
        <v>17303000</v>
      </c>
      <c r="Q63" s="57">
        <f t="shared" si="30"/>
        <v>4428968</v>
      </c>
      <c r="R63" s="38">
        <f t="shared" si="14"/>
        <v>-57.886391194851228</v>
      </c>
      <c r="S63" s="39">
        <f t="shared" si="15"/>
        <v>5.1250203811515114</v>
      </c>
      <c r="T63" s="38">
        <f t="shared" si="16"/>
        <v>57.665133639938681</v>
      </c>
      <c r="U63" s="39">
        <f t="shared" si="17"/>
        <v>14.760274611744318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405839000</v>
      </c>
      <c r="C8" s="40">
        <f t="shared" si="0"/>
        <v>-17165000</v>
      </c>
      <c r="D8" s="40">
        <f t="shared" si="0"/>
        <v>0</v>
      </c>
      <c r="E8" s="40">
        <f t="shared" si="0"/>
        <v>388674000</v>
      </c>
      <c r="F8" s="41">
        <f t="shared" si="0"/>
        <v>388674000</v>
      </c>
      <c r="G8" s="42">
        <f t="shared" si="0"/>
        <v>388674000</v>
      </c>
      <c r="H8" s="41">
        <f t="shared" si="0"/>
        <v>13148000</v>
      </c>
      <c r="I8" s="42">
        <f t="shared" si="0"/>
        <v>12967338</v>
      </c>
      <c r="J8" s="41">
        <f t="shared" si="0"/>
        <v>135555000</v>
      </c>
      <c r="K8" s="42">
        <f t="shared" si="0"/>
        <v>121868498</v>
      </c>
      <c r="L8" s="41">
        <f t="shared" si="0"/>
        <v>55692000</v>
      </c>
      <c r="M8" s="42">
        <f t="shared" si="0"/>
        <v>65697754</v>
      </c>
      <c r="N8" s="41">
        <f t="shared" si="0"/>
        <v>0</v>
      </c>
      <c r="O8" s="42">
        <f t="shared" si="0"/>
        <v>0</v>
      </c>
      <c r="P8" s="41">
        <f t="shared" si="0"/>
        <v>204395000</v>
      </c>
      <c r="Q8" s="42">
        <f t="shared" si="0"/>
        <v>200533590</v>
      </c>
      <c r="R8" s="16">
        <f>IF(($J8       =0),0,((($L8       -$J8       )/$J8       )*100))</f>
        <v>-58.9155693261038</v>
      </c>
      <c r="S8" s="17">
        <f>IF(($K8       =0),0,((($M8       -$K8       )/$K8       )*100))</f>
        <v>-46.091274547422415</v>
      </c>
      <c r="T8" s="16">
        <f>IF(($E8       =0),0,(($P8       /$E8       )*100))</f>
        <v>52.587772786448284</v>
      </c>
      <c r="U8" s="18">
        <f>IF(($E8       =0),0,(($Q8       /$E8       )*100))</f>
        <v>51.594289816144126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399926000</v>
      </c>
      <c r="C9" s="43">
        <f t="shared" si="2"/>
        <v>-17600000</v>
      </c>
      <c r="D9" s="43">
        <f t="shared" si="2"/>
        <v>0</v>
      </c>
      <c r="E9" s="43">
        <f t="shared" si="2"/>
        <v>382326000</v>
      </c>
      <c r="F9" s="44">
        <f t="shared" si="2"/>
        <v>382326000</v>
      </c>
      <c r="G9" s="45">
        <f t="shared" si="2"/>
        <v>382326000</v>
      </c>
      <c r="H9" s="44">
        <f t="shared" si="2"/>
        <v>11617000</v>
      </c>
      <c r="I9" s="45">
        <f t="shared" si="2"/>
        <v>11435714</v>
      </c>
      <c r="J9" s="44">
        <f t="shared" si="2"/>
        <v>133396000</v>
      </c>
      <c r="K9" s="45">
        <f t="shared" si="2"/>
        <v>121513227</v>
      </c>
      <c r="L9" s="44">
        <f t="shared" si="2"/>
        <v>54456000</v>
      </c>
      <c r="M9" s="45">
        <f t="shared" si="2"/>
        <v>63443092</v>
      </c>
      <c r="N9" s="44">
        <f t="shared" si="2"/>
        <v>0</v>
      </c>
      <c r="O9" s="45">
        <f t="shared" si="2"/>
        <v>0</v>
      </c>
      <c r="P9" s="44">
        <f t="shared" si="2"/>
        <v>199469000</v>
      </c>
      <c r="Q9" s="45">
        <f t="shared" si="2"/>
        <v>196392033</v>
      </c>
      <c r="R9" s="20">
        <f>IF(($J9       =0),0,((($L9       -$J9       )/$J9       )*100))</f>
        <v>-59.177186722240549</v>
      </c>
      <c r="S9" s="21">
        <f>IF(($K9       =0),0,((($M9       -$K9       )/$K9       )*100))</f>
        <v>-47.789147267070767</v>
      </c>
      <c r="T9" s="20">
        <f>IF(($E9       =0),0,(($P9       /$E9       )*100))</f>
        <v>52.172491538634567</v>
      </c>
      <c r="U9" s="22">
        <f>IF(($E9       =0),0,(($Q9       /$E9       )*100))</f>
        <v>51.367689615668297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10000000</v>
      </c>
      <c r="H13" s="47">
        <v>409000</v>
      </c>
      <c r="I13" s="48">
        <v>409039</v>
      </c>
      <c r="J13" s="47">
        <v>4789000</v>
      </c>
      <c r="K13" s="48">
        <v>4380417</v>
      </c>
      <c r="L13" s="47">
        <v>1010000</v>
      </c>
      <c r="M13" s="48">
        <v>1418381</v>
      </c>
      <c r="N13" s="47"/>
      <c r="O13" s="48"/>
      <c r="P13" s="47">
        <f t="shared" si="5"/>
        <v>6208000</v>
      </c>
      <c r="Q13" s="48">
        <f t="shared" si="6"/>
        <v>6207837</v>
      </c>
      <c r="R13" s="24">
        <f t="shared" si="7"/>
        <v>-78.910002088118603</v>
      </c>
      <c r="S13" s="25">
        <f t="shared" si="8"/>
        <v>-67.619954903836771</v>
      </c>
      <c r="T13" s="24">
        <f t="shared" si="9"/>
        <v>62.08</v>
      </c>
      <c r="U13" s="26">
        <f t="shared" si="10"/>
        <v>62.078370000000007</v>
      </c>
      <c r="V13" s="47"/>
      <c r="W13" s="48"/>
    </row>
    <row r="14" spans="1:23" x14ac:dyDescent="0.2">
      <c r="A14" s="23" t="s">
        <v>40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305310000</v>
      </c>
      <c r="C22" s="46">
        <v>-15000000</v>
      </c>
      <c r="D22" s="46"/>
      <c r="E22" s="46">
        <f t="shared" si="4"/>
        <v>290310000</v>
      </c>
      <c r="F22" s="47">
        <v>290310000</v>
      </c>
      <c r="G22" s="48">
        <v>290310000</v>
      </c>
      <c r="H22" s="47">
        <v>5540000</v>
      </c>
      <c r="I22" s="48">
        <v>5539531</v>
      </c>
      <c r="J22" s="47">
        <v>96898000</v>
      </c>
      <c r="K22" s="48">
        <v>87712695</v>
      </c>
      <c r="L22" s="47">
        <v>37389000</v>
      </c>
      <c r="M22" s="48">
        <v>46574994</v>
      </c>
      <c r="N22" s="47"/>
      <c r="O22" s="48"/>
      <c r="P22" s="47">
        <f t="shared" si="5"/>
        <v>139827000</v>
      </c>
      <c r="Q22" s="48">
        <f t="shared" si="6"/>
        <v>139827220</v>
      </c>
      <c r="R22" s="24">
        <f t="shared" si="7"/>
        <v>-61.414064273772418</v>
      </c>
      <c r="S22" s="25">
        <f t="shared" si="8"/>
        <v>-46.900509669666398</v>
      </c>
      <c r="T22" s="24">
        <f t="shared" si="9"/>
        <v>48.16472047122042</v>
      </c>
      <c r="U22" s="26">
        <f t="shared" si="10"/>
        <v>48.164796252282045</v>
      </c>
      <c r="V22" s="47"/>
      <c r="W22" s="48"/>
    </row>
    <row r="23" spans="1:23" x14ac:dyDescent="0.2">
      <c r="A23" s="23" t="s">
        <v>49</v>
      </c>
      <c r="B23" s="46">
        <v>16000000</v>
      </c>
      <c r="C23" s="46">
        <v>-2600000</v>
      </c>
      <c r="D23" s="46"/>
      <c r="E23" s="46">
        <f t="shared" si="4"/>
        <v>13400000</v>
      </c>
      <c r="F23" s="47">
        <v>13400000</v>
      </c>
      <c r="G23" s="48">
        <v>13400000</v>
      </c>
      <c r="H23" s="47">
        <v>1405000</v>
      </c>
      <c r="I23" s="48">
        <v>1223590</v>
      </c>
      <c r="J23" s="47">
        <v>4676000</v>
      </c>
      <c r="K23" s="48">
        <v>3062724</v>
      </c>
      <c r="L23" s="47">
        <v>2569000</v>
      </c>
      <c r="M23" s="48">
        <v>3332281</v>
      </c>
      <c r="N23" s="47"/>
      <c r="O23" s="48"/>
      <c r="P23" s="47">
        <f t="shared" si="5"/>
        <v>8650000</v>
      </c>
      <c r="Q23" s="48">
        <f t="shared" si="6"/>
        <v>7618595</v>
      </c>
      <c r="R23" s="24">
        <f t="shared" si="7"/>
        <v>-45.059880239520957</v>
      </c>
      <c r="S23" s="25">
        <f t="shared" si="8"/>
        <v>8.8012174782970973</v>
      </c>
      <c r="T23" s="24">
        <f t="shared" si="9"/>
        <v>64.552238805970148</v>
      </c>
      <c r="U23" s="26">
        <f t="shared" si="10"/>
        <v>56.855186567164182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58616000</v>
      </c>
      <c r="C25" s="46"/>
      <c r="D25" s="46"/>
      <c r="E25" s="46">
        <f t="shared" si="4"/>
        <v>58616000</v>
      </c>
      <c r="F25" s="47">
        <v>58616000</v>
      </c>
      <c r="G25" s="48">
        <v>58616000</v>
      </c>
      <c r="H25" s="47">
        <v>4263000</v>
      </c>
      <c r="I25" s="48">
        <v>4263554</v>
      </c>
      <c r="J25" s="47">
        <v>27033000</v>
      </c>
      <c r="K25" s="48">
        <v>26357391</v>
      </c>
      <c r="L25" s="47">
        <v>13488000</v>
      </c>
      <c r="M25" s="48">
        <v>12117436</v>
      </c>
      <c r="N25" s="47"/>
      <c r="O25" s="48"/>
      <c r="P25" s="47">
        <f t="shared" si="5"/>
        <v>44784000</v>
      </c>
      <c r="Q25" s="48">
        <f t="shared" si="6"/>
        <v>42738381</v>
      </c>
      <c r="R25" s="24">
        <f t="shared" si="7"/>
        <v>-50.105426700699141</v>
      </c>
      <c r="S25" s="25">
        <f t="shared" si="8"/>
        <v>-54.026420900308381</v>
      </c>
      <c r="T25" s="24">
        <f t="shared" si="9"/>
        <v>76.402347481916195</v>
      </c>
      <c r="U25" s="26">
        <f t="shared" si="10"/>
        <v>72.912482939811653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5913000</v>
      </c>
      <c r="C27" s="43">
        <f t="shared" si="11"/>
        <v>435000</v>
      </c>
      <c r="D27" s="43">
        <f t="shared" si="11"/>
        <v>0</v>
      </c>
      <c r="E27" s="43">
        <f t="shared" si="11"/>
        <v>6348000</v>
      </c>
      <c r="F27" s="44">
        <f t="shared" si="11"/>
        <v>6348000</v>
      </c>
      <c r="G27" s="45">
        <f t="shared" si="11"/>
        <v>6348000</v>
      </c>
      <c r="H27" s="44">
        <f t="shared" si="11"/>
        <v>1531000</v>
      </c>
      <c r="I27" s="45">
        <f t="shared" si="11"/>
        <v>1531624</v>
      </c>
      <c r="J27" s="44">
        <f t="shared" si="11"/>
        <v>2159000</v>
      </c>
      <c r="K27" s="45">
        <f t="shared" si="11"/>
        <v>355271</v>
      </c>
      <c r="L27" s="44">
        <f t="shared" si="11"/>
        <v>1236000</v>
      </c>
      <c r="M27" s="45">
        <f t="shared" si="11"/>
        <v>2254662</v>
      </c>
      <c r="N27" s="44">
        <f t="shared" si="11"/>
        <v>0</v>
      </c>
      <c r="O27" s="45">
        <f t="shared" si="11"/>
        <v>0</v>
      </c>
      <c r="P27" s="44">
        <f t="shared" si="11"/>
        <v>4926000</v>
      </c>
      <c r="Q27" s="45">
        <f t="shared" si="11"/>
        <v>4141557</v>
      </c>
      <c r="R27" s="20">
        <f t="shared" si="7"/>
        <v>-42.751273737841593</v>
      </c>
      <c r="S27" s="21">
        <f t="shared" si="8"/>
        <v>534.63159109524838</v>
      </c>
      <c r="T27" s="20">
        <f t="shared" si="9"/>
        <v>77.599243856332706</v>
      </c>
      <c r="U27" s="22">
        <f t="shared" si="10"/>
        <v>65.241918714555766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222000</v>
      </c>
      <c r="I30" s="48">
        <v>222254</v>
      </c>
      <c r="J30" s="47">
        <v>414000</v>
      </c>
      <c r="K30" s="48">
        <v>355271</v>
      </c>
      <c r="L30" s="47">
        <v>213000</v>
      </c>
      <c r="M30" s="48">
        <v>264902</v>
      </c>
      <c r="N30" s="47"/>
      <c r="O30" s="48"/>
      <c r="P30" s="47">
        <f t="shared" si="5"/>
        <v>849000</v>
      </c>
      <c r="Q30" s="48">
        <f t="shared" si="6"/>
        <v>842427</v>
      </c>
      <c r="R30" s="24">
        <f t="shared" si="7"/>
        <v>-48.550724637681157</v>
      </c>
      <c r="S30" s="25">
        <f t="shared" si="8"/>
        <v>-25.436638509757341</v>
      </c>
      <c r="T30" s="24">
        <f t="shared" si="9"/>
        <v>54.774193548387096</v>
      </c>
      <c r="U30" s="26">
        <f t="shared" si="10"/>
        <v>54.350129032258067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4363000</v>
      </c>
      <c r="C32" s="46"/>
      <c r="D32" s="46"/>
      <c r="E32" s="46">
        <f t="shared" si="4"/>
        <v>4363000</v>
      </c>
      <c r="F32" s="47">
        <v>4363000</v>
      </c>
      <c r="G32" s="48">
        <v>4363000</v>
      </c>
      <c r="H32" s="47">
        <v>1309000</v>
      </c>
      <c r="I32" s="48">
        <v>1309370</v>
      </c>
      <c r="J32" s="47">
        <v>1745000</v>
      </c>
      <c r="K32" s="48"/>
      <c r="L32" s="47">
        <v>1023000</v>
      </c>
      <c r="M32" s="48">
        <v>1989760</v>
      </c>
      <c r="N32" s="47"/>
      <c r="O32" s="48"/>
      <c r="P32" s="47">
        <f t="shared" si="5"/>
        <v>4077000</v>
      </c>
      <c r="Q32" s="48">
        <f t="shared" si="6"/>
        <v>3299130</v>
      </c>
      <c r="R32" s="24">
        <f t="shared" si="7"/>
        <v>-41.375358166189116</v>
      </c>
      <c r="S32" s="25">
        <f t="shared" si="8"/>
        <v>0</v>
      </c>
      <c r="T32" s="24">
        <f t="shared" si="9"/>
        <v>93.444877377950945</v>
      </c>
      <c r="U32" s="26">
        <f t="shared" si="10"/>
        <v>75.616089846435941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435000</v>
      </c>
      <c r="D36" s="46"/>
      <c r="E36" s="46">
        <f t="shared" si="4"/>
        <v>435000</v>
      </c>
      <c r="F36" s="47">
        <v>435000</v>
      </c>
      <c r="G36" s="48">
        <v>435000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405839000</v>
      </c>
      <c r="C59" s="43">
        <f t="shared" si="26"/>
        <v>-17165000</v>
      </c>
      <c r="D59" s="43">
        <f t="shared" si="26"/>
        <v>0</v>
      </c>
      <c r="E59" s="43">
        <f t="shared" si="26"/>
        <v>388674000</v>
      </c>
      <c r="F59" s="44">
        <f t="shared" si="26"/>
        <v>388674000</v>
      </c>
      <c r="G59" s="45">
        <f t="shared" si="26"/>
        <v>388674000</v>
      </c>
      <c r="H59" s="44">
        <f t="shared" si="26"/>
        <v>13148000</v>
      </c>
      <c r="I59" s="45">
        <f t="shared" si="26"/>
        <v>12967338</v>
      </c>
      <c r="J59" s="44">
        <f t="shared" si="26"/>
        <v>135555000</v>
      </c>
      <c r="K59" s="45">
        <f t="shared" si="26"/>
        <v>121868498</v>
      </c>
      <c r="L59" s="44">
        <f t="shared" si="26"/>
        <v>55692000</v>
      </c>
      <c r="M59" s="45">
        <f t="shared" si="26"/>
        <v>65697754</v>
      </c>
      <c r="N59" s="44">
        <f t="shared" si="26"/>
        <v>0</v>
      </c>
      <c r="O59" s="45">
        <f t="shared" si="26"/>
        <v>0</v>
      </c>
      <c r="P59" s="44">
        <f t="shared" si="26"/>
        <v>204395000</v>
      </c>
      <c r="Q59" s="45">
        <f t="shared" si="26"/>
        <v>200533590</v>
      </c>
      <c r="R59" s="20">
        <f t="shared" si="14"/>
        <v>-58.9155693261038</v>
      </c>
      <c r="S59" s="21">
        <f t="shared" si="15"/>
        <v>-46.091274547422415</v>
      </c>
      <c r="T59" s="20">
        <f t="shared" si="16"/>
        <v>52.587772786448284</v>
      </c>
      <c r="U59" s="22">
        <f t="shared" si="17"/>
        <v>51.594289816144126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405839000</v>
      </c>
      <c r="C63" s="55">
        <f t="shared" si="30"/>
        <v>-17165000</v>
      </c>
      <c r="D63" s="55">
        <f t="shared" si="30"/>
        <v>0</v>
      </c>
      <c r="E63" s="55">
        <f t="shared" si="30"/>
        <v>388674000</v>
      </c>
      <c r="F63" s="56">
        <f t="shared" si="30"/>
        <v>388674000</v>
      </c>
      <c r="G63" s="57">
        <f t="shared" si="30"/>
        <v>388674000</v>
      </c>
      <c r="H63" s="56">
        <f t="shared" si="30"/>
        <v>13148000</v>
      </c>
      <c r="I63" s="57">
        <f t="shared" si="30"/>
        <v>12967338</v>
      </c>
      <c r="J63" s="56">
        <f t="shared" si="30"/>
        <v>135555000</v>
      </c>
      <c r="K63" s="57">
        <f t="shared" si="30"/>
        <v>121868498</v>
      </c>
      <c r="L63" s="56">
        <f t="shared" si="30"/>
        <v>55692000</v>
      </c>
      <c r="M63" s="58">
        <f t="shared" si="30"/>
        <v>65697754</v>
      </c>
      <c r="N63" s="56">
        <f t="shared" si="30"/>
        <v>0</v>
      </c>
      <c r="O63" s="57">
        <f t="shared" si="30"/>
        <v>0</v>
      </c>
      <c r="P63" s="56">
        <f t="shared" si="30"/>
        <v>204395000</v>
      </c>
      <c r="Q63" s="57">
        <f t="shared" si="30"/>
        <v>200533590</v>
      </c>
      <c r="R63" s="38">
        <f t="shared" si="14"/>
        <v>-58.9155693261038</v>
      </c>
      <c r="S63" s="39">
        <f t="shared" si="15"/>
        <v>-46.091274547422415</v>
      </c>
      <c r="T63" s="38">
        <f t="shared" si="16"/>
        <v>52.587772786448284</v>
      </c>
      <c r="U63" s="39">
        <f t="shared" si="17"/>
        <v>51.594289816144126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88496000</v>
      </c>
      <c r="C8" s="40">
        <f t="shared" si="0"/>
        <v>27115000</v>
      </c>
      <c r="D8" s="40">
        <f t="shared" si="0"/>
        <v>0</v>
      </c>
      <c r="E8" s="40">
        <f t="shared" si="0"/>
        <v>115611000</v>
      </c>
      <c r="F8" s="41">
        <f t="shared" si="0"/>
        <v>115611000</v>
      </c>
      <c r="G8" s="42">
        <f t="shared" si="0"/>
        <v>115611000</v>
      </c>
      <c r="H8" s="41">
        <f t="shared" si="0"/>
        <v>12761000</v>
      </c>
      <c r="I8" s="42">
        <f t="shared" si="0"/>
        <v>9550039</v>
      </c>
      <c r="J8" s="41">
        <f t="shared" si="0"/>
        <v>19941000</v>
      </c>
      <c r="K8" s="42">
        <f t="shared" si="0"/>
        <v>25980471</v>
      </c>
      <c r="L8" s="41">
        <f t="shared" si="0"/>
        <v>8003000</v>
      </c>
      <c r="M8" s="42">
        <f t="shared" si="0"/>
        <v>9182945</v>
      </c>
      <c r="N8" s="41">
        <f t="shared" si="0"/>
        <v>0</v>
      </c>
      <c r="O8" s="42">
        <f t="shared" si="0"/>
        <v>0</v>
      </c>
      <c r="P8" s="41">
        <f t="shared" si="0"/>
        <v>40705000</v>
      </c>
      <c r="Q8" s="42">
        <f t="shared" si="0"/>
        <v>44713455</v>
      </c>
      <c r="R8" s="16">
        <f>IF(($J8       =0),0,((($L8       -$J8       )/$J8       )*100))</f>
        <v>-59.866606489142967</v>
      </c>
      <c r="S8" s="17">
        <f>IF(($K8       =0),0,((($M8       -$K8       )/$K8       )*100))</f>
        <v>-64.654432169455276</v>
      </c>
      <c r="T8" s="16">
        <f>IF(($E8       =0),0,(($P8       /$E8       )*100))</f>
        <v>35.208587418152256</v>
      </c>
      <c r="U8" s="18">
        <f>IF(($E8       =0),0,(($Q8       /$E8       )*100))</f>
        <v>38.675779121363888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82160000</v>
      </c>
      <c r="C9" s="43">
        <f t="shared" si="2"/>
        <v>-2750000</v>
      </c>
      <c r="D9" s="43">
        <f t="shared" si="2"/>
        <v>0</v>
      </c>
      <c r="E9" s="43">
        <f t="shared" si="2"/>
        <v>79410000</v>
      </c>
      <c r="F9" s="44">
        <f t="shared" si="2"/>
        <v>79410000</v>
      </c>
      <c r="G9" s="45">
        <f t="shared" si="2"/>
        <v>79410000</v>
      </c>
      <c r="H9" s="44">
        <f t="shared" si="2"/>
        <v>12071000</v>
      </c>
      <c r="I9" s="45">
        <f t="shared" si="2"/>
        <v>9550039</v>
      </c>
      <c r="J9" s="44">
        <f t="shared" si="2"/>
        <v>19247000</v>
      </c>
      <c r="K9" s="45">
        <f t="shared" si="2"/>
        <v>25286154</v>
      </c>
      <c r="L9" s="44">
        <f t="shared" si="2"/>
        <v>5878000</v>
      </c>
      <c r="M9" s="45">
        <f t="shared" si="2"/>
        <v>7251846</v>
      </c>
      <c r="N9" s="44">
        <f t="shared" si="2"/>
        <v>0</v>
      </c>
      <c r="O9" s="45">
        <f t="shared" si="2"/>
        <v>0</v>
      </c>
      <c r="P9" s="44">
        <f t="shared" si="2"/>
        <v>37196000</v>
      </c>
      <c r="Q9" s="45">
        <f t="shared" si="2"/>
        <v>42088039</v>
      </c>
      <c r="R9" s="20">
        <f>IF(($J9       =0),0,((($L9       -$J9       )/$J9       )*100))</f>
        <v>-69.460175611783654</v>
      </c>
      <c r="S9" s="21">
        <f>IF(($K9       =0),0,((($M9       -$K9       )/$K9       )*100))</f>
        <v>-71.320881775852513</v>
      </c>
      <c r="T9" s="20">
        <f>IF(($E9       =0),0,(($P9       /$E9       )*100))</f>
        <v>46.840448306258658</v>
      </c>
      <c r="U9" s="22">
        <f>IF(($E9       =0),0,(($Q9       /$E9       )*100))</f>
        <v>53.000930613272892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22750000</v>
      </c>
      <c r="C13" s="46">
        <v>-2750000</v>
      </c>
      <c r="D13" s="46"/>
      <c r="E13" s="46">
        <f t="shared" si="4"/>
        <v>20000000</v>
      </c>
      <c r="F13" s="47">
        <v>20000000</v>
      </c>
      <c r="G13" s="48">
        <v>20000000</v>
      </c>
      <c r="H13" s="47">
        <v>3668000</v>
      </c>
      <c r="I13" s="48">
        <v>1146895</v>
      </c>
      <c r="J13" s="47"/>
      <c r="K13" s="48">
        <v>6039028</v>
      </c>
      <c r="L13" s="47">
        <v>1349000</v>
      </c>
      <c r="M13" s="48">
        <v>2722620</v>
      </c>
      <c r="N13" s="47"/>
      <c r="O13" s="48"/>
      <c r="P13" s="47">
        <f t="shared" si="5"/>
        <v>5017000</v>
      </c>
      <c r="Q13" s="48">
        <f t="shared" si="6"/>
        <v>9908543</v>
      </c>
      <c r="R13" s="24">
        <f t="shared" si="7"/>
        <v>0</v>
      </c>
      <c r="S13" s="25">
        <f t="shared" si="8"/>
        <v>-54.916254735033519</v>
      </c>
      <c r="T13" s="24">
        <f t="shared" si="9"/>
        <v>25.085000000000001</v>
      </c>
      <c r="U13" s="26">
        <f t="shared" si="10"/>
        <v>49.542715000000001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59410000</v>
      </c>
      <c r="C25" s="46"/>
      <c r="D25" s="46"/>
      <c r="E25" s="46">
        <f t="shared" si="4"/>
        <v>59410000</v>
      </c>
      <c r="F25" s="47">
        <v>59410000</v>
      </c>
      <c r="G25" s="48">
        <v>59410000</v>
      </c>
      <c r="H25" s="47">
        <v>8403000</v>
      </c>
      <c r="I25" s="48">
        <v>8403144</v>
      </c>
      <c r="J25" s="47">
        <v>19247000</v>
      </c>
      <c r="K25" s="48">
        <v>19247126</v>
      </c>
      <c r="L25" s="47">
        <v>4529000</v>
      </c>
      <c r="M25" s="48">
        <v>4529226</v>
      </c>
      <c r="N25" s="47"/>
      <c r="O25" s="48"/>
      <c r="P25" s="47">
        <f t="shared" si="5"/>
        <v>32179000</v>
      </c>
      <c r="Q25" s="48">
        <f t="shared" si="6"/>
        <v>32179496</v>
      </c>
      <c r="R25" s="24">
        <f t="shared" si="7"/>
        <v>-76.469060113264405</v>
      </c>
      <c r="S25" s="25">
        <f t="shared" si="8"/>
        <v>-76.468039955679615</v>
      </c>
      <c r="T25" s="24">
        <f t="shared" si="9"/>
        <v>54.164282107389326</v>
      </c>
      <c r="U25" s="26">
        <f t="shared" si="10"/>
        <v>54.165116983672782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6336000</v>
      </c>
      <c r="C27" s="43">
        <f t="shared" si="11"/>
        <v>29865000</v>
      </c>
      <c r="D27" s="43">
        <f t="shared" si="11"/>
        <v>0</v>
      </c>
      <c r="E27" s="43">
        <f t="shared" si="11"/>
        <v>36201000</v>
      </c>
      <c r="F27" s="44">
        <f t="shared" si="11"/>
        <v>36201000</v>
      </c>
      <c r="G27" s="45">
        <f t="shared" si="11"/>
        <v>36201000</v>
      </c>
      <c r="H27" s="44">
        <f t="shared" si="11"/>
        <v>690000</v>
      </c>
      <c r="I27" s="45">
        <f t="shared" si="11"/>
        <v>0</v>
      </c>
      <c r="J27" s="44">
        <f t="shared" si="11"/>
        <v>694000</v>
      </c>
      <c r="K27" s="45">
        <f t="shared" si="11"/>
        <v>694317</v>
      </c>
      <c r="L27" s="44">
        <f t="shared" si="11"/>
        <v>2125000</v>
      </c>
      <c r="M27" s="45">
        <f t="shared" si="11"/>
        <v>1931099</v>
      </c>
      <c r="N27" s="44">
        <f t="shared" si="11"/>
        <v>0</v>
      </c>
      <c r="O27" s="45">
        <f t="shared" si="11"/>
        <v>0</v>
      </c>
      <c r="P27" s="44">
        <f t="shared" si="11"/>
        <v>3509000</v>
      </c>
      <c r="Q27" s="45">
        <f t="shared" si="11"/>
        <v>2625416</v>
      </c>
      <c r="R27" s="20">
        <f t="shared" si="7"/>
        <v>206.19596541786743</v>
      </c>
      <c r="S27" s="21">
        <f t="shared" si="8"/>
        <v>178.12929828882196</v>
      </c>
      <c r="T27" s="20">
        <f t="shared" si="9"/>
        <v>9.6931024004861737</v>
      </c>
      <c r="U27" s="22">
        <f t="shared" si="10"/>
        <v>7.2523300461313225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/>
      <c r="I30" s="48"/>
      <c r="J30" s="47"/>
      <c r="K30" s="48">
        <v>85374</v>
      </c>
      <c r="L30" s="47">
        <v>312000</v>
      </c>
      <c r="M30" s="48">
        <v>227664</v>
      </c>
      <c r="N30" s="47"/>
      <c r="O30" s="48"/>
      <c r="P30" s="47">
        <f t="shared" si="5"/>
        <v>312000</v>
      </c>
      <c r="Q30" s="48">
        <f t="shared" si="6"/>
        <v>313038</v>
      </c>
      <c r="R30" s="24">
        <f t="shared" si="7"/>
        <v>0</v>
      </c>
      <c r="S30" s="25">
        <f t="shared" si="8"/>
        <v>166.66666666666669</v>
      </c>
      <c r="T30" s="24">
        <f t="shared" si="9"/>
        <v>20.129032258064516</v>
      </c>
      <c r="U30" s="26">
        <f t="shared" si="10"/>
        <v>20.196000000000002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4786000</v>
      </c>
      <c r="C32" s="46">
        <v>-267000</v>
      </c>
      <c r="D32" s="46"/>
      <c r="E32" s="46">
        <f t="shared" si="4"/>
        <v>4519000</v>
      </c>
      <c r="F32" s="47">
        <v>4519000</v>
      </c>
      <c r="G32" s="48">
        <v>4519000</v>
      </c>
      <c r="H32" s="47">
        <v>690000</v>
      </c>
      <c r="I32" s="48"/>
      <c r="J32" s="47">
        <v>694000</v>
      </c>
      <c r="K32" s="48">
        <v>608943</v>
      </c>
      <c r="L32" s="47">
        <v>815000</v>
      </c>
      <c r="M32" s="48">
        <v>1703435</v>
      </c>
      <c r="N32" s="47"/>
      <c r="O32" s="48"/>
      <c r="P32" s="47">
        <f t="shared" si="5"/>
        <v>2199000</v>
      </c>
      <c r="Q32" s="48">
        <f t="shared" si="6"/>
        <v>2312378</v>
      </c>
      <c r="R32" s="24">
        <f t="shared" si="7"/>
        <v>17.435158501440924</v>
      </c>
      <c r="S32" s="25">
        <f t="shared" si="8"/>
        <v>179.73636284512673</v>
      </c>
      <c r="T32" s="24">
        <f t="shared" si="9"/>
        <v>48.661208231909711</v>
      </c>
      <c r="U32" s="26">
        <f t="shared" si="10"/>
        <v>51.170126134100471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30132000</v>
      </c>
      <c r="D36" s="46"/>
      <c r="E36" s="46">
        <f t="shared" si="4"/>
        <v>30132000</v>
      </c>
      <c r="F36" s="47">
        <v>30132000</v>
      </c>
      <c r="G36" s="48">
        <v>30132000</v>
      </c>
      <c r="H36" s="47"/>
      <c r="I36" s="48"/>
      <c r="J36" s="47"/>
      <c r="K36" s="48"/>
      <c r="L36" s="47">
        <v>998000</v>
      </c>
      <c r="M36" s="48"/>
      <c r="N36" s="47"/>
      <c r="O36" s="48"/>
      <c r="P36" s="47">
        <f t="shared" si="5"/>
        <v>998000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3.3120934554626307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123000</v>
      </c>
      <c r="C42" s="52">
        <f t="shared" si="13"/>
        <v>10925000</v>
      </c>
      <c r="D42" s="52">
        <f t="shared" si="13"/>
        <v>0</v>
      </c>
      <c r="E42" s="52">
        <f t="shared" si="13"/>
        <v>11048000</v>
      </c>
      <c r="F42" s="53">
        <f t="shared" si="13"/>
        <v>11048000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123000</v>
      </c>
      <c r="C43" s="43">
        <f t="shared" si="19"/>
        <v>10925000</v>
      </c>
      <c r="D43" s="43">
        <f t="shared" si="19"/>
        <v>0</v>
      </c>
      <c r="E43" s="43">
        <f t="shared" si="19"/>
        <v>11048000</v>
      </c>
      <c r="F43" s="44">
        <f t="shared" si="19"/>
        <v>11048000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123000</v>
      </c>
      <c r="C45" s="46">
        <v>10925000</v>
      </c>
      <c r="D45" s="46"/>
      <c r="E45" s="46">
        <f t="shared" si="21"/>
        <v>11048000</v>
      </c>
      <c r="F45" s="47">
        <v>11048000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88619000</v>
      </c>
      <c r="C59" s="43">
        <f t="shared" si="26"/>
        <v>38040000</v>
      </c>
      <c r="D59" s="43">
        <f t="shared" si="26"/>
        <v>0</v>
      </c>
      <c r="E59" s="43">
        <f t="shared" si="26"/>
        <v>126659000</v>
      </c>
      <c r="F59" s="44">
        <f t="shared" si="26"/>
        <v>126659000</v>
      </c>
      <c r="G59" s="45">
        <f t="shared" si="26"/>
        <v>115611000</v>
      </c>
      <c r="H59" s="44">
        <f t="shared" si="26"/>
        <v>12761000</v>
      </c>
      <c r="I59" s="45">
        <f t="shared" si="26"/>
        <v>9550039</v>
      </c>
      <c r="J59" s="44">
        <f t="shared" si="26"/>
        <v>19941000</v>
      </c>
      <c r="K59" s="45">
        <f t="shared" si="26"/>
        <v>25980471</v>
      </c>
      <c r="L59" s="44">
        <f t="shared" si="26"/>
        <v>8003000</v>
      </c>
      <c r="M59" s="45">
        <f t="shared" si="26"/>
        <v>9182945</v>
      </c>
      <c r="N59" s="44">
        <f t="shared" si="26"/>
        <v>0</v>
      </c>
      <c r="O59" s="45">
        <f t="shared" si="26"/>
        <v>0</v>
      </c>
      <c r="P59" s="44">
        <f t="shared" si="26"/>
        <v>40705000</v>
      </c>
      <c r="Q59" s="45">
        <f t="shared" si="26"/>
        <v>44713455</v>
      </c>
      <c r="R59" s="20">
        <f t="shared" si="14"/>
        <v>-59.866606489142967</v>
      </c>
      <c r="S59" s="21">
        <f t="shared" si="15"/>
        <v>-64.654432169455276</v>
      </c>
      <c r="T59" s="20">
        <f t="shared" si="16"/>
        <v>32.13747147853686</v>
      </c>
      <c r="U59" s="22">
        <f t="shared" si="17"/>
        <v>35.302232766720095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88619000</v>
      </c>
      <c r="C63" s="55">
        <f t="shared" si="30"/>
        <v>38040000</v>
      </c>
      <c r="D63" s="55">
        <f t="shared" si="30"/>
        <v>0</v>
      </c>
      <c r="E63" s="55">
        <f t="shared" si="30"/>
        <v>126659000</v>
      </c>
      <c r="F63" s="56">
        <f t="shared" si="30"/>
        <v>126659000</v>
      </c>
      <c r="G63" s="57">
        <f t="shared" si="30"/>
        <v>115611000</v>
      </c>
      <c r="H63" s="56">
        <f t="shared" si="30"/>
        <v>12761000</v>
      </c>
      <c r="I63" s="57">
        <f t="shared" si="30"/>
        <v>9550039</v>
      </c>
      <c r="J63" s="56">
        <f t="shared" si="30"/>
        <v>19941000</v>
      </c>
      <c r="K63" s="57">
        <f t="shared" si="30"/>
        <v>25980471</v>
      </c>
      <c r="L63" s="56">
        <f t="shared" si="30"/>
        <v>8003000</v>
      </c>
      <c r="M63" s="58">
        <f t="shared" si="30"/>
        <v>9182945</v>
      </c>
      <c r="N63" s="56">
        <f t="shared" si="30"/>
        <v>0</v>
      </c>
      <c r="O63" s="57">
        <f t="shared" si="30"/>
        <v>0</v>
      </c>
      <c r="P63" s="56">
        <f t="shared" si="30"/>
        <v>40705000</v>
      </c>
      <c r="Q63" s="57">
        <f t="shared" si="30"/>
        <v>44713455</v>
      </c>
      <c r="R63" s="38">
        <f t="shared" si="14"/>
        <v>-59.866606489142967</v>
      </c>
      <c r="S63" s="39">
        <f t="shared" si="15"/>
        <v>-64.654432169455276</v>
      </c>
      <c r="T63" s="38">
        <f t="shared" si="16"/>
        <v>32.13747147853686</v>
      </c>
      <c r="U63" s="39">
        <f t="shared" si="17"/>
        <v>35.302232766720095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329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71469000</v>
      </c>
      <c r="C8" s="40">
        <f t="shared" si="0"/>
        <v>-2999000</v>
      </c>
      <c r="D8" s="40">
        <f t="shared" si="0"/>
        <v>0</v>
      </c>
      <c r="E8" s="40">
        <f t="shared" si="0"/>
        <v>68470000</v>
      </c>
      <c r="F8" s="41">
        <f t="shared" si="0"/>
        <v>68470000</v>
      </c>
      <c r="G8" s="42">
        <f t="shared" si="0"/>
        <v>68470000</v>
      </c>
      <c r="H8" s="41">
        <f t="shared" si="0"/>
        <v>9587000</v>
      </c>
      <c r="I8" s="42">
        <f t="shared" si="0"/>
        <v>1361404</v>
      </c>
      <c r="J8" s="41">
        <f t="shared" si="0"/>
        <v>12322000</v>
      </c>
      <c r="K8" s="42">
        <f t="shared" si="0"/>
        <v>2481904</v>
      </c>
      <c r="L8" s="41">
        <f t="shared" si="0"/>
        <v>21310000</v>
      </c>
      <c r="M8" s="42">
        <f t="shared" si="0"/>
        <v>1944079</v>
      </c>
      <c r="N8" s="41">
        <f t="shared" si="0"/>
        <v>0</v>
      </c>
      <c r="O8" s="42">
        <f t="shared" si="0"/>
        <v>0</v>
      </c>
      <c r="P8" s="41">
        <f t="shared" si="0"/>
        <v>43219000</v>
      </c>
      <c r="Q8" s="42">
        <f t="shared" si="0"/>
        <v>5787387</v>
      </c>
      <c r="R8" s="16">
        <f>IF(($J8       =0),0,((($L8       -$J8       )/$J8       )*100))</f>
        <v>72.942704106476214</v>
      </c>
      <c r="S8" s="17">
        <f>IF(($K8       =0),0,((($M8       -$K8       )/$K8       )*100))</f>
        <v>-21.66985507900386</v>
      </c>
      <c r="T8" s="16">
        <f>IF(($E8       =0),0,(($P8       /$E8       )*100))</f>
        <v>63.12107492332408</v>
      </c>
      <c r="U8" s="18">
        <f>IF(($E8       =0),0,(($Q8       /$E8       )*100))</f>
        <v>8.4524419453775383</v>
      </c>
      <c r="V8" s="41">
        <f t="shared" ref="V8:W8" si="1">+V9+V27</f>
        <v>8558000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60847000</v>
      </c>
      <c r="C9" s="43">
        <f t="shared" si="2"/>
        <v>-2716000</v>
      </c>
      <c r="D9" s="43">
        <f t="shared" si="2"/>
        <v>0</v>
      </c>
      <c r="E9" s="43">
        <f t="shared" si="2"/>
        <v>58131000</v>
      </c>
      <c r="F9" s="44">
        <f t="shared" si="2"/>
        <v>58131000</v>
      </c>
      <c r="G9" s="45">
        <f t="shared" si="2"/>
        <v>58131000</v>
      </c>
      <c r="H9" s="44">
        <f t="shared" si="2"/>
        <v>8225000</v>
      </c>
      <c r="I9" s="45">
        <f t="shared" si="2"/>
        <v>0</v>
      </c>
      <c r="J9" s="44">
        <f t="shared" si="2"/>
        <v>9866000</v>
      </c>
      <c r="K9" s="45">
        <f t="shared" si="2"/>
        <v>0</v>
      </c>
      <c r="L9" s="44">
        <f t="shared" si="2"/>
        <v>17026000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35117000</v>
      </c>
      <c r="Q9" s="45">
        <f t="shared" si="2"/>
        <v>0</v>
      </c>
      <c r="R9" s="20">
        <f>IF(($J9       =0),0,((($L9       -$J9       )/$J9       )*100))</f>
        <v>72.572471112913036</v>
      </c>
      <c r="S9" s="21">
        <f>IF(($K9       =0),0,((($M9       -$K9       )/$K9       )*100))</f>
        <v>0</v>
      </c>
      <c r="T9" s="20">
        <f>IF(($E9       =0),0,(($P9       /$E9       )*100))</f>
        <v>60.410108203884327</v>
      </c>
      <c r="U9" s="22">
        <f>IF(($E9       =0),0,(($Q9       /$E9       )*100))</f>
        <v>0</v>
      </c>
      <c r="V9" s="44">
        <f t="shared" ref="V9:W9" si="3">SUM(V10:V26)</f>
        <v>8558000</v>
      </c>
      <c r="W9" s="45">
        <f t="shared" si="3"/>
        <v>0</v>
      </c>
    </row>
    <row r="10" spans="1:23" x14ac:dyDescent="0.2">
      <c r="A10" s="23" t="s">
        <v>36</v>
      </c>
      <c r="B10" s="46">
        <v>40609000</v>
      </c>
      <c r="C10" s="46">
        <v>-2716000</v>
      </c>
      <c r="D10" s="46"/>
      <c r="E10" s="46">
        <f t="shared" ref="E10:E41" si="4">$B10      +$C10      +$D10</f>
        <v>37893000</v>
      </c>
      <c r="F10" s="47">
        <v>37893000</v>
      </c>
      <c r="G10" s="48">
        <v>37893000</v>
      </c>
      <c r="H10" s="47">
        <v>6953000</v>
      </c>
      <c r="I10" s="48"/>
      <c r="J10" s="47">
        <v>8205000</v>
      </c>
      <c r="K10" s="48"/>
      <c r="L10" s="47">
        <v>219000</v>
      </c>
      <c r="M10" s="48"/>
      <c r="N10" s="47"/>
      <c r="O10" s="48"/>
      <c r="P10" s="47">
        <f t="shared" ref="P10:P41" si="5">$H10      +$J10      +$L10      +$N10</f>
        <v>15377000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-97.330895795246803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40.580054363602777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20238000</v>
      </c>
      <c r="C13" s="46"/>
      <c r="D13" s="46"/>
      <c r="E13" s="46">
        <f t="shared" si="4"/>
        <v>20238000</v>
      </c>
      <c r="F13" s="47">
        <v>20238000</v>
      </c>
      <c r="G13" s="48">
        <v>20238000</v>
      </c>
      <c r="H13" s="47">
        <v>1272000</v>
      </c>
      <c r="I13" s="48"/>
      <c r="J13" s="47">
        <v>1661000</v>
      </c>
      <c r="K13" s="48"/>
      <c r="L13" s="47">
        <v>16807000</v>
      </c>
      <c r="M13" s="48"/>
      <c r="N13" s="47"/>
      <c r="O13" s="48"/>
      <c r="P13" s="47">
        <f t="shared" si="5"/>
        <v>19740000</v>
      </c>
      <c r="Q13" s="48">
        <f t="shared" si="6"/>
        <v>0</v>
      </c>
      <c r="R13" s="24">
        <f t="shared" si="7"/>
        <v>911.86032510535813</v>
      </c>
      <c r="S13" s="25">
        <f t="shared" si="8"/>
        <v>0</v>
      </c>
      <c r="T13" s="24">
        <f t="shared" si="9"/>
        <v>97.539282537800176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8379000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179000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10622000</v>
      </c>
      <c r="C27" s="43">
        <f t="shared" si="11"/>
        <v>-283000</v>
      </c>
      <c r="D27" s="43">
        <f t="shared" si="11"/>
        <v>0</v>
      </c>
      <c r="E27" s="43">
        <f t="shared" si="11"/>
        <v>10339000</v>
      </c>
      <c r="F27" s="44">
        <f t="shared" si="11"/>
        <v>10339000</v>
      </c>
      <c r="G27" s="45">
        <f t="shared" si="11"/>
        <v>10339000</v>
      </c>
      <c r="H27" s="44">
        <f t="shared" si="11"/>
        <v>1362000</v>
      </c>
      <c r="I27" s="45">
        <f t="shared" si="11"/>
        <v>1361404</v>
      </c>
      <c r="J27" s="44">
        <f t="shared" si="11"/>
        <v>2456000</v>
      </c>
      <c r="K27" s="45">
        <f t="shared" si="11"/>
        <v>2481904</v>
      </c>
      <c r="L27" s="44">
        <f t="shared" si="11"/>
        <v>4284000</v>
      </c>
      <c r="M27" s="45">
        <f t="shared" si="11"/>
        <v>1944079</v>
      </c>
      <c r="N27" s="44">
        <f t="shared" si="11"/>
        <v>0</v>
      </c>
      <c r="O27" s="45">
        <f t="shared" si="11"/>
        <v>0</v>
      </c>
      <c r="P27" s="44">
        <f t="shared" si="11"/>
        <v>8102000</v>
      </c>
      <c r="Q27" s="45">
        <f t="shared" si="11"/>
        <v>5787387</v>
      </c>
      <c r="R27" s="20">
        <f t="shared" si="7"/>
        <v>74.429967426710093</v>
      </c>
      <c r="S27" s="21">
        <f t="shared" si="8"/>
        <v>-21.66985507900386</v>
      </c>
      <c r="T27" s="20">
        <f t="shared" si="9"/>
        <v>78.363478092658866</v>
      </c>
      <c r="U27" s="22">
        <f t="shared" si="10"/>
        <v>55.976274301189669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93404</v>
      </c>
      <c r="J30" s="47">
        <v>174000</v>
      </c>
      <c r="K30" s="48">
        <v>199904</v>
      </c>
      <c r="L30" s="47">
        <v>101000</v>
      </c>
      <c r="M30" s="48">
        <v>705079</v>
      </c>
      <c r="N30" s="47"/>
      <c r="O30" s="48"/>
      <c r="P30" s="47">
        <f t="shared" si="5"/>
        <v>369000</v>
      </c>
      <c r="Q30" s="48">
        <f t="shared" si="6"/>
        <v>998387</v>
      </c>
      <c r="R30" s="24">
        <f t="shared" si="7"/>
        <v>-41.954022988505749</v>
      </c>
      <c r="S30" s="25">
        <f t="shared" si="8"/>
        <v>252.70880022410756</v>
      </c>
      <c r="T30" s="24">
        <f t="shared" si="9"/>
        <v>23.806451612903228</v>
      </c>
      <c r="U30" s="26">
        <f t="shared" si="10"/>
        <v>64.412064516129035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5072000</v>
      </c>
      <c r="C32" s="46">
        <v>-283000</v>
      </c>
      <c r="D32" s="46"/>
      <c r="E32" s="46">
        <f t="shared" si="4"/>
        <v>4789000</v>
      </c>
      <c r="F32" s="47">
        <v>4789000</v>
      </c>
      <c r="G32" s="48">
        <v>4789000</v>
      </c>
      <c r="H32" s="47">
        <v>1268000</v>
      </c>
      <c r="I32" s="48">
        <v>1268000</v>
      </c>
      <c r="J32" s="47">
        <v>2282000</v>
      </c>
      <c r="K32" s="48">
        <v>2282000</v>
      </c>
      <c r="L32" s="47">
        <v>1239000</v>
      </c>
      <c r="M32" s="48">
        <v>1239000</v>
      </c>
      <c r="N32" s="47"/>
      <c r="O32" s="48"/>
      <c r="P32" s="47">
        <f t="shared" si="5"/>
        <v>4789000</v>
      </c>
      <c r="Q32" s="48">
        <f t="shared" si="6"/>
        <v>4789000</v>
      </c>
      <c r="R32" s="24">
        <f t="shared" si="7"/>
        <v>-45.70552147239264</v>
      </c>
      <c r="S32" s="25">
        <f t="shared" si="8"/>
        <v>-45.70552147239264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2944000</v>
      </c>
      <c r="M35" s="48"/>
      <c r="N35" s="47"/>
      <c r="O35" s="48"/>
      <c r="P35" s="47">
        <f t="shared" si="5"/>
        <v>2944000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73.599999999999994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5796000</v>
      </c>
      <c r="C42" s="52">
        <f t="shared" si="13"/>
        <v>-5468000</v>
      </c>
      <c r="D42" s="52">
        <f t="shared" si="13"/>
        <v>0</v>
      </c>
      <c r="E42" s="52">
        <f t="shared" si="13"/>
        <v>328000</v>
      </c>
      <c r="F42" s="53">
        <f t="shared" si="13"/>
        <v>328000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5796000</v>
      </c>
      <c r="C43" s="43">
        <f t="shared" si="19"/>
        <v>-5468000</v>
      </c>
      <c r="D43" s="43">
        <f t="shared" si="19"/>
        <v>0</v>
      </c>
      <c r="E43" s="43">
        <f t="shared" si="19"/>
        <v>328000</v>
      </c>
      <c r="F43" s="44">
        <f t="shared" si="19"/>
        <v>328000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5796000</v>
      </c>
      <c r="C45" s="46">
        <v>-5468000</v>
      </c>
      <c r="D45" s="46"/>
      <c r="E45" s="46">
        <f t="shared" si="21"/>
        <v>328000</v>
      </c>
      <c r="F45" s="47">
        <v>328000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77265000</v>
      </c>
      <c r="C59" s="43">
        <f t="shared" si="26"/>
        <v>-8467000</v>
      </c>
      <c r="D59" s="43">
        <f t="shared" si="26"/>
        <v>0</v>
      </c>
      <c r="E59" s="43">
        <f t="shared" si="26"/>
        <v>68798000</v>
      </c>
      <c r="F59" s="44">
        <f t="shared" si="26"/>
        <v>68798000</v>
      </c>
      <c r="G59" s="45">
        <f t="shared" si="26"/>
        <v>68470000</v>
      </c>
      <c r="H59" s="44">
        <f t="shared" si="26"/>
        <v>9587000</v>
      </c>
      <c r="I59" s="45">
        <f t="shared" si="26"/>
        <v>1361404</v>
      </c>
      <c r="J59" s="44">
        <f t="shared" si="26"/>
        <v>12322000</v>
      </c>
      <c r="K59" s="45">
        <f t="shared" si="26"/>
        <v>2481904</v>
      </c>
      <c r="L59" s="44">
        <f t="shared" si="26"/>
        <v>21310000</v>
      </c>
      <c r="M59" s="45">
        <f t="shared" si="26"/>
        <v>1944079</v>
      </c>
      <c r="N59" s="44">
        <f t="shared" si="26"/>
        <v>0</v>
      </c>
      <c r="O59" s="45">
        <f t="shared" si="26"/>
        <v>0</v>
      </c>
      <c r="P59" s="44">
        <f t="shared" si="26"/>
        <v>43219000</v>
      </c>
      <c r="Q59" s="45">
        <f t="shared" si="26"/>
        <v>5787387</v>
      </c>
      <c r="R59" s="20">
        <f t="shared" si="14"/>
        <v>72.942704106476214</v>
      </c>
      <c r="S59" s="21">
        <f t="shared" si="15"/>
        <v>-21.66985507900386</v>
      </c>
      <c r="T59" s="20">
        <f t="shared" si="16"/>
        <v>62.820140120352342</v>
      </c>
      <c r="U59" s="22">
        <f t="shared" si="17"/>
        <v>8.4121442483793132</v>
      </c>
      <c r="V59" s="44">
        <f t="shared" ref="V59:W59" si="27">+V8+V42</f>
        <v>8558000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77265000</v>
      </c>
      <c r="C63" s="55">
        <f t="shared" si="30"/>
        <v>-8467000</v>
      </c>
      <c r="D63" s="55">
        <f t="shared" si="30"/>
        <v>0</v>
      </c>
      <c r="E63" s="55">
        <f t="shared" si="30"/>
        <v>68798000</v>
      </c>
      <c r="F63" s="56">
        <f t="shared" si="30"/>
        <v>68798000</v>
      </c>
      <c r="G63" s="57">
        <f t="shared" si="30"/>
        <v>68470000</v>
      </c>
      <c r="H63" s="56">
        <f t="shared" si="30"/>
        <v>9587000</v>
      </c>
      <c r="I63" s="57">
        <f t="shared" si="30"/>
        <v>1361404</v>
      </c>
      <c r="J63" s="56">
        <f t="shared" si="30"/>
        <v>12322000</v>
      </c>
      <c r="K63" s="57">
        <f t="shared" si="30"/>
        <v>2481904</v>
      </c>
      <c r="L63" s="56">
        <f t="shared" si="30"/>
        <v>21310000</v>
      </c>
      <c r="M63" s="58">
        <f t="shared" si="30"/>
        <v>1944079</v>
      </c>
      <c r="N63" s="56">
        <f t="shared" si="30"/>
        <v>0</v>
      </c>
      <c r="O63" s="57">
        <f t="shared" si="30"/>
        <v>0</v>
      </c>
      <c r="P63" s="56">
        <f t="shared" si="30"/>
        <v>43219000</v>
      </c>
      <c r="Q63" s="57">
        <f t="shared" si="30"/>
        <v>5787387</v>
      </c>
      <c r="R63" s="38">
        <f t="shared" si="14"/>
        <v>72.942704106476214</v>
      </c>
      <c r="S63" s="39">
        <f t="shared" si="15"/>
        <v>-21.66985507900386</v>
      </c>
      <c r="T63" s="38">
        <f t="shared" si="16"/>
        <v>62.820140120352342</v>
      </c>
      <c r="U63" s="39">
        <f t="shared" si="17"/>
        <v>8.4121442483793132</v>
      </c>
      <c r="V63" s="56">
        <f>+V59+V60</f>
        <v>8558000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40177000</v>
      </c>
      <c r="C8" s="40">
        <f t="shared" si="0"/>
        <v>25596000</v>
      </c>
      <c r="D8" s="40">
        <f t="shared" si="0"/>
        <v>0</v>
      </c>
      <c r="E8" s="40">
        <f t="shared" si="0"/>
        <v>65773000</v>
      </c>
      <c r="F8" s="41">
        <f t="shared" si="0"/>
        <v>65773000</v>
      </c>
      <c r="G8" s="42">
        <f t="shared" si="0"/>
        <v>65773000</v>
      </c>
      <c r="H8" s="41">
        <f t="shared" si="0"/>
        <v>11679000</v>
      </c>
      <c r="I8" s="42">
        <f t="shared" si="0"/>
        <v>13185401</v>
      </c>
      <c r="J8" s="41">
        <f t="shared" si="0"/>
        <v>13893000</v>
      </c>
      <c r="K8" s="42">
        <f t="shared" si="0"/>
        <v>15573312</v>
      </c>
      <c r="L8" s="41">
        <f t="shared" si="0"/>
        <v>7975000</v>
      </c>
      <c r="M8" s="42">
        <f t="shared" si="0"/>
        <v>4323858</v>
      </c>
      <c r="N8" s="41">
        <f t="shared" si="0"/>
        <v>0</v>
      </c>
      <c r="O8" s="42">
        <f t="shared" si="0"/>
        <v>0</v>
      </c>
      <c r="P8" s="41">
        <f t="shared" si="0"/>
        <v>33547000</v>
      </c>
      <c r="Q8" s="42">
        <f t="shared" si="0"/>
        <v>33082571</v>
      </c>
      <c r="R8" s="16">
        <f>IF(($J8       =0),0,((($L8       -$J8       )/$J8       )*100))</f>
        <v>-42.596991290577989</v>
      </c>
      <c r="S8" s="17">
        <f>IF(($K8       =0),0,((($M8       -$K8       )/$K8       )*100))</f>
        <v>-72.23546282255181</v>
      </c>
      <c r="T8" s="16">
        <f>IF(($E8       =0),0,(($P8       /$E8       )*100))</f>
        <v>51.004211454548219</v>
      </c>
      <c r="U8" s="18">
        <f>IF(($E8       =0),0,(($Q8       /$E8       )*100))</f>
        <v>50.298102564882242</v>
      </c>
      <c r="V8" s="41">
        <f t="shared" ref="V8:W8" si="1">+V9+V27</f>
        <v>874000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35265000</v>
      </c>
      <c r="C9" s="43">
        <f t="shared" si="2"/>
        <v>54000</v>
      </c>
      <c r="D9" s="43">
        <f t="shared" si="2"/>
        <v>0</v>
      </c>
      <c r="E9" s="43">
        <f t="shared" si="2"/>
        <v>35319000</v>
      </c>
      <c r="F9" s="44">
        <f t="shared" si="2"/>
        <v>35319000</v>
      </c>
      <c r="G9" s="45">
        <f t="shared" si="2"/>
        <v>35319000</v>
      </c>
      <c r="H9" s="44">
        <f t="shared" si="2"/>
        <v>10537000</v>
      </c>
      <c r="I9" s="45">
        <f t="shared" si="2"/>
        <v>12082395</v>
      </c>
      <c r="J9" s="44">
        <f t="shared" si="2"/>
        <v>12224000</v>
      </c>
      <c r="K9" s="45">
        <f t="shared" si="2"/>
        <v>13130539</v>
      </c>
      <c r="L9" s="44">
        <f t="shared" si="2"/>
        <v>6146000</v>
      </c>
      <c r="M9" s="45">
        <f t="shared" si="2"/>
        <v>4204008</v>
      </c>
      <c r="N9" s="44">
        <f t="shared" si="2"/>
        <v>0</v>
      </c>
      <c r="O9" s="45">
        <f t="shared" si="2"/>
        <v>0</v>
      </c>
      <c r="P9" s="44">
        <f t="shared" si="2"/>
        <v>28907000</v>
      </c>
      <c r="Q9" s="45">
        <f t="shared" si="2"/>
        <v>29416942</v>
      </c>
      <c r="R9" s="20">
        <f>IF(($J9       =0),0,((($L9       -$J9       )/$J9       )*100))</f>
        <v>-49.721858638743456</v>
      </c>
      <c r="S9" s="21">
        <f>IF(($K9       =0),0,((($M9       -$K9       )/$K9       )*100))</f>
        <v>-67.98297465168794</v>
      </c>
      <c r="T9" s="20">
        <f>IF(($E9       =0),0,(($P9       /$E9       )*100))</f>
        <v>81.845465613409218</v>
      </c>
      <c r="U9" s="22">
        <f>IF(($E9       =0),0,(($Q9       /$E9       )*100))</f>
        <v>83.289283388544405</v>
      </c>
      <c r="V9" s="44">
        <f t="shared" ref="V9:W9" si="3">SUM(V10:V26)</f>
        <v>874000</v>
      </c>
      <c r="W9" s="45">
        <f t="shared" si="3"/>
        <v>0</v>
      </c>
    </row>
    <row r="10" spans="1:23" x14ac:dyDescent="0.2">
      <c r="A10" s="23" t="s">
        <v>36</v>
      </c>
      <c r="B10" s="46">
        <v>25533000</v>
      </c>
      <c r="C10" s="46">
        <v>54000</v>
      </c>
      <c r="D10" s="46"/>
      <c r="E10" s="46">
        <f t="shared" ref="E10:E41" si="4">$B10      +$C10      +$D10</f>
        <v>25587000</v>
      </c>
      <c r="F10" s="47">
        <v>25587000</v>
      </c>
      <c r="G10" s="48">
        <v>25587000</v>
      </c>
      <c r="H10" s="47">
        <v>10469000</v>
      </c>
      <c r="I10" s="48">
        <v>10469578</v>
      </c>
      <c r="J10" s="47">
        <v>8282000</v>
      </c>
      <c r="K10" s="48">
        <v>9155968</v>
      </c>
      <c r="L10" s="47">
        <v>3952000</v>
      </c>
      <c r="M10" s="48">
        <v>3951805</v>
      </c>
      <c r="N10" s="47"/>
      <c r="O10" s="48"/>
      <c r="P10" s="47">
        <f t="shared" ref="P10:P41" si="5">$H10      +$J10      +$L10      +$N10</f>
        <v>22703000</v>
      </c>
      <c r="Q10" s="48">
        <f t="shared" ref="Q10:Q41" si="6">$I10      +$K10      +$M10      +$O10</f>
        <v>23577351</v>
      </c>
      <c r="R10" s="24">
        <f t="shared" ref="R10:R41" si="7">IF(($J10      =0),0,((($L10      -$J10      )/$J10      )*100))</f>
        <v>-52.282057474040087</v>
      </c>
      <c r="S10" s="25">
        <f t="shared" ref="S10:S41" si="8">IF(($K10      =0),0,((($M10      -$K10      )/$K10      )*100))</f>
        <v>-56.839025649718302</v>
      </c>
      <c r="T10" s="24">
        <f t="shared" ref="T10:T41" si="9">IF(($E10      =0),0,(($P10      /$E10      )*100))</f>
        <v>88.728651268222151</v>
      </c>
      <c r="U10" s="26">
        <f t="shared" ref="U10:U41" si="10">IF(($E10      =0),0,(($Q10      /$E10      )*100))</f>
        <v>92.145820143041391</v>
      </c>
      <c r="V10" s="47">
        <v>874000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460000</v>
      </c>
      <c r="C13" s="46"/>
      <c r="D13" s="46"/>
      <c r="E13" s="46">
        <f t="shared" si="4"/>
        <v>460000</v>
      </c>
      <c r="F13" s="47">
        <v>460000</v>
      </c>
      <c r="G13" s="48">
        <v>460000</v>
      </c>
      <c r="H13" s="47"/>
      <c r="I13" s="48"/>
      <c r="J13" s="47"/>
      <c r="K13" s="48">
        <v>32125</v>
      </c>
      <c r="L13" s="47"/>
      <c r="M13" s="48"/>
      <c r="N13" s="47"/>
      <c r="O13" s="48"/>
      <c r="P13" s="47">
        <f t="shared" si="5"/>
        <v>0</v>
      </c>
      <c r="Q13" s="48">
        <f t="shared" si="6"/>
        <v>32125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6.9836956521739131</v>
      </c>
      <c r="V13" s="47"/>
      <c r="W13" s="48"/>
    </row>
    <row r="14" spans="1:23" x14ac:dyDescent="0.2">
      <c r="A14" s="23" t="s">
        <v>40</v>
      </c>
      <c r="B14" s="46">
        <v>9272000</v>
      </c>
      <c r="C14" s="46"/>
      <c r="D14" s="46"/>
      <c r="E14" s="46">
        <f t="shared" si="4"/>
        <v>9272000</v>
      </c>
      <c r="F14" s="47">
        <v>9272000</v>
      </c>
      <c r="G14" s="48">
        <v>9272000</v>
      </c>
      <c r="H14" s="47">
        <v>68000</v>
      </c>
      <c r="I14" s="48">
        <v>1612817</v>
      </c>
      <c r="J14" s="47">
        <v>3942000</v>
      </c>
      <c r="K14" s="48">
        <v>3942446</v>
      </c>
      <c r="L14" s="47">
        <v>2194000</v>
      </c>
      <c r="M14" s="48">
        <v>252203</v>
      </c>
      <c r="N14" s="47"/>
      <c r="O14" s="48"/>
      <c r="P14" s="47">
        <f t="shared" si="5"/>
        <v>6204000</v>
      </c>
      <c r="Q14" s="48">
        <f t="shared" si="6"/>
        <v>5807466</v>
      </c>
      <c r="R14" s="24">
        <f t="shared" si="7"/>
        <v>-44.342973110096395</v>
      </c>
      <c r="S14" s="25">
        <f t="shared" si="8"/>
        <v>-93.602880039447584</v>
      </c>
      <c r="T14" s="24">
        <f t="shared" si="9"/>
        <v>66.911130284728216</v>
      </c>
      <c r="U14" s="26">
        <f t="shared" si="10"/>
        <v>62.634447799827441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4912000</v>
      </c>
      <c r="C27" s="43">
        <f t="shared" si="11"/>
        <v>25542000</v>
      </c>
      <c r="D27" s="43">
        <f t="shared" si="11"/>
        <v>0</v>
      </c>
      <c r="E27" s="43">
        <f t="shared" si="11"/>
        <v>30454000</v>
      </c>
      <c r="F27" s="44">
        <f t="shared" si="11"/>
        <v>30454000</v>
      </c>
      <c r="G27" s="45">
        <f t="shared" si="11"/>
        <v>30454000</v>
      </c>
      <c r="H27" s="44">
        <f t="shared" si="11"/>
        <v>1142000</v>
      </c>
      <c r="I27" s="45">
        <f t="shared" si="11"/>
        <v>1103006</v>
      </c>
      <c r="J27" s="44">
        <f t="shared" si="11"/>
        <v>1669000</v>
      </c>
      <c r="K27" s="45">
        <f t="shared" si="11"/>
        <v>2442773</v>
      </c>
      <c r="L27" s="44">
        <f t="shared" si="11"/>
        <v>1829000</v>
      </c>
      <c r="M27" s="45">
        <f t="shared" si="11"/>
        <v>119850</v>
      </c>
      <c r="N27" s="44">
        <f t="shared" si="11"/>
        <v>0</v>
      </c>
      <c r="O27" s="45">
        <f t="shared" si="11"/>
        <v>0</v>
      </c>
      <c r="P27" s="44">
        <f t="shared" si="11"/>
        <v>4640000</v>
      </c>
      <c r="Q27" s="45">
        <f t="shared" si="11"/>
        <v>3665629</v>
      </c>
      <c r="R27" s="20">
        <f t="shared" si="7"/>
        <v>9.5865787896944283</v>
      </c>
      <c r="S27" s="21">
        <f t="shared" si="8"/>
        <v>-95.093690654023106</v>
      </c>
      <c r="T27" s="20">
        <f t="shared" si="9"/>
        <v>15.236093780784133</v>
      </c>
      <c r="U27" s="22">
        <f t="shared" si="10"/>
        <v>12.036609312405595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268000</v>
      </c>
      <c r="I30" s="48">
        <v>177171</v>
      </c>
      <c r="J30" s="47">
        <v>345000</v>
      </c>
      <c r="K30" s="48">
        <v>1024164</v>
      </c>
      <c r="L30" s="47">
        <v>88000</v>
      </c>
      <c r="M30" s="48">
        <v>-501335</v>
      </c>
      <c r="N30" s="47"/>
      <c r="O30" s="48"/>
      <c r="P30" s="47">
        <f t="shared" si="5"/>
        <v>701000</v>
      </c>
      <c r="Q30" s="48">
        <f t="shared" si="6"/>
        <v>700000</v>
      </c>
      <c r="R30" s="24">
        <f t="shared" si="7"/>
        <v>-74.492753623188406</v>
      </c>
      <c r="S30" s="25">
        <f t="shared" si="8"/>
        <v>-148.95065634019551</v>
      </c>
      <c r="T30" s="24">
        <f t="shared" si="9"/>
        <v>45.225806451612904</v>
      </c>
      <c r="U30" s="26">
        <f t="shared" si="10"/>
        <v>45.161290322580641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3362000</v>
      </c>
      <c r="C32" s="46">
        <v>-188000</v>
      </c>
      <c r="D32" s="46"/>
      <c r="E32" s="46">
        <f t="shared" si="4"/>
        <v>3174000</v>
      </c>
      <c r="F32" s="47">
        <v>3174000</v>
      </c>
      <c r="G32" s="48">
        <v>3174000</v>
      </c>
      <c r="H32" s="47">
        <v>874000</v>
      </c>
      <c r="I32" s="48">
        <v>925835</v>
      </c>
      <c r="J32" s="47">
        <v>1324000</v>
      </c>
      <c r="K32" s="48">
        <v>1418609</v>
      </c>
      <c r="L32" s="47">
        <v>621000</v>
      </c>
      <c r="M32" s="48">
        <v>621185</v>
      </c>
      <c r="N32" s="47"/>
      <c r="O32" s="48"/>
      <c r="P32" s="47">
        <f t="shared" si="5"/>
        <v>2819000</v>
      </c>
      <c r="Q32" s="48">
        <f t="shared" si="6"/>
        <v>2965629</v>
      </c>
      <c r="R32" s="24">
        <f t="shared" si="7"/>
        <v>-53.096676737160124</v>
      </c>
      <c r="S32" s="25">
        <f t="shared" si="8"/>
        <v>-56.211683416642643</v>
      </c>
      <c r="T32" s="24">
        <f t="shared" si="9"/>
        <v>88.815374921235033</v>
      </c>
      <c r="U32" s="26">
        <f t="shared" si="10"/>
        <v>93.435066162570891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25730000</v>
      </c>
      <c r="D36" s="46"/>
      <c r="E36" s="46">
        <f t="shared" si="4"/>
        <v>25730000</v>
      </c>
      <c r="F36" s="47">
        <v>25730000</v>
      </c>
      <c r="G36" s="48">
        <v>25730000</v>
      </c>
      <c r="H36" s="47"/>
      <c r="I36" s="48"/>
      <c r="J36" s="47"/>
      <c r="K36" s="48"/>
      <c r="L36" s="47">
        <v>1120000</v>
      </c>
      <c r="M36" s="48"/>
      <c r="N36" s="47"/>
      <c r="O36" s="48"/>
      <c r="P36" s="47">
        <f t="shared" si="5"/>
        <v>1120000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4.3528954527788573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40277000</v>
      </c>
      <c r="C59" s="43">
        <f t="shared" si="26"/>
        <v>25496000</v>
      </c>
      <c r="D59" s="43">
        <f t="shared" si="26"/>
        <v>0</v>
      </c>
      <c r="E59" s="43">
        <f t="shared" si="26"/>
        <v>65773000</v>
      </c>
      <c r="F59" s="44">
        <f t="shared" si="26"/>
        <v>65773000</v>
      </c>
      <c r="G59" s="45">
        <f t="shared" si="26"/>
        <v>65773000</v>
      </c>
      <c r="H59" s="44">
        <f t="shared" si="26"/>
        <v>11679000</v>
      </c>
      <c r="I59" s="45">
        <f t="shared" si="26"/>
        <v>13185401</v>
      </c>
      <c r="J59" s="44">
        <f t="shared" si="26"/>
        <v>13893000</v>
      </c>
      <c r="K59" s="45">
        <f t="shared" si="26"/>
        <v>15573312</v>
      </c>
      <c r="L59" s="44">
        <f t="shared" si="26"/>
        <v>7975000</v>
      </c>
      <c r="M59" s="45">
        <f t="shared" si="26"/>
        <v>4323858</v>
      </c>
      <c r="N59" s="44">
        <f t="shared" si="26"/>
        <v>0</v>
      </c>
      <c r="O59" s="45">
        <f t="shared" si="26"/>
        <v>0</v>
      </c>
      <c r="P59" s="44">
        <f t="shared" si="26"/>
        <v>33547000</v>
      </c>
      <c r="Q59" s="45">
        <f t="shared" si="26"/>
        <v>33082571</v>
      </c>
      <c r="R59" s="20">
        <f t="shared" si="14"/>
        <v>-42.596991290577989</v>
      </c>
      <c r="S59" s="21">
        <f t="shared" si="15"/>
        <v>-72.23546282255181</v>
      </c>
      <c r="T59" s="20">
        <f t="shared" si="16"/>
        <v>51.004211454548219</v>
      </c>
      <c r="U59" s="22">
        <f t="shared" si="17"/>
        <v>50.298102564882242</v>
      </c>
      <c r="V59" s="44">
        <f t="shared" ref="V59:W59" si="27">+V8+V42</f>
        <v>874000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40277000</v>
      </c>
      <c r="C63" s="55">
        <f t="shared" si="30"/>
        <v>25496000</v>
      </c>
      <c r="D63" s="55">
        <f t="shared" si="30"/>
        <v>0</v>
      </c>
      <c r="E63" s="55">
        <f t="shared" si="30"/>
        <v>65773000</v>
      </c>
      <c r="F63" s="56">
        <f t="shared" si="30"/>
        <v>65773000</v>
      </c>
      <c r="G63" s="57">
        <f t="shared" si="30"/>
        <v>65773000</v>
      </c>
      <c r="H63" s="56">
        <f t="shared" si="30"/>
        <v>11679000</v>
      </c>
      <c r="I63" s="57">
        <f t="shared" si="30"/>
        <v>13185401</v>
      </c>
      <c r="J63" s="56">
        <f t="shared" si="30"/>
        <v>13893000</v>
      </c>
      <c r="K63" s="57">
        <f t="shared" si="30"/>
        <v>15573312</v>
      </c>
      <c r="L63" s="56">
        <f t="shared" si="30"/>
        <v>7975000</v>
      </c>
      <c r="M63" s="58">
        <f t="shared" si="30"/>
        <v>4323858</v>
      </c>
      <c r="N63" s="56">
        <f t="shared" si="30"/>
        <v>0</v>
      </c>
      <c r="O63" s="57">
        <f t="shared" si="30"/>
        <v>0</v>
      </c>
      <c r="P63" s="56">
        <f t="shared" si="30"/>
        <v>33547000</v>
      </c>
      <c r="Q63" s="57">
        <f t="shared" si="30"/>
        <v>33082571</v>
      </c>
      <c r="R63" s="38">
        <f t="shared" si="14"/>
        <v>-42.596991290577989</v>
      </c>
      <c r="S63" s="39">
        <f t="shared" si="15"/>
        <v>-72.23546282255181</v>
      </c>
      <c r="T63" s="38">
        <f t="shared" si="16"/>
        <v>51.004211454548219</v>
      </c>
      <c r="U63" s="39">
        <f t="shared" si="17"/>
        <v>50.298102564882242</v>
      </c>
      <c r="V63" s="56">
        <f>+V59+V60</f>
        <v>874000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48993000</v>
      </c>
      <c r="C8" s="40">
        <f t="shared" si="0"/>
        <v>33167000</v>
      </c>
      <c r="D8" s="40">
        <f t="shared" si="0"/>
        <v>0</v>
      </c>
      <c r="E8" s="40">
        <f t="shared" si="0"/>
        <v>82160000</v>
      </c>
      <c r="F8" s="41">
        <f t="shared" si="0"/>
        <v>82160000</v>
      </c>
      <c r="G8" s="42">
        <f t="shared" si="0"/>
        <v>82160000</v>
      </c>
      <c r="H8" s="41">
        <f t="shared" si="0"/>
        <v>2408000</v>
      </c>
      <c r="I8" s="42">
        <f t="shared" si="0"/>
        <v>2048592</v>
      </c>
      <c r="J8" s="41">
        <f t="shared" si="0"/>
        <v>1452000</v>
      </c>
      <c r="K8" s="42">
        <f t="shared" si="0"/>
        <v>1788075</v>
      </c>
      <c r="L8" s="41">
        <f t="shared" si="0"/>
        <v>12884000</v>
      </c>
      <c r="M8" s="42">
        <f t="shared" si="0"/>
        <v>6097508</v>
      </c>
      <c r="N8" s="41">
        <f t="shared" si="0"/>
        <v>0</v>
      </c>
      <c r="O8" s="42">
        <f t="shared" si="0"/>
        <v>0</v>
      </c>
      <c r="P8" s="41">
        <f t="shared" si="0"/>
        <v>16744000</v>
      </c>
      <c r="Q8" s="42">
        <f t="shared" si="0"/>
        <v>9934175</v>
      </c>
      <c r="R8" s="16">
        <f>IF(($J8       =0),0,((($L8       -$J8       )/$J8       )*100))</f>
        <v>787.32782369146003</v>
      </c>
      <c r="S8" s="17">
        <f>IF(($K8       =0),0,((($M8       -$K8       )/$K8       )*100))</f>
        <v>241.00963326482389</v>
      </c>
      <c r="T8" s="16">
        <f>IF(($E8       =0),0,(($P8       /$E8       )*100))</f>
        <v>20.37974683544304</v>
      </c>
      <c r="U8" s="18">
        <f>IF(($E8       =0),0,(($Q8       /$E8       )*100))</f>
        <v>12.091254868549173</v>
      </c>
      <c r="V8" s="41">
        <f t="shared" ref="V8:W8" si="1">+V9+V27</f>
        <v>12283000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41609000</v>
      </c>
      <c r="C9" s="43">
        <f t="shared" si="2"/>
        <v>-8137000</v>
      </c>
      <c r="D9" s="43">
        <f t="shared" si="2"/>
        <v>0</v>
      </c>
      <c r="E9" s="43">
        <f t="shared" si="2"/>
        <v>33472000</v>
      </c>
      <c r="F9" s="44">
        <f t="shared" si="2"/>
        <v>33472000</v>
      </c>
      <c r="G9" s="45">
        <f t="shared" si="2"/>
        <v>33472000</v>
      </c>
      <c r="H9" s="44">
        <f t="shared" si="2"/>
        <v>1491000</v>
      </c>
      <c r="I9" s="45">
        <f t="shared" si="2"/>
        <v>1531317</v>
      </c>
      <c r="J9" s="44">
        <f t="shared" si="2"/>
        <v>578000</v>
      </c>
      <c r="K9" s="45">
        <f t="shared" si="2"/>
        <v>516381</v>
      </c>
      <c r="L9" s="44">
        <f t="shared" si="2"/>
        <v>9800000</v>
      </c>
      <c r="M9" s="45">
        <f t="shared" si="2"/>
        <v>5685362</v>
      </c>
      <c r="N9" s="44">
        <f t="shared" si="2"/>
        <v>0</v>
      </c>
      <c r="O9" s="45">
        <f t="shared" si="2"/>
        <v>0</v>
      </c>
      <c r="P9" s="44">
        <f t="shared" si="2"/>
        <v>11869000</v>
      </c>
      <c r="Q9" s="45">
        <f t="shared" si="2"/>
        <v>7733060</v>
      </c>
      <c r="R9" s="20">
        <f>IF(($J9       =0),0,((($L9       -$J9       )/$J9       )*100))</f>
        <v>1595.5017301038063</v>
      </c>
      <c r="S9" s="21">
        <f>IF(($K9       =0),0,((($M9       -$K9       )/$K9       )*100))</f>
        <v>1001.0013923827561</v>
      </c>
      <c r="T9" s="20">
        <f>IF(($E9       =0),0,(($P9       /$E9       )*100))</f>
        <v>35.459488527724666</v>
      </c>
      <c r="U9" s="22">
        <f>IF(($E9       =0),0,(($Q9       /$E9       )*100))</f>
        <v>23.103071223709367</v>
      </c>
      <c r="V9" s="44">
        <f t="shared" ref="V9:W9" si="3">SUM(V10:V26)</f>
        <v>12283000</v>
      </c>
      <c r="W9" s="45">
        <f t="shared" si="3"/>
        <v>0</v>
      </c>
    </row>
    <row r="10" spans="1:23" x14ac:dyDescent="0.2">
      <c r="A10" s="23" t="s">
        <v>36</v>
      </c>
      <c r="B10" s="46">
        <v>30909000</v>
      </c>
      <c r="C10" s="46">
        <v>-7067000</v>
      </c>
      <c r="D10" s="46"/>
      <c r="E10" s="46">
        <f t="shared" ref="E10:E41" si="4">$B10      +$C10      +$D10</f>
        <v>23842000</v>
      </c>
      <c r="F10" s="47">
        <v>23842000</v>
      </c>
      <c r="G10" s="48">
        <v>23842000</v>
      </c>
      <c r="H10" s="47">
        <v>1491000</v>
      </c>
      <c r="I10" s="48">
        <v>1531317</v>
      </c>
      <c r="J10" s="47">
        <v>578000</v>
      </c>
      <c r="K10" s="48">
        <v>516381</v>
      </c>
      <c r="L10" s="47">
        <v>7195000</v>
      </c>
      <c r="M10" s="48">
        <v>4385317</v>
      </c>
      <c r="N10" s="47"/>
      <c r="O10" s="48"/>
      <c r="P10" s="47">
        <f t="shared" ref="P10:P41" si="5">$H10      +$J10      +$L10      +$N10</f>
        <v>9264000</v>
      </c>
      <c r="Q10" s="48">
        <f t="shared" ref="Q10:Q41" si="6">$I10      +$K10      +$M10      +$O10</f>
        <v>6433015</v>
      </c>
      <c r="R10" s="24">
        <f t="shared" ref="R10:R41" si="7">IF(($J10      =0),0,((($L10      -$J10      )/$J10      )*100))</f>
        <v>1144.809688581315</v>
      </c>
      <c r="S10" s="25">
        <f t="shared" ref="S10:S41" si="8">IF(($K10      =0),0,((($M10      -$K10      )/$K10      )*100))</f>
        <v>749.24058011429543</v>
      </c>
      <c r="T10" s="24">
        <f t="shared" ref="T10:T41" si="9">IF(($E10      =0),0,(($P10      /$E10      )*100))</f>
        <v>38.855800687861759</v>
      </c>
      <c r="U10" s="26">
        <f t="shared" ref="U10:U41" si="10">IF(($E10      =0),0,(($Q10      /$E10      )*100))</f>
        <v>26.981859743310128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11900000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10700000</v>
      </c>
      <c r="C23" s="46">
        <v>-1070000</v>
      </c>
      <c r="D23" s="46"/>
      <c r="E23" s="46">
        <f t="shared" si="4"/>
        <v>9630000</v>
      </c>
      <c r="F23" s="47">
        <v>9630000</v>
      </c>
      <c r="G23" s="48">
        <v>9630000</v>
      </c>
      <c r="H23" s="47"/>
      <c r="I23" s="48"/>
      <c r="J23" s="47"/>
      <c r="K23" s="48"/>
      <c r="L23" s="47">
        <v>2605000</v>
      </c>
      <c r="M23" s="48">
        <v>1300045</v>
      </c>
      <c r="N23" s="47"/>
      <c r="O23" s="48"/>
      <c r="P23" s="47">
        <f t="shared" si="5"/>
        <v>2605000</v>
      </c>
      <c r="Q23" s="48">
        <f t="shared" si="6"/>
        <v>1300045</v>
      </c>
      <c r="R23" s="24">
        <f t="shared" si="7"/>
        <v>0</v>
      </c>
      <c r="S23" s="25">
        <f t="shared" si="8"/>
        <v>0</v>
      </c>
      <c r="T23" s="24">
        <f t="shared" si="9"/>
        <v>27.050882658359292</v>
      </c>
      <c r="U23" s="26">
        <f t="shared" si="10"/>
        <v>13.49994807892004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383000</v>
      </c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7384000</v>
      </c>
      <c r="C27" s="43">
        <f t="shared" si="11"/>
        <v>41304000</v>
      </c>
      <c r="D27" s="43">
        <f t="shared" si="11"/>
        <v>0</v>
      </c>
      <c r="E27" s="43">
        <f t="shared" si="11"/>
        <v>48688000</v>
      </c>
      <c r="F27" s="44">
        <f t="shared" si="11"/>
        <v>48688000</v>
      </c>
      <c r="G27" s="45">
        <f t="shared" si="11"/>
        <v>48688000</v>
      </c>
      <c r="H27" s="44">
        <f t="shared" si="11"/>
        <v>917000</v>
      </c>
      <c r="I27" s="45">
        <f t="shared" si="11"/>
        <v>517275</v>
      </c>
      <c r="J27" s="44">
        <f t="shared" si="11"/>
        <v>874000</v>
      </c>
      <c r="K27" s="45">
        <f t="shared" si="11"/>
        <v>1271694</v>
      </c>
      <c r="L27" s="44">
        <f t="shared" si="11"/>
        <v>3084000</v>
      </c>
      <c r="M27" s="45">
        <f t="shared" si="11"/>
        <v>412146</v>
      </c>
      <c r="N27" s="44">
        <f t="shared" si="11"/>
        <v>0</v>
      </c>
      <c r="O27" s="45">
        <f t="shared" si="11"/>
        <v>0</v>
      </c>
      <c r="P27" s="44">
        <f t="shared" si="11"/>
        <v>4875000</v>
      </c>
      <c r="Q27" s="45">
        <f t="shared" si="11"/>
        <v>2201115</v>
      </c>
      <c r="R27" s="20">
        <f t="shared" si="7"/>
        <v>252.8604118993135</v>
      </c>
      <c r="S27" s="21">
        <f t="shared" si="8"/>
        <v>-67.590788350027594</v>
      </c>
      <c r="T27" s="20">
        <f t="shared" si="9"/>
        <v>10.012734143936905</v>
      </c>
      <c r="U27" s="22">
        <f t="shared" si="10"/>
        <v>4.5208572954321395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555000</v>
      </c>
      <c r="I30" s="48">
        <v>296200</v>
      </c>
      <c r="J30" s="47">
        <v>487000</v>
      </c>
      <c r="K30" s="48">
        <v>744391</v>
      </c>
      <c r="L30" s="47">
        <v>216000</v>
      </c>
      <c r="M30" s="48">
        <v>154687</v>
      </c>
      <c r="N30" s="47"/>
      <c r="O30" s="48"/>
      <c r="P30" s="47">
        <f t="shared" si="5"/>
        <v>1258000</v>
      </c>
      <c r="Q30" s="48">
        <f t="shared" si="6"/>
        <v>1195278</v>
      </c>
      <c r="R30" s="24">
        <f t="shared" si="7"/>
        <v>-55.646817248459953</v>
      </c>
      <c r="S30" s="25">
        <f t="shared" si="8"/>
        <v>-79.219657411226081</v>
      </c>
      <c r="T30" s="24">
        <f t="shared" si="9"/>
        <v>74</v>
      </c>
      <c r="U30" s="26">
        <f t="shared" si="10"/>
        <v>70.31047058823529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1684000</v>
      </c>
      <c r="C32" s="46"/>
      <c r="D32" s="46"/>
      <c r="E32" s="46">
        <f t="shared" si="4"/>
        <v>1684000</v>
      </c>
      <c r="F32" s="47">
        <v>1684000</v>
      </c>
      <c r="G32" s="48">
        <v>1684000</v>
      </c>
      <c r="H32" s="47">
        <v>362000</v>
      </c>
      <c r="I32" s="48">
        <v>221075</v>
      </c>
      <c r="J32" s="47">
        <v>387000</v>
      </c>
      <c r="K32" s="48">
        <v>527303</v>
      </c>
      <c r="L32" s="47">
        <v>396000</v>
      </c>
      <c r="M32" s="48">
        <v>257459</v>
      </c>
      <c r="N32" s="47"/>
      <c r="O32" s="48"/>
      <c r="P32" s="47">
        <f t="shared" si="5"/>
        <v>1145000</v>
      </c>
      <c r="Q32" s="48">
        <f t="shared" si="6"/>
        <v>1005837</v>
      </c>
      <c r="R32" s="24">
        <f t="shared" si="7"/>
        <v>2.3255813953488373</v>
      </c>
      <c r="S32" s="25">
        <f t="shared" si="8"/>
        <v>-51.174372230008167</v>
      </c>
      <c r="T32" s="24">
        <f t="shared" si="9"/>
        <v>67.992874109263653</v>
      </c>
      <c r="U32" s="26">
        <f t="shared" si="10"/>
        <v>59.729038004750592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2472000</v>
      </c>
      <c r="M35" s="48"/>
      <c r="N35" s="47"/>
      <c r="O35" s="48"/>
      <c r="P35" s="47">
        <f t="shared" si="5"/>
        <v>2472000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61.8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41304000</v>
      </c>
      <c r="D36" s="46"/>
      <c r="E36" s="46">
        <f t="shared" si="4"/>
        <v>41304000</v>
      </c>
      <c r="F36" s="47">
        <v>41304000</v>
      </c>
      <c r="G36" s="48">
        <v>41304000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1883000</v>
      </c>
      <c r="C42" s="52">
        <f t="shared" si="13"/>
        <v>12201000</v>
      </c>
      <c r="D42" s="52">
        <f t="shared" si="13"/>
        <v>0</v>
      </c>
      <c r="E42" s="52">
        <f t="shared" si="13"/>
        <v>14084000</v>
      </c>
      <c r="F42" s="53">
        <f t="shared" si="13"/>
        <v>14084000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1883000</v>
      </c>
      <c r="C43" s="43">
        <f t="shared" si="19"/>
        <v>12201000</v>
      </c>
      <c r="D43" s="43">
        <f t="shared" si="19"/>
        <v>0</v>
      </c>
      <c r="E43" s="43">
        <f t="shared" si="19"/>
        <v>14084000</v>
      </c>
      <c r="F43" s="44">
        <f t="shared" si="19"/>
        <v>14084000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1883000</v>
      </c>
      <c r="C45" s="46">
        <v>12201000</v>
      </c>
      <c r="D45" s="46"/>
      <c r="E45" s="46">
        <f t="shared" si="21"/>
        <v>14084000</v>
      </c>
      <c r="F45" s="47">
        <v>14084000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50876000</v>
      </c>
      <c r="C59" s="43">
        <f t="shared" si="26"/>
        <v>45368000</v>
      </c>
      <c r="D59" s="43">
        <f t="shared" si="26"/>
        <v>0</v>
      </c>
      <c r="E59" s="43">
        <f t="shared" si="26"/>
        <v>96244000</v>
      </c>
      <c r="F59" s="44">
        <f t="shared" si="26"/>
        <v>96244000</v>
      </c>
      <c r="G59" s="45">
        <f t="shared" si="26"/>
        <v>82160000</v>
      </c>
      <c r="H59" s="44">
        <f t="shared" si="26"/>
        <v>2408000</v>
      </c>
      <c r="I59" s="45">
        <f t="shared" si="26"/>
        <v>2048592</v>
      </c>
      <c r="J59" s="44">
        <f t="shared" si="26"/>
        <v>1452000</v>
      </c>
      <c r="K59" s="45">
        <f t="shared" si="26"/>
        <v>1788075</v>
      </c>
      <c r="L59" s="44">
        <f t="shared" si="26"/>
        <v>12884000</v>
      </c>
      <c r="M59" s="45">
        <f t="shared" si="26"/>
        <v>6097508</v>
      </c>
      <c r="N59" s="44">
        <f t="shared" si="26"/>
        <v>0</v>
      </c>
      <c r="O59" s="45">
        <f t="shared" si="26"/>
        <v>0</v>
      </c>
      <c r="P59" s="44">
        <f t="shared" si="26"/>
        <v>16744000</v>
      </c>
      <c r="Q59" s="45">
        <f t="shared" si="26"/>
        <v>9934175</v>
      </c>
      <c r="R59" s="20">
        <f t="shared" si="14"/>
        <v>787.32782369146003</v>
      </c>
      <c r="S59" s="21">
        <f t="shared" si="15"/>
        <v>241.00963326482389</v>
      </c>
      <c r="T59" s="20">
        <f t="shared" si="16"/>
        <v>17.39744815261211</v>
      </c>
      <c r="U59" s="22">
        <f t="shared" si="17"/>
        <v>10.321864220107226</v>
      </c>
      <c r="V59" s="44">
        <f t="shared" ref="V59:W59" si="27">+V8+V42</f>
        <v>12283000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50876000</v>
      </c>
      <c r="C63" s="55">
        <f t="shared" si="30"/>
        <v>45368000</v>
      </c>
      <c r="D63" s="55">
        <f t="shared" si="30"/>
        <v>0</v>
      </c>
      <c r="E63" s="55">
        <f t="shared" si="30"/>
        <v>96244000</v>
      </c>
      <c r="F63" s="56">
        <f t="shared" si="30"/>
        <v>96244000</v>
      </c>
      <c r="G63" s="57">
        <f t="shared" si="30"/>
        <v>82160000</v>
      </c>
      <c r="H63" s="56">
        <f t="shared" si="30"/>
        <v>2408000</v>
      </c>
      <c r="I63" s="57">
        <f t="shared" si="30"/>
        <v>2048592</v>
      </c>
      <c r="J63" s="56">
        <f t="shared" si="30"/>
        <v>1452000</v>
      </c>
      <c r="K63" s="57">
        <f t="shared" si="30"/>
        <v>1788075</v>
      </c>
      <c r="L63" s="56">
        <f t="shared" si="30"/>
        <v>12884000</v>
      </c>
      <c r="M63" s="58">
        <f t="shared" si="30"/>
        <v>6097508</v>
      </c>
      <c r="N63" s="56">
        <f t="shared" si="30"/>
        <v>0</v>
      </c>
      <c r="O63" s="57">
        <f t="shared" si="30"/>
        <v>0</v>
      </c>
      <c r="P63" s="56">
        <f t="shared" si="30"/>
        <v>16744000</v>
      </c>
      <c r="Q63" s="57">
        <f t="shared" si="30"/>
        <v>9934175</v>
      </c>
      <c r="R63" s="38">
        <f t="shared" si="14"/>
        <v>787.32782369146003</v>
      </c>
      <c r="S63" s="39">
        <f t="shared" si="15"/>
        <v>241.00963326482389</v>
      </c>
      <c r="T63" s="38">
        <f t="shared" si="16"/>
        <v>17.39744815261211</v>
      </c>
      <c r="U63" s="39">
        <f t="shared" si="17"/>
        <v>10.321864220107226</v>
      </c>
      <c r="V63" s="56">
        <f>+V59+V60</f>
        <v>12283000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64260000</v>
      </c>
      <c r="C8" s="40">
        <f t="shared" si="0"/>
        <v>10063000</v>
      </c>
      <c r="D8" s="40">
        <f t="shared" si="0"/>
        <v>0</v>
      </c>
      <c r="E8" s="40">
        <f t="shared" si="0"/>
        <v>74323000</v>
      </c>
      <c r="F8" s="41">
        <f t="shared" si="0"/>
        <v>74323000</v>
      </c>
      <c r="G8" s="42">
        <f t="shared" si="0"/>
        <v>74323000</v>
      </c>
      <c r="H8" s="41">
        <f t="shared" si="0"/>
        <v>9755000</v>
      </c>
      <c r="I8" s="42">
        <f t="shared" si="0"/>
        <v>2241215</v>
      </c>
      <c r="J8" s="41">
        <f t="shared" si="0"/>
        <v>23771000</v>
      </c>
      <c r="K8" s="42">
        <f t="shared" si="0"/>
        <v>20187852</v>
      </c>
      <c r="L8" s="41">
        <f t="shared" si="0"/>
        <v>10347000</v>
      </c>
      <c r="M8" s="42">
        <f t="shared" si="0"/>
        <v>6632441</v>
      </c>
      <c r="N8" s="41">
        <f t="shared" si="0"/>
        <v>0</v>
      </c>
      <c r="O8" s="42">
        <f t="shared" si="0"/>
        <v>0</v>
      </c>
      <c r="P8" s="41">
        <f t="shared" si="0"/>
        <v>43873000</v>
      </c>
      <c r="Q8" s="42">
        <f t="shared" si="0"/>
        <v>29061508</v>
      </c>
      <c r="R8" s="16">
        <f>IF(($J8       =0),0,((($L8       -$J8       )/$J8       )*100))</f>
        <v>-56.472171974254351</v>
      </c>
      <c r="S8" s="17">
        <f>IF(($K8       =0),0,((($M8       -$K8       )/$K8       )*100))</f>
        <v>-67.146375949258982</v>
      </c>
      <c r="T8" s="16">
        <f>IF(($E8       =0),0,(($P8       /$E8       )*100))</f>
        <v>59.030179083190937</v>
      </c>
      <c r="U8" s="18">
        <f>IF(($E8       =0),0,(($Q8       /$E8       )*100))</f>
        <v>39.101634756401118</v>
      </c>
      <c r="V8" s="41">
        <f t="shared" ref="V8:W8" si="1">+V9+V27</f>
        <v>201000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54945000</v>
      </c>
      <c r="C9" s="43">
        <f t="shared" si="2"/>
        <v>-2210000</v>
      </c>
      <c r="D9" s="43">
        <f t="shared" si="2"/>
        <v>0</v>
      </c>
      <c r="E9" s="43">
        <f t="shared" si="2"/>
        <v>52735000</v>
      </c>
      <c r="F9" s="44">
        <f t="shared" si="2"/>
        <v>52735000</v>
      </c>
      <c r="G9" s="45">
        <f t="shared" si="2"/>
        <v>52735000</v>
      </c>
      <c r="H9" s="44">
        <f t="shared" si="2"/>
        <v>9061000</v>
      </c>
      <c r="I9" s="45">
        <f t="shared" si="2"/>
        <v>1529746</v>
      </c>
      <c r="J9" s="44">
        <f t="shared" si="2"/>
        <v>20166000</v>
      </c>
      <c r="K9" s="45">
        <f t="shared" si="2"/>
        <v>19116441</v>
      </c>
      <c r="L9" s="44">
        <f t="shared" si="2"/>
        <v>8285000</v>
      </c>
      <c r="M9" s="45">
        <f t="shared" si="2"/>
        <v>5274197</v>
      </c>
      <c r="N9" s="44">
        <f t="shared" si="2"/>
        <v>0</v>
      </c>
      <c r="O9" s="45">
        <f t="shared" si="2"/>
        <v>0</v>
      </c>
      <c r="P9" s="44">
        <f t="shared" si="2"/>
        <v>37512000</v>
      </c>
      <c r="Q9" s="45">
        <f t="shared" si="2"/>
        <v>25920384</v>
      </c>
      <c r="R9" s="20">
        <f>IF(($J9       =0),0,((($L9       -$J9       )/$J9       )*100))</f>
        <v>-58.915997223048699</v>
      </c>
      <c r="S9" s="21">
        <f>IF(($K9       =0),0,((($M9       -$K9       )/$K9       )*100))</f>
        <v>-72.410152077994013</v>
      </c>
      <c r="T9" s="20">
        <f>IF(($E9       =0),0,(($P9       /$E9       )*100))</f>
        <v>71.133023608609079</v>
      </c>
      <c r="U9" s="22">
        <f>IF(($E9       =0),0,(($Q9       /$E9       )*100))</f>
        <v>49.152145633829527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25565000</v>
      </c>
      <c r="C10" s="46">
        <v>-1710000</v>
      </c>
      <c r="D10" s="46"/>
      <c r="E10" s="46">
        <f t="shared" ref="E10:E41" si="4">$B10      +$C10      +$D10</f>
        <v>23855000</v>
      </c>
      <c r="F10" s="47">
        <v>23855000</v>
      </c>
      <c r="G10" s="48">
        <v>23855000</v>
      </c>
      <c r="H10" s="47">
        <v>841000</v>
      </c>
      <c r="I10" s="48">
        <v>754421</v>
      </c>
      <c r="J10" s="47">
        <v>10987000</v>
      </c>
      <c r="K10" s="48">
        <v>10869694</v>
      </c>
      <c r="L10" s="47">
        <v>2352000</v>
      </c>
      <c r="M10" s="48">
        <v>1999800</v>
      </c>
      <c r="N10" s="47"/>
      <c r="O10" s="48"/>
      <c r="P10" s="47">
        <f t="shared" ref="P10:P41" si="5">$H10      +$J10      +$L10      +$N10</f>
        <v>14180000</v>
      </c>
      <c r="Q10" s="48">
        <f t="shared" ref="Q10:Q41" si="6">$I10      +$K10      +$M10      +$O10</f>
        <v>13623915</v>
      </c>
      <c r="R10" s="24">
        <f t="shared" ref="R10:R41" si="7">IF(($J10      =0),0,((($L10      -$J10      )/$J10      )*100))</f>
        <v>-78.592882497497044</v>
      </c>
      <c r="S10" s="25">
        <f t="shared" ref="S10:S41" si="8">IF(($K10      =0),0,((($M10      -$K10      )/$K10      )*100))</f>
        <v>-81.602057978817072</v>
      </c>
      <c r="T10" s="24">
        <f t="shared" ref="T10:T41" si="9">IF(($E10      =0),0,(($P10      /$E10      )*100))</f>
        <v>59.442464892056165</v>
      </c>
      <c r="U10" s="26">
        <f t="shared" ref="U10:U41" si="10">IF(($E10      =0),0,(($Q10      /$E10      )*100))</f>
        <v>57.111360301823524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24380000</v>
      </c>
      <c r="C13" s="46"/>
      <c r="D13" s="46"/>
      <c r="E13" s="46">
        <f t="shared" si="4"/>
        <v>24380000</v>
      </c>
      <c r="F13" s="47">
        <v>24380000</v>
      </c>
      <c r="G13" s="48">
        <v>24380000</v>
      </c>
      <c r="H13" s="47">
        <v>8000000</v>
      </c>
      <c r="I13" s="48">
        <v>775325</v>
      </c>
      <c r="J13" s="47">
        <v>8358000</v>
      </c>
      <c r="K13" s="48">
        <v>7341443</v>
      </c>
      <c r="L13" s="47">
        <v>2474000</v>
      </c>
      <c r="M13" s="48">
        <v>110383</v>
      </c>
      <c r="N13" s="47"/>
      <c r="O13" s="48"/>
      <c r="P13" s="47">
        <f t="shared" si="5"/>
        <v>18832000</v>
      </c>
      <c r="Q13" s="48">
        <f t="shared" si="6"/>
        <v>8227151</v>
      </c>
      <c r="R13" s="24">
        <f t="shared" si="7"/>
        <v>-70.399617133285474</v>
      </c>
      <c r="S13" s="25">
        <f t="shared" si="8"/>
        <v>-98.496440005050772</v>
      </c>
      <c r="T13" s="24">
        <f t="shared" si="9"/>
        <v>77.24364232977851</v>
      </c>
      <c r="U13" s="26">
        <f t="shared" si="10"/>
        <v>33.745492206726823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220000</v>
      </c>
      <c r="I23" s="48"/>
      <c r="J23" s="47">
        <v>821000</v>
      </c>
      <c r="K23" s="48">
        <v>905304</v>
      </c>
      <c r="L23" s="47">
        <v>3459000</v>
      </c>
      <c r="M23" s="48">
        <v>3164014</v>
      </c>
      <c r="N23" s="47"/>
      <c r="O23" s="48"/>
      <c r="P23" s="47">
        <f t="shared" si="5"/>
        <v>4500000</v>
      </c>
      <c r="Q23" s="48">
        <f t="shared" si="6"/>
        <v>4069318</v>
      </c>
      <c r="R23" s="24">
        <f t="shared" si="7"/>
        <v>321.31546894031669</v>
      </c>
      <c r="S23" s="25">
        <f t="shared" si="8"/>
        <v>249.49740639608353</v>
      </c>
      <c r="T23" s="24">
        <f t="shared" si="9"/>
        <v>100</v>
      </c>
      <c r="U23" s="26">
        <f t="shared" si="10"/>
        <v>90.429288888888891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9315000</v>
      </c>
      <c r="C27" s="43">
        <f t="shared" si="11"/>
        <v>12273000</v>
      </c>
      <c r="D27" s="43">
        <f t="shared" si="11"/>
        <v>0</v>
      </c>
      <c r="E27" s="43">
        <f t="shared" si="11"/>
        <v>21588000</v>
      </c>
      <c r="F27" s="44">
        <f t="shared" si="11"/>
        <v>21588000</v>
      </c>
      <c r="G27" s="45">
        <f t="shared" si="11"/>
        <v>21588000</v>
      </c>
      <c r="H27" s="44">
        <f t="shared" si="11"/>
        <v>694000</v>
      </c>
      <c r="I27" s="45">
        <f t="shared" si="11"/>
        <v>711469</v>
      </c>
      <c r="J27" s="44">
        <f t="shared" si="11"/>
        <v>3605000</v>
      </c>
      <c r="K27" s="45">
        <f t="shared" si="11"/>
        <v>1071411</v>
      </c>
      <c r="L27" s="44">
        <f t="shared" si="11"/>
        <v>2062000</v>
      </c>
      <c r="M27" s="45">
        <f t="shared" si="11"/>
        <v>1358244</v>
      </c>
      <c r="N27" s="44">
        <f t="shared" si="11"/>
        <v>0</v>
      </c>
      <c r="O27" s="45">
        <f t="shared" si="11"/>
        <v>0</v>
      </c>
      <c r="P27" s="44">
        <f t="shared" si="11"/>
        <v>6361000</v>
      </c>
      <c r="Q27" s="45">
        <f t="shared" si="11"/>
        <v>3141124</v>
      </c>
      <c r="R27" s="20">
        <f t="shared" si="7"/>
        <v>-42.801664355062414</v>
      </c>
      <c r="S27" s="21">
        <f t="shared" si="8"/>
        <v>26.771519052912467</v>
      </c>
      <c r="T27" s="20">
        <f t="shared" si="9"/>
        <v>29.465443765054662</v>
      </c>
      <c r="U27" s="22">
        <f t="shared" si="10"/>
        <v>14.550324254215305</v>
      </c>
      <c r="V27" s="44">
        <f t="shared" ref="V27:W27" si="12">SUM(V28:V41)</f>
        <v>201000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8000</v>
      </c>
      <c r="I30" s="48">
        <v>25251</v>
      </c>
      <c r="J30" s="47">
        <v>171000</v>
      </c>
      <c r="K30" s="48">
        <v>170106</v>
      </c>
      <c r="L30" s="47">
        <v>128000</v>
      </c>
      <c r="M30" s="48">
        <v>124665</v>
      </c>
      <c r="N30" s="47"/>
      <c r="O30" s="48"/>
      <c r="P30" s="47">
        <f t="shared" si="5"/>
        <v>307000</v>
      </c>
      <c r="Q30" s="48">
        <f t="shared" si="6"/>
        <v>320022</v>
      </c>
      <c r="R30" s="24">
        <f t="shared" si="7"/>
        <v>-25.146198830409354</v>
      </c>
      <c r="S30" s="25">
        <f t="shared" si="8"/>
        <v>-26.713343444675676</v>
      </c>
      <c r="T30" s="24">
        <f t="shared" si="9"/>
        <v>19.806451612903224</v>
      </c>
      <c r="U30" s="26">
        <f t="shared" si="10"/>
        <v>20.64658064516129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3565000</v>
      </c>
      <c r="C32" s="46">
        <v>-199000</v>
      </c>
      <c r="D32" s="46"/>
      <c r="E32" s="46">
        <f t="shared" si="4"/>
        <v>3366000</v>
      </c>
      <c r="F32" s="47">
        <v>3366000</v>
      </c>
      <c r="G32" s="48">
        <v>3366000</v>
      </c>
      <c r="H32" s="47">
        <v>686000</v>
      </c>
      <c r="I32" s="48">
        <v>686218</v>
      </c>
      <c r="J32" s="47">
        <v>901000</v>
      </c>
      <c r="K32" s="48">
        <v>901305</v>
      </c>
      <c r="L32" s="47">
        <v>1010000</v>
      </c>
      <c r="M32" s="48">
        <v>1015234</v>
      </c>
      <c r="N32" s="47"/>
      <c r="O32" s="48"/>
      <c r="P32" s="47">
        <f t="shared" si="5"/>
        <v>2597000</v>
      </c>
      <c r="Q32" s="48">
        <f t="shared" si="6"/>
        <v>2602757</v>
      </c>
      <c r="R32" s="24">
        <f t="shared" si="7"/>
        <v>12.097669256381797</v>
      </c>
      <c r="S32" s="25">
        <f t="shared" si="8"/>
        <v>12.64044912654429</v>
      </c>
      <c r="T32" s="24">
        <f t="shared" si="9"/>
        <v>77.15389185977422</v>
      </c>
      <c r="U32" s="26">
        <f t="shared" si="10"/>
        <v>77.324925727866898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4200000</v>
      </c>
      <c r="H35" s="47"/>
      <c r="I35" s="48"/>
      <c r="J35" s="47">
        <v>2533000</v>
      </c>
      <c r="K35" s="48"/>
      <c r="L35" s="47"/>
      <c r="M35" s="48">
        <v>218345</v>
      </c>
      <c r="N35" s="47"/>
      <c r="O35" s="48"/>
      <c r="P35" s="47">
        <f t="shared" si="5"/>
        <v>2533000</v>
      </c>
      <c r="Q35" s="48">
        <f t="shared" si="6"/>
        <v>218345</v>
      </c>
      <c r="R35" s="24">
        <f t="shared" si="7"/>
        <v>-100</v>
      </c>
      <c r="S35" s="25">
        <f t="shared" si="8"/>
        <v>0</v>
      </c>
      <c r="T35" s="24">
        <f t="shared" si="9"/>
        <v>60.30952380952381</v>
      </c>
      <c r="U35" s="26">
        <f t="shared" si="10"/>
        <v>5.1986904761904764</v>
      </c>
      <c r="V35" s="47">
        <v>201000</v>
      </c>
      <c r="W35" s="48"/>
    </row>
    <row r="36" spans="1:23" x14ac:dyDescent="0.2">
      <c r="A36" s="23" t="s">
        <v>62</v>
      </c>
      <c r="B36" s="46"/>
      <c r="C36" s="46">
        <v>12472000</v>
      </c>
      <c r="D36" s="46"/>
      <c r="E36" s="46">
        <f t="shared" si="4"/>
        <v>12472000</v>
      </c>
      <c r="F36" s="47">
        <v>12472000</v>
      </c>
      <c r="G36" s="48">
        <v>12472000</v>
      </c>
      <c r="H36" s="47"/>
      <c r="I36" s="48"/>
      <c r="J36" s="47"/>
      <c r="K36" s="48"/>
      <c r="L36" s="47">
        <v>924000</v>
      </c>
      <c r="M36" s="48"/>
      <c r="N36" s="47"/>
      <c r="O36" s="48"/>
      <c r="P36" s="47">
        <f t="shared" si="5"/>
        <v>924000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7.408595253367543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64260000</v>
      </c>
      <c r="C59" s="43">
        <f t="shared" si="26"/>
        <v>10063000</v>
      </c>
      <c r="D59" s="43">
        <f t="shared" si="26"/>
        <v>0</v>
      </c>
      <c r="E59" s="43">
        <f t="shared" si="26"/>
        <v>74323000</v>
      </c>
      <c r="F59" s="44">
        <f t="shared" si="26"/>
        <v>74323000</v>
      </c>
      <c r="G59" s="45">
        <f t="shared" si="26"/>
        <v>74323000</v>
      </c>
      <c r="H59" s="44">
        <f t="shared" si="26"/>
        <v>9755000</v>
      </c>
      <c r="I59" s="45">
        <f t="shared" si="26"/>
        <v>2241215</v>
      </c>
      <c r="J59" s="44">
        <f t="shared" si="26"/>
        <v>23771000</v>
      </c>
      <c r="K59" s="45">
        <f t="shared" si="26"/>
        <v>20187852</v>
      </c>
      <c r="L59" s="44">
        <f t="shared" si="26"/>
        <v>10347000</v>
      </c>
      <c r="M59" s="45">
        <f t="shared" si="26"/>
        <v>6632441</v>
      </c>
      <c r="N59" s="44">
        <f t="shared" si="26"/>
        <v>0</v>
      </c>
      <c r="O59" s="45">
        <f t="shared" si="26"/>
        <v>0</v>
      </c>
      <c r="P59" s="44">
        <f t="shared" si="26"/>
        <v>43873000</v>
      </c>
      <c r="Q59" s="45">
        <f t="shared" si="26"/>
        <v>29061508</v>
      </c>
      <c r="R59" s="20">
        <f t="shared" si="14"/>
        <v>-56.472171974254351</v>
      </c>
      <c r="S59" s="21">
        <f t="shared" si="15"/>
        <v>-67.146375949258982</v>
      </c>
      <c r="T59" s="20">
        <f t="shared" si="16"/>
        <v>59.030179083190937</v>
      </c>
      <c r="U59" s="22">
        <f t="shared" si="17"/>
        <v>39.101634756401118</v>
      </c>
      <c r="V59" s="44">
        <f t="shared" ref="V59:W59" si="27">+V8+V42</f>
        <v>201000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64260000</v>
      </c>
      <c r="C63" s="55">
        <f t="shared" si="30"/>
        <v>10063000</v>
      </c>
      <c r="D63" s="55">
        <f t="shared" si="30"/>
        <v>0</v>
      </c>
      <c r="E63" s="55">
        <f t="shared" si="30"/>
        <v>74323000</v>
      </c>
      <c r="F63" s="56">
        <f t="shared" si="30"/>
        <v>74323000</v>
      </c>
      <c r="G63" s="57">
        <f t="shared" si="30"/>
        <v>74323000</v>
      </c>
      <c r="H63" s="56">
        <f t="shared" si="30"/>
        <v>9755000</v>
      </c>
      <c r="I63" s="57">
        <f t="shared" si="30"/>
        <v>2241215</v>
      </c>
      <c r="J63" s="56">
        <f t="shared" si="30"/>
        <v>23771000</v>
      </c>
      <c r="K63" s="57">
        <f t="shared" si="30"/>
        <v>20187852</v>
      </c>
      <c r="L63" s="56">
        <f t="shared" si="30"/>
        <v>10347000</v>
      </c>
      <c r="M63" s="58">
        <f t="shared" si="30"/>
        <v>6632441</v>
      </c>
      <c r="N63" s="56">
        <f t="shared" si="30"/>
        <v>0</v>
      </c>
      <c r="O63" s="57">
        <f t="shared" si="30"/>
        <v>0</v>
      </c>
      <c r="P63" s="56">
        <f t="shared" si="30"/>
        <v>43873000</v>
      </c>
      <c r="Q63" s="57">
        <f t="shared" si="30"/>
        <v>29061508</v>
      </c>
      <c r="R63" s="38">
        <f t="shared" si="14"/>
        <v>-56.472171974254351</v>
      </c>
      <c r="S63" s="39">
        <f t="shared" si="15"/>
        <v>-67.146375949258982</v>
      </c>
      <c r="T63" s="38">
        <f t="shared" si="16"/>
        <v>59.030179083190937</v>
      </c>
      <c r="U63" s="39">
        <f t="shared" si="17"/>
        <v>39.101634756401118</v>
      </c>
      <c r="V63" s="56">
        <f>+V59+V60</f>
        <v>201000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20991000</v>
      </c>
      <c r="C8" s="40">
        <f t="shared" si="0"/>
        <v>-1320000</v>
      </c>
      <c r="D8" s="40">
        <f t="shared" si="0"/>
        <v>0</v>
      </c>
      <c r="E8" s="40">
        <f t="shared" si="0"/>
        <v>19671000</v>
      </c>
      <c r="F8" s="41">
        <f t="shared" si="0"/>
        <v>19671000</v>
      </c>
      <c r="G8" s="42">
        <f t="shared" si="0"/>
        <v>19671000</v>
      </c>
      <c r="H8" s="41">
        <f t="shared" si="0"/>
        <v>1662000</v>
      </c>
      <c r="I8" s="42">
        <f t="shared" si="0"/>
        <v>2197562</v>
      </c>
      <c r="J8" s="41">
        <f t="shared" si="0"/>
        <v>8698000</v>
      </c>
      <c r="K8" s="42">
        <f t="shared" si="0"/>
        <v>5829574</v>
      </c>
      <c r="L8" s="41">
        <f t="shared" si="0"/>
        <v>3646000</v>
      </c>
      <c r="M8" s="42">
        <f t="shared" si="0"/>
        <v>3474714</v>
      </c>
      <c r="N8" s="41">
        <f t="shared" si="0"/>
        <v>0</v>
      </c>
      <c r="O8" s="42">
        <f t="shared" si="0"/>
        <v>0</v>
      </c>
      <c r="P8" s="41">
        <f t="shared" si="0"/>
        <v>14006000</v>
      </c>
      <c r="Q8" s="42">
        <f t="shared" si="0"/>
        <v>11501850</v>
      </c>
      <c r="R8" s="16">
        <f>IF(($J8       =0),0,((($L8       -$J8       )/$J8       )*100))</f>
        <v>-58.082317774200966</v>
      </c>
      <c r="S8" s="17">
        <f>IF(($K8       =0),0,((($M8       -$K8       )/$K8       )*100))</f>
        <v>-40.395061457320899</v>
      </c>
      <c r="T8" s="16">
        <f>IF(($E8       =0),0,(($P8       /$E8       )*100))</f>
        <v>71.201260739159167</v>
      </c>
      <c r="U8" s="18">
        <f>IF(($E8       =0),0,(($Q8       /$E8       )*100))</f>
        <v>58.47109958822633</v>
      </c>
      <c r="V8" s="41">
        <f t="shared" ref="V8:W8" si="1">+V9+V27</f>
        <v>5362000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17260000</v>
      </c>
      <c r="C9" s="43">
        <f t="shared" si="2"/>
        <v>-1320000</v>
      </c>
      <c r="D9" s="43">
        <f t="shared" si="2"/>
        <v>0</v>
      </c>
      <c r="E9" s="43">
        <f t="shared" si="2"/>
        <v>15940000</v>
      </c>
      <c r="F9" s="44">
        <f t="shared" si="2"/>
        <v>15940000</v>
      </c>
      <c r="G9" s="45">
        <f t="shared" si="2"/>
        <v>15940000</v>
      </c>
      <c r="H9" s="44">
        <f t="shared" si="2"/>
        <v>889000</v>
      </c>
      <c r="I9" s="45">
        <f t="shared" si="2"/>
        <v>1421716</v>
      </c>
      <c r="J9" s="44">
        <f t="shared" si="2"/>
        <v>7402000</v>
      </c>
      <c r="K9" s="45">
        <f t="shared" si="2"/>
        <v>4989723</v>
      </c>
      <c r="L9" s="44">
        <f t="shared" si="2"/>
        <v>2921000</v>
      </c>
      <c r="M9" s="45">
        <f t="shared" si="2"/>
        <v>2572921</v>
      </c>
      <c r="N9" s="44">
        <f t="shared" si="2"/>
        <v>0</v>
      </c>
      <c r="O9" s="45">
        <f t="shared" si="2"/>
        <v>0</v>
      </c>
      <c r="P9" s="44">
        <f t="shared" si="2"/>
        <v>11212000</v>
      </c>
      <c r="Q9" s="45">
        <f t="shared" si="2"/>
        <v>8984360</v>
      </c>
      <c r="R9" s="20">
        <f>IF(($J9       =0),0,((($L9       -$J9       )/$J9       )*100))</f>
        <v>-60.537692515536342</v>
      </c>
      <c r="S9" s="21">
        <f>IF(($K9       =0),0,((($M9       -$K9       )/$K9       )*100))</f>
        <v>-48.43559452097842</v>
      </c>
      <c r="T9" s="20">
        <f>IF(($E9       =0),0,(($P9       /$E9       )*100))</f>
        <v>70.338770388958594</v>
      </c>
      <c r="U9" s="22">
        <f>IF(($E9       =0),0,(($Q9       /$E9       )*100))</f>
        <v>56.363613550815558</v>
      </c>
      <c r="V9" s="44">
        <f t="shared" ref="V9:W9" si="3">SUM(V10:V26)</f>
        <v>5362000</v>
      </c>
      <c r="W9" s="45">
        <f t="shared" si="3"/>
        <v>0</v>
      </c>
    </row>
    <row r="10" spans="1:23" x14ac:dyDescent="0.2">
      <c r="A10" s="23" t="s">
        <v>36</v>
      </c>
      <c r="B10" s="46">
        <v>12260000</v>
      </c>
      <c r="C10" s="46">
        <v>-820000</v>
      </c>
      <c r="D10" s="46"/>
      <c r="E10" s="46">
        <f t="shared" ref="E10:E41" si="4">$B10      +$C10      +$D10</f>
        <v>11440000</v>
      </c>
      <c r="F10" s="47">
        <v>11440000</v>
      </c>
      <c r="G10" s="48">
        <v>11440000</v>
      </c>
      <c r="H10" s="47">
        <v>338000</v>
      </c>
      <c r="I10" s="48">
        <v>876335</v>
      </c>
      <c r="J10" s="47">
        <v>7326000</v>
      </c>
      <c r="K10" s="48">
        <v>4989723</v>
      </c>
      <c r="L10" s="47">
        <v>1355000</v>
      </c>
      <c r="M10" s="48">
        <v>1331769</v>
      </c>
      <c r="N10" s="47"/>
      <c r="O10" s="48"/>
      <c r="P10" s="47">
        <f t="shared" ref="P10:P41" si="5">$H10      +$J10      +$L10      +$N10</f>
        <v>9019000</v>
      </c>
      <c r="Q10" s="48">
        <f t="shared" ref="Q10:Q41" si="6">$I10      +$K10      +$M10      +$O10</f>
        <v>7197827</v>
      </c>
      <c r="R10" s="24">
        <f t="shared" ref="R10:R41" si="7">IF(($J10      =0),0,((($L10      -$J10      )/$J10      )*100))</f>
        <v>-81.504231504231512</v>
      </c>
      <c r="S10" s="25">
        <f t="shared" ref="S10:S41" si="8">IF(($K10      =0),0,((($M10      -$K10      )/$K10      )*100))</f>
        <v>-73.309760882517921</v>
      </c>
      <c r="T10" s="24">
        <f t="shared" ref="T10:T41" si="9">IF(($E10      =0),0,(($P10      /$E10      )*100))</f>
        <v>78.837412587412587</v>
      </c>
      <c r="U10" s="26">
        <f t="shared" ref="U10:U41" si="10">IF(($E10      =0),0,(($Q10      /$E10      )*100))</f>
        <v>62.918068181818178</v>
      </c>
      <c r="V10" s="47">
        <v>4784000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578000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551000</v>
      </c>
      <c r="I23" s="48">
        <v>545381</v>
      </c>
      <c r="J23" s="47">
        <v>76000</v>
      </c>
      <c r="K23" s="48"/>
      <c r="L23" s="47">
        <v>1566000</v>
      </c>
      <c r="M23" s="48">
        <v>1241152</v>
      </c>
      <c r="N23" s="47"/>
      <c r="O23" s="48"/>
      <c r="P23" s="47">
        <f t="shared" si="5"/>
        <v>2193000</v>
      </c>
      <c r="Q23" s="48">
        <f t="shared" si="6"/>
        <v>1786533</v>
      </c>
      <c r="R23" s="24">
        <f t="shared" si="7"/>
        <v>1960.5263157894735</v>
      </c>
      <c r="S23" s="25">
        <f t="shared" si="8"/>
        <v>0</v>
      </c>
      <c r="T23" s="24">
        <f t="shared" si="9"/>
        <v>48.733333333333334</v>
      </c>
      <c r="U23" s="26">
        <f t="shared" si="10"/>
        <v>39.700733333333332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3731000</v>
      </c>
      <c r="C27" s="43">
        <f t="shared" si="11"/>
        <v>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3731000</v>
      </c>
      <c r="H27" s="44">
        <f t="shared" si="11"/>
        <v>773000</v>
      </c>
      <c r="I27" s="45">
        <f t="shared" si="11"/>
        <v>775846</v>
      </c>
      <c r="J27" s="44">
        <f t="shared" si="11"/>
        <v>1296000</v>
      </c>
      <c r="K27" s="45">
        <f t="shared" si="11"/>
        <v>839851</v>
      </c>
      <c r="L27" s="44">
        <f t="shared" si="11"/>
        <v>725000</v>
      </c>
      <c r="M27" s="45">
        <f t="shared" si="11"/>
        <v>901793</v>
      </c>
      <c r="N27" s="44">
        <f t="shared" si="11"/>
        <v>0</v>
      </c>
      <c r="O27" s="45">
        <f t="shared" si="11"/>
        <v>0</v>
      </c>
      <c r="P27" s="44">
        <f t="shared" si="11"/>
        <v>2794000</v>
      </c>
      <c r="Q27" s="45">
        <f t="shared" si="11"/>
        <v>2517490</v>
      </c>
      <c r="R27" s="20">
        <f t="shared" si="7"/>
        <v>-44.058641975308646</v>
      </c>
      <c r="S27" s="21">
        <f t="shared" si="8"/>
        <v>7.3753558666954016</v>
      </c>
      <c r="T27" s="20">
        <f t="shared" si="9"/>
        <v>74.886089520235871</v>
      </c>
      <c r="U27" s="22">
        <f t="shared" si="10"/>
        <v>67.474939694451891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402000</v>
      </c>
      <c r="I30" s="48">
        <v>404790</v>
      </c>
      <c r="J30" s="47">
        <v>488000</v>
      </c>
      <c r="K30" s="48">
        <v>308034</v>
      </c>
      <c r="L30" s="47">
        <v>239000</v>
      </c>
      <c r="M30" s="48">
        <v>240365</v>
      </c>
      <c r="N30" s="47"/>
      <c r="O30" s="48"/>
      <c r="P30" s="47">
        <f t="shared" si="5"/>
        <v>1129000</v>
      </c>
      <c r="Q30" s="48">
        <f t="shared" si="6"/>
        <v>953189</v>
      </c>
      <c r="R30" s="24">
        <f t="shared" si="7"/>
        <v>-51.024590163934427</v>
      </c>
      <c r="S30" s="25">
        <f t="shared" si="8"/>
        <v>-21.968029503236654</v>
      </c>
      <c r="T30" s="24">
        <f t="shared" si="9"/>
        <v>72.838709677419359</v>
      </c>
      <c r="U30" s="26">
        <f t="shared" si="10"/>
        <v>61.496064516129032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2181000</v>
      </c>
      <c r="H32" s="47">
        <v>371000</v>
      </c>
      <c r="I32" s="48">
        <v>371056</v>
      </c>
      <c r="J32" s="47">
        <v>808000</v>
      </c>
      <c r="K32" s="48">
        <v>531817</v>
      </c>
      <c r="L32" s="47">
        <v>486000</v>
      </c>
      <c r="M32" s="48">
        <v>661428</v>
      </c>
      <c r="N32" s="47"/>
      <c r="O32" s="48"/>
      <c r="P32" s="47">
        <f t="shared" si="5"/>
        <v>1665000</v>
      </c>
      <c r="Q32" s="48">
        <f t="shared" si="6"/>
        <v>1564301</v>
      </c>
      <c r="R32" s="24">
        <f t="shared" si="7"/>
        <v>-39.851485148514854</v>
      </c>
      <c r="S32" s="25">
        <f t="shared" si="8"/>
        <v>24.371353303862044</v>
      </c>
      <c r="T32" s="24">
        <f t="shared" si="9"/>
        <v>76.341127922971125</v>
      </c>
      <c r="U32" s="26">
        <f t="shared" si="10"/>
        <v>71.724025676295284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20991000</v>
      </c>
      <c r="C59" s="43">
        <f t="shared" si="26"/>
        <v>-1320000</v>
      </c>
      <c r="D59" s="43">
        <f t="shared" si="26"/>
        <v>0</v>
      </c>
      <c r="E59" s="43">
        <f t="shared" si="26"/>
        <v>19671000</v>
      </c>
      <c r="F59" s="44">
        <f t="shared" si="26"/>
        <v>19671000</v>
      </c>
      <c r="G59" s="45">
        <f t="shared" si="26"/>
        <v>19671000</v>
      </c>
      <c r="H59" s="44">
        <f t="shared" si="26"/>
        <v>1662000</v>
      </c>
      <c r="I59" s="45">
        <f t="shared" si="26"/>
        <v>2197562</v>
      </c>
      <c r="J59" s="44">
        <f t="shared" si="26"/>
        <v>8698000</v>
      </c>
      <c r="K59" s="45">
        <f t="shared" si="26"/>
        <v>5829574</v>
      </c>
      <c r="L59" s="44">
        <f t="shared" si="26"/>
        <v>3646000</v>
      </c>
      <c r="M59" s="45">
        <f t="shared" si="26"/>
        <v>3474714</v>
      </c>
      <c r="N59" s="44">
        <f t="shared" si="26"/>
        <v>0</v>
      </c>
      <c r="O59" s="45">
        <f t="shared" si="26"/>
        <v>0</v>
      </c>
      <c r="P59" s="44">
        <f t="shared" si="26"/>
        <v>14006000</v>
      </c>
      <c r="Q59" s="45">
        <f t="shared" si="26"/>
        <v>11501850</v>
      </c>
      <c r="R59" s="20">
        <f t="shared" si="14"/>
        <v>-58.082317774200966</v>
      </c>
      <c r="S59" s="21">
        <f t="shared" si="15"/>
        <v>-40.395061457320899</v>
      </c>
      <c r="T59" s="20">
        <f t="shared" si="16"/>
        <v>71.201260739159167</v>
      </c>
      <c r="U59" s="22">
        <f t="shared" si="17"/>
        <v>58.47109958822633</v>
      </c>
      <c r="V59" s="44">
        <f t="shared" ref="V59:W59" si="27">+V8+V42</f>
        <v>5362000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20991000</v>
      </c>
      <c r="C63" s="55">
        <f t="shared" si="30"/>
        <v>-1320000</v>
      </c>
      <c r="D63" s="55">
        <f t="shared" si="30"/>
        <v>0</v>
      </c>
      <c r="E63" s="55">
        <f t="shared" si="30"/>
        <v>19671000</v>
      </c>
      <c r="F63" s="56">
        <f t="shared" si="30"/>
        <v>19671000</v>
      </c>
      <c r="G63" s="57">
        <f t="shared" si="30"/>
        <v>19671000</v>
      </c>
      <c r="H63" s="56">
        <f t="shared" si="30"/>
        <v>1662000</v>
      </c>
      <c r="I63" s="57">
        <f t="shared" si="30"/>
        <v>2197562</v>
      </c>
      <c r="J63" s="56">
        <f t="shared" si="30"/>
        <v>8698000</v>
      </c>
      <c r="K63" s="57">
        <f t="shared" si="30"/>
        <v>5829574</v>
      </c>
      <c r="L63" s="56">
        <f t="shared" si="30"/>
        <v>3646000</v>
      </c>
      <c r="M63" s="58">
        <f t="shared" si="30"/>
        <v>3474714</v>
      </c>
      <c r="N63" s="56">
        <f t="shared" si="30"/>
        <v>0</v>
      </c>
      <c r="O63" s="57">
        <f t="shared" si="30"/>
        <v>0</v>
      </c>
      <c r="P63" s="56">
        <f t="shared" si="30"/>
        <v>14006000</v>
      </c>
      <c r="Q63" s="57">
        <f t="shared" si="30"/>
        <v>11501850</v>
      </c>
      <c r="R63" s="38">
        <f t="shared" si="14"/>
        <v>-58.082317774200966</v>
      </c>
      <c r="S63" s="39">
        <f t="shared" si="15"/>
        <v>-40.395061457320899</v>
      </c>
      <c r="T63" s="38">
        <f t="shared" si="16"/>
        <v>71.201260739159167</v>
      </c>
      <c r="U63" s="39">
        <f t="shared" si="17"/>
        <v>58.47109958822633</v>
      </c>
      <c r="V63" s="56">
        <f>+V59+V60</f>
        <v>5362000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22591000</v>
      </c>
      <c r="C8" s="40">
        <f t="shared" si="0"/>
        <v>816000</v>
      </c>
      <c r="D8" s="40">
        <f t="shared" si="0"/>
        <v>0</v>
      </c>
      <c r="E8" s="40">
        <f t="shared" si="0"/>
        <v>23407000</v>
      </c>
      <c r="F8" s="41">
        <f t="shared" si="0"/>
        <v>23407000</v>
      </c>
      <c r="G8" s="42">
        <f t="shared" si="0"/>
        <v>23407000</v>
      </c>
      <c r="H8" s="41">
        <f t="shared" si="0"/>
        <v>5054000</v>
      </c>
      <c r="I8" s="42">
        <f t="shared" si="0"/>
        <v>5251346</v>
      </c>
      <c r="J8" s="41">
        <f t="shared" si="0"/>
        <v>7559000</v>
      </c>
      <c r="K8" s="42">
        <f t="shared" si="0"/>
        <v>10830573</v>
      </c>
      <c r="L8" s="41">
        <f t="shared" si="0"/>
        <v>3979000</v>
      </c>
      <c r="M8" s="42">
        <f t="shared" si="0"/>
        <v>5434875</v>
      </c>
      <c r="N8" s="41">
        <f t="shared" si="0"/>
        <v>0</v>
      </c>
      <c r="O8" s="42">
        <f t="shared" si="0"/>
        <v>0</v>
      </c>
      <c r="P8" s="41">
        <f t="shared" si="0"/>
        <v>16592000</v>
      </c>
      <c r="Q8" s="42">
        <f t="shared" si="0"/>
        <v>21516794</v>
      </c>
      <c r="R8" s="16">
        <f>IF(($J8       =0),0,((($L8       -$J8       )/$J8       )*100))</f>
        <v>-47.360762005556289</v>
      </c>
      <c r="S8" s="17">
        <f>IF(($K8       =0),0,((($M8       -$K8       )/$K8       )*100))</f>
        <v>-49.819136993028899</v>
      </c>
      <c r="T8" s="16">
        <f>IF(($E8       =0),0,(($P8       /$E8       )*100))</f>
        <v>70.884778057845949</v>
      </c>
      <c r="U8" s="18">
        <f>IF(($E8       =0),0,(($Q8       /$E8       )*100))</f>
        <v>91.92461229546717</v>
      </c>
      <c r="V8" s="41">
        <f t="shared" ref="V8:W8" si="1">+V9+V27</f>
        <v>10251000</v>
      </c>
      <c r="W8" s="42">
        <f t="shared" si="1"/>
        <v>5232000</v>
      </c>
    </row>
    <row r="9" spans="1:23" x14ac:dyDescent="0.2">
      <c r="A9" s="19" t="s">
        <v>35</v>
      </c>
      <c r="B9" s="43">
        <f t="shared" ref="B9:Q9" si="2">SUM(B10:B26)</f>
        <v>19280000</v>
      </c>
      <c r="C9" s="43">
        <f t="shared" si="2"/>
        <v>816000</v>
      </c>
      <c r="D9" s="43">
        <f t="shared" si="2"/>
        <v>0</v>
      </c>
      <c r="E9" s="43">
        <f t="shared" si="2"/>
        <v>20096000</v>
      </c>
      <c r="F9" s="44">
        <f t="shared" si="2"/>
        <v>20096000</v>
      </c>
      <c r="G9" s="45">
        <f t="shared" si="2"/>
        <v>20096000</v>
      </c>
      <c r="H9" s="44">
        <f t="shared" si="2"/>
        <v>4674000</v>
      </c>
      <c r="I9" s="45">
        <f t="shared" si="2"/>
        <v>4872975</v>
      </c>
      <c r="J9" s="44">
        <f t="shared" si="2"/>
        <v>6521000</v>
      </c>
      <c r="K9" s="45">
        <f t="shared" si="2"/>
        <v>9792744</v>
      </c>
      <c r="L9" s="44">
        <f t="shared" si="2"/>
        <v>3348000</v>
      </c>
      <c r="M9" s="45">
        <f t="shared" si="2"/>
        <v>4802765</v>
      </c>
      <c r="N9" s="44">
        <f t="shared" si="2"/>
        <v>0</v>
      </c>
      <c r="O9" s="45">
        <f t="shared" si="2"/>
        <v>0</v>
      </c>
      <c r="P9" s="44">
        <f t="shared" si="2"/>
        <v>14543000</v>
      </c>
      <c r="Q9" s="45">
        <f t="shared" si="2"/>
        <v>19468484</v>
      </c>
      <c r="R9" s="20">
        <f>IF(($J9       =0),0,((($L9       -$J9       )/$J9       )*100))</f>
        <v>-48.658181260542861</v>
      </c>
      <c r="S9" s="21">
        <f>IF(($K9       =0),0,((($M9       -$K9       )/$K9       )*100))</f>
        <v>-50.955881211639962</v>
      </c>
      <c r="T9" s="20">
        <f>IF(($E9       =0),0,(($P9       /$E9       )*100))</f>
        <v>72.367635350318466</v>
      </c>
      <c r="U9" s="22">
        <f>IF(($E9       =0),0,(($Q9       /$E9       )*100))</f>
        <v>96.877408439490438</v>
      </c>
      <c r="V9" s="44">
        <f t="shared" ref="V9:W9" si="3">SUM(V10:V26)</f>
        <v>10251000</v>
      </c>
      <c r="W9" s="45">
        <f t="shared" si="3"/>
        <v>5232000</v>
      </c>
    </row>
    <row r="10" spans="1:23" x14ac:dyDescent="0.2">
      <c r="A10" s="23" t="s">
        <v>36</v>
      </c>
      <c r="B10" s="46">
        <v>13387000</v>
      </c>
      <c r="C10" s="46">
        <v>1405000</v>
      </c>
      <c r="D10" s="46"/>
      <c r="E10" s="46">
        <f t="shared" ref="E10:E41" si="4">$B10      +$C10      +$D10</f>
        <v>14792000</v>
      </c>
      <c r="F10" s="47">
        <v>14792000</v>
      </c>
      <c r="G10" s="48">
        <v>14792000</v>
      </c>
      <c r="H10" s="47">
        <v>4381000</v>
      </c>
      <c r="I10" s="48">
        <v>4381812</v>
      </c>
      <c r="J10" s="47">
        <v>5281000</v>
      </c>
      <c r="K10" s="48">
        <v>5826452</v>
      </c>
      <c r="L10" s="47">
        <v>2696000</v>
      </c>
      <c r="M10" s="48">
        <v>2639893</v>
      </c>
      <c r="N10" s="47"/>
      <c r="O10" s="48"/>
      <c r="P10" s="47">
        <f t="shared" ref="P10:P41" si="5">$H10      +$J10      +$L10      +$N10</f>
        <v>12358000</v>
      </c>
      <c r="Q10" s="48">
        <f t="shared" ref="Q10:Q41" si="6">$I10      +$K10      +$M10      +$O10</f>
        <v>12848157</v>
      </c>
      <c r="R10" s="24">
        <f t="shared" ref="R10:R41" si="7">IF(($J10      =0),0,((($L10      -$J10      )/$J10      )*100))</f>
        <v>-48.949062677523195</v>
      </c>
      <c r="S10" s="25">
        <f t="shared" ref="S10:S41" si="8">IF(($K10      =0),0,((($M10      -$K10      )/$K10      )*100))</f>
        <v>-54.691242629305101</v>
      </c>
      <c r="T10" s="24">
        <f t="shared" ref="T10:T41" si="9">IF(($E10      =0),0,(($P10      /$E10      )*100))</f>
        <v>83.545159545700372</v>
      </c>
      <c r="U10" s="26">
        <f t="shared" ref="U10:U41" si="10">IF(($E10      =0),0,(($Q10      /$E10      )*100))</f>
        <v>86.858822336398049</v>
      </c>
      <c r="V10" s="47">
        <v>490000</v>
      </c>
      <c r="W10" s="48">
        <v>490000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3553000</v>
      </c>
      <c r="W20" s="48">
        <v>1753000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5893000</v>
      </c>
      <c r="C23" s="46">
        <v>-589000</v>
      </c>
      <c r="D23" s="46"/>
      <c r="E23" s="46">
        <f t="shared" si="4"/>
        <v>5304000</v>
      </c>
      <c r="F23" s="47">
        <v>5304000</v>
      </c>
      <c r="G23" s="48">
        <v>5304000</v>
      </c>
      <c r="H23" s="47">
        <v>293000</v>
      </c>
      <c r="I23" s="48">
        <v>491163</v>
      </c>
      <c r="J23" s="47">
        <v>1240000</v>
      </c>
      <c r="K23" s="48">
        <v>3966292</v>
      </c>
      <c r="L23" s="47">
        <v>652000</v>
      </c>
      <c r="M23" s="48">
        <v>2162872</v>
      </c>
      <c r="N23" s="47"/>
      <c r="O23" s="48"/>
      <c r="P23" s="47">
        <f t="shared" si="5"/>
        <v>2185000</v>
      </c>
      <c r="Q23" s="48">
        <f t="shared" si="6"/>
        <v>6620327</v>
      </c>
      <c r="R23" s="24">
        <f t="shared" si="7"/>
        <v>-47.41935483870968</v>
      </c>
      <c r="S23" s="25">
        <f t="shared" si="8"/>
        <v>-45.468664435195393</v>
      </c>
      <c r="T23" s="24">
        <f t="shared" si="9"/>
        <v>41.195324283559579</v>
      </c>
      <c r="U23" s="26">
        <f t="shared" si="10"/>
        <v>124.8176282051282</v>
      </c>
      <c r="V23" s="47">
        <v>6208000</v>
      </c>
      <c r="W23" s="48">
        <v>2989000</v>
      </c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3311000</v>
      </c>
      <c r="C27" s="43">
        <f t="shared" si="11"/>
        <v>0</v>
      </c>
      <c r="D27" s="43">
        <f t="shared" si="11"/>
        <v>0</v>
      </c>
      <c r="E27" s="43">
        <f t="shared" si="11"/>
        <v>3311000</v>
      </c>
      <c r="F27" s="44">
        <f t="shared" si="11"/>
        <v>3311000</v>
      </c>
      <c r="G27" s="45">
        <f t="shared" si="11"/>
        <v>3311000</v>
      </c>
      <c r="H27" s="44">
        <f t="shared" si="11"/>
        <v>380000</v>
      </c>
      <c r="I27" s="45">
        <f t="shared" si="11"/>
        <v>378371</v>
      </c>
      <c r="J27" s="44">
        <f t="shared" si="11"/>
        <v>1038000</v>
      </c>
      <c r="K27" s="45">
        <f t="shared" si="11"/>
        <v>1037829</v>
      </c>
      <c r="L27" s="44">
        <f t="shared" si="11"/>
        <v>631000</v>
      </c>
      <c r="M27" s="45">
        <f t="shared" si="11"/>
        <v>632110</v>
      </c>
      <c r="N27" s="44">
        <f t="shared" si="11"/>
        <v>0</v>
      </c>
      <c r="O27" s="45">
        <f t="shared" si="11"/>
        <v>0</v>
      </c>
      <c r="P27" s="44">
        <f t="shared" si="11"/>
        <v>2049000</v>
      </c>
      <c r="Q27" s="45">
        <f t="shared" si="11"/>
        <v>2048310</v>
      </c>
      <c r="R27" s="20">
        <f t="shared" si="7"/>
        <v>-39.210019267822737</v>
      </c>
      <c r="S27" s="21">
        <f t="shared" si="8"/>
        <v>-39.093049047579129</v>
      </c>
      <c r="T27" s="20">
        <f t="shared" si="9"/>
        <v>61.884627000906065</v>
      </c>
      <c r="U27" s="22">
        <f t="shared" si="10"/>
        <v>61.863787375415278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50000</v>
      </c>
      <c r="I30" s="48">
        <v>48480</v>
      </c>
      <c r="J30" s="47">
        <v>483000</v>
      </c>
      <c r="K30" s="48">
        <v>483480</v>
      </c>
      <c r="L30" s="47">
        <v>48000</v>
      </c>
      <c r="M30" s="48">
        <v>48480</v>
      </c>
      <c r="N30" s="47"/>
      <c r="O30" s="48"/>
      <c r="P30" s="47">
        <f t="shared" si="5"/>
        <v>581000</v>
      </c>
      <c r="Q30" s="48">
        <f t="shared" si="6"/>
        <v>580440</v>
      </c>
      <c r="R30" s="24">
        <f t="shared" si="7"/>
        <v>-90.062111801242239</v>
      </c>
      <c r="S30" s="25">
        <f t="shared" si="8"/>
        <v>-89.972697939935458</v>
      </c>
      <c r="T30" s="24">
        <f t="shared" si="9"/>
        <v>32.824858757062145</v>
      </c>
      <c r="U30" s="26">
        <f t="shared" si="10"/>
        <v>32.793220338983055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1541000</v>
      </c>
      <c r="C32" s="46"/>
      <c r="D32" s="46"/>
      <c r="E32" s="46">
        <f t="shared" si="4"/>
        <v>1541000</v>
      </c>
      <c r="F32" s="47">
        <v>1541000</v>
      </c>
      <c r="G32" s="48">
        <v>1541000</v>
      </c>
      <c r="H32" s="47">
        <v>330000</v>
      </c>
      <c r="I32" s="48">
        <v>329891</v>
      </c>
      <c r="J32" s="47">
        <v>555000</v>
      </c>
      <c r="K32" s="48">
        <v>554349</v>
      </c>
      <c r="L32" s="47">
        <v>583000</v>
      </c>
      <c r="M32" s="48">
        <v>583630</v>
      </c>
      <c r="N32" s="47"/>
      <c r="O32" s="48"/>
      <c r="P32" s="47">
        <f t="shared" si="5"/>
        <v>1468000</v>
      </c>
      <c r="Q32" s="48">
        <f t="shared" si="6"/>
        <v>1467870</v>
      </c>
      <c r="R32" s="24">
        <f t="shared" si="7"/>
        <v>5.045045045045045</v>
      </c>
      <c r="S32" s="25">
        <f t="shared" si="8"/>
        <v>5.2820515595770896</v>
      </c>
      <c r="T32" s="24">
        <f t="shared" si="9"/>
        <v>95.262816353017527</v>
      </c>
      <c r="U32" s="26">
        <f t="shared" si="10"/>
        <v>95.254380272550293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22591000</v>
      </c>
      <c r="C59" s="43">
        <f t="shared" si="26"/>
        <v>816000</v>
      </c>
      <c r="D59" s="43">
        <f t="shared" si="26"/>
        <v>0</v>
      </c>
      <c r="E59" s="43">
        <f t="shared" si="26"/>
        <v>23407000</v>
      </c>
      <c r="F59" s="44">
        <f t="shared" si="26"/>
        <v>23407000</v>
      </c>
      <c r="G59" s="45">
        <f t="shared" si="26"/>
        <v>23407000</v>
      </c>
      <c r="H59" s="44">
        <f t="shared" si="26"/>
        <v>5054000</v>
      </c>
      <c r="I59" s="45">
        <f t="shared" si="26"/>
        <v>5251346</v>
      </c>
      <c r="J59" s="44">
        <f t="shared" si="26"/>
        <v>7559000</v>
      </c>
      <c r="K59" s="45">
        <f t="shared" si="26"/>
        <v>10830573</v>
      </c>
      <c r="L59" s="44">
        <f t="shared" si="26"/>
        <v>3979000</v>
      </c>
      <c r="M59" s="45">
        <f t="shared" si="26"/>
        <v>5434875</v>
      </c>
      <c r="N59" s="44">
        <f t="shared" si="26"/>
        <v>0</v>
      </c>
      <c r="O59" s="45">
        <f t="shared" si="26"/>
        <v>0</v>
      </c>
      <c r="P59" s="44">
        <f t="shared" si="26"/>
        <v>16592000</v>
      </c>
      <c r="Q59" s="45">
        <f t="shared" si="26"/>
        <v>21516794</v>
      </c>
      <c r="R59" s="20">
        <f t="shared" si="14"/>
        <v>-47.360762005556289</v>
      </c>
      <c r="S59" s="21">
        <f t="shared" si="15"/>
        <v>-49.819136993028899</v>
      </c>
      <c r="T59" s="20">
        <f t="shared" si="16"/>
        <v>70.884778057845949</v>
      </c>
      <c r="U59" s="22">
        <f t="shared" si="17"/>
        <v>91.92461229546717</v>
      </c>
      <c r="V59" s="44">
        <f t="shared" ref="V59:W59" si="27">+V8+V42</f>
        <v>10251000</v>
      </c>
      <c r="W59" s="45">
        <f t="shared" si="27"/>
        <v>5232000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22591000</v>
      </c>
      <c r="C63" s="55">
        <f t="shared" si="30"/>
        <v>816000</v>
      </c>
      <c r="D63" s="55">
        <f t="shared" si="30"/>
        <v>0</v>
      </c>
      <c r="E63" s="55">
        <f t="shared" si="30"/>
        <v>23407000</v>
      </c>
      <c r="F63" s="56">
        <f t="shared" si="30"/>
        <v>23407000</v>
      </c>
      <c r="G63" s="57">
        <f t="shared" si="30"/>
        <v>23407000</v>
      </c>
      <c r="H63" s="56">
        <f t="shared" si="30"/>
        <v>5054000</v>
      </c>
      <c r="I63" s="57">
        <f t="shared" si="30"/>
        <v>5251346</v>
      </c>
      <c r="J63" s="56">
        <f t="shared" si="30"/>
        <v>7559000</v>
      </c>
      <c r="K63" s="57">
        <f t="shared" si="30"/>
        <v>10830573</v>
      </c>
      <c r="L63" s="56">
        <f t="shared" si="30"/>
        <v>3979000</v>
      </c>
      <c r="M63" s="58">
        <f t="shared" si="30"/>
        <v>5434875</v>
      </c>
      <c r="N63" s="56">
        <f t="shared" si="30"/>
        <v>0</v>
      </c>
      <c r="O63" s="57">
        <f t="shared" si="30"/>
        <v>0</v>
      </c>
      <c r="P63" s="56">
        <f t="shared" si="30"/>
        <v>16592000</v>
      </c>
      <c r="Q63" s="57">
        <f t="shared" si="30"/>
        <v>21516794</v>
      </c>
      <c r="R63" s="38">
        <f t="shared" si="14"/>
        <v>-47.360762005556289</v>
      </c>
      <c r="S63" s="39">
        <f t="shared" si="15"/>
        <v>-49.819136993028899</v>
      </c>
      <c r="T63" s="38">
        <f t="shared" si="16"/>
        <v>70.884778057845949</v>
      </c>
      <c r="U63" s="39">
        <f t="shared" si="17"/>
        <v>91.92461229546717</v>
      </c>
      <c r="V63" s="56">
        <f>+V59+V60</f>
        <v>10251000</v>
      </c>
      <c r="W63" s="57">
        <f>+W59+W60</f>
        <v>5232000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20525000</v>
      </c>
      <c r="C8" s="40">
        <f t="shared" si="0"/>
        <v>539000</v>
      </c>
      <c r="D8" s="40">
        <f t="shared" si="0"/>
        <v>0</v>
      </c>
      <c r="E8" s="40">
        <f t="shared" si="0"/>
        <v>21064000</v>
      </c>
      <c r="F8" s="41">
        <f t="shared" si="0"/>
        <v>21064000</v>
      </c>
      <c r="G8" s="42">
        <f t="shared" si="0"/>
        <v>21064000</v>
      </c>
      <c r="H8" s="41">
        <f t="shared" si="0"/>
        <v>3666000</v>
      </c>
      <c r="I8" s="42">
        <f t="shared" si="0"/>
        <v>2859769</v>
      </c>
      <c r="J8" s="41">
        <f t="shared" si="0"/>
        <v>5952000</v>
      </c>
      <c r="K8" s="42">
        <f t="shared" si="0"/>
        <v>6229003</v>
      </c>
      <c r="L8" s="41">
        <f t="shared" si="0"/>
        <v>2228000</v>
      </c>
      <c r="M8" s="42">
        <f t="shared" si="0"/>
        <v>1056104</v>
      </c>
      <c r="N8" s="41">
        <f t="shared" si="0"/>
        <v>0</v>
      </c>
      <c r="O8" s="42">
        <f t="shared" si="0"/>
        <v>0</v>
      </c>
      <c r="P8" s="41">
        <f t="shared" si="0"/>
        <v>11846000</v>
      </c>
      <c r="Q8" s="42">
        <f t="shared" si="0"/>
        <v>10144876</v>
      </c>
      <c r="R8" s="16">
        <f>IF(($J8       =0),0,((($L8       -$J8       )/$J8       )*100))</f>
        <v>-62.567204301075272</v>
      </c>
      <c r="S8" s="17">
        <f>IF(($K8       =0),0,((($M8       -$K8       )/$K8       )*100))</f>
        <v>-83.045376603607352</v>
      </c>
      <c r="T8" s="16">
        <f>IF(($E8       =0),0,(($P8       /$E8       )*100))</f>
        <v>56.238131409039113</v>
      </c>
      <c r="U8" s="18">
        <f>IF(($E8       =0),0,(($Q8       /$E8       )*100))</f>
        <v>48.162153437143942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16373000</v>
      </c>
      <c r="C9" s="43">
        <f t="shared" si="2"/>
        <v>539000</v>
      </c>
      <c r="D9" s="43">
        <f t="shared" si="2"/>
        <v>0</v>
      </c>
      <c r="E9" s="43">
        <f t="shared" si="2"/>
        <v>16912000</v>
      </c>
      <c r="F9" s="44">
        <f t="shared" si="2"/>
        <v>16912000</v>
      </c>
      <c r="G9" s="45">
        <f t="shared" si="2"/>
        <v>16912000</v>
      </c>
      <c r="H9" s="44">
        <f t="shared" si="2"/>
        <v>3061000</v>
      </c>
      <c r="I9" s="45">
        <f t="shared" si="2"/>
        <v>2254479</v>
      </c>
      <c r="J9" s="44">
        <f t="shared" si="2"/>
        <v>5066000</v>
      </c>
      <c r="K9" s="45">
        <f t="shared" si="2"/>
        <v>5212636</v>
      </c>
      <c r="L9" s="44">
        <f t="shared" si="2"/>
        <v>1709000</v>
      </c>
      <c r="M9" s="45">
        <f t="shared" si="2"/>
        <v>510742</v>
      </c>
      <c r="N9" s="44">
        <f t="shared" si="2"/>
        <v>0</v>
      </c>
      <c r="O9" s="45">
        <f t="shared" si="2"/>
        <v>0</v>
      </c>
      <c r="P9" s="44">
        <f t="shared" si="2"/>
        <v>9836000</v>
      </c>
      <c r="Q9" s="45">
        <f t="shared" si="2"/>
        <v>7977857</v>
      </c>
      <c r="R9" s="20">
        <f>IF(($J9       =0),0,((($L9       -$J9       )/$J9       )*100))</f>
        <v>-66.265298065534935</v>
      </c>
      <c r="S9" s="21">
        <f>IF(($K9       =0),0,((($M9       -$K9       )/$K9       )*100))</f>
        <v>-90.201847970969013</v>
      </c>
      <c r="T9" s="20">
        <f>IF(($E9       =0),0,(($P9       /$E9       )*100))</f>
        <v>58.159886471144752</v>
      </c>
      <c r="U9" s="22">
        <f>IF(($E9       =0),0,(($Q9       /$E9       )*100))</f>
        <v>47.172758987701044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11373000</v>
      </c>
      <c r="C10" s="46">
        <v>1039000</v>
      </c>
      <c r="D10" s="46"/>
      <c r="E10" s="46">
        <f t="shared" ref="E10:E41" si="4">$B10      +$C10      +$D10</f>
        <v>12412000</v>
      </c>
      <c r="F10" s="47">
        <v>12412000</v>
      </c>
      <c r="G10" s="48">
        <v>12412000</v>
      </c>
      <c r="H10" s="47">
        <v>2930000</v>
      </c>
      <c r="I10" s="48">
        <v>2254479</v>
      </c>
      <c r="J10" s="47">
        <v>4963000</v>
      </c>
      <c r="K10" s="48">
        <v>4977652</v>
      </c>
      <c r="L10" s="47">
        <v>1443000</v>
      </c>
      <c r="M10" s="48">
        <v>510742</v>
      </c>
      <c r="N10" s="47"/>
      <c r="O10" s="48"/>
      <c r="P10" s="47">
        <f t="shared" ref="P10:P41" si="5">$H10      +$J10      +$L10      +$N10</f>
        <v>9336000</v>
      </c>
      <c r="Q10" s="48">
        <f t="shared" ref="Q10:Q41" si="6">$I10      +$K10      +$M10      +$O10</f>
        <v>7742873</v>
      </c>
      <c r="R10" s="24">
        <f t="shared" ref="R10:R41" si="7">IF(($J10      =0),0,((($L10      -$J10      )/$J10      )*100))</f>
        <v>-70.92484384444893</v>
      </c>
      <c r="S10" s="25">
        <f t="shared" ref="S10:S41" si="8">IF(($K10      =0),0,((($M10      -$K10      )/$K10      )*100))</f>
        <v>-89.739298769781414</v>
      </c>
      <c r="T10" s="24">
        <f t="shared" ref="T10:T41" si="9">IF(($E10      =0),0,(($P10      /$E10      )*100))</f>
        <v>75.21753142120528</v>
      </c>
      <c r="U10" s="26">
        <f t="shared" ref="U10:U41" si="10">IF(($E10      =0),0,(($Q10      /$E10      )*100))</f>
        <v>62.382154366741858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5000000</v>
      </c>
      <c r="C23" s="46">
        <v>-500000</v>
      </c>
      <c r="D23" s="46"/>
      <c r="E23" s="46">
        <f t="shared" si="4"/>
        <v>4500000</v>
      </c>
      <c r="F23" s="47">
        <v>4500000</v>
      </c>
      <c r="G23" s="48">
        <v>4500000</v>
      </c>
      <c r="H23" s="47">
        <v>131000</v>
      </c>
      <c r="I23" s="48"/>
      <c r="J23" s="47">
        <v>103000</v>
      </c>
      <c r="K23" s="48">
        <v>234984</v>
      </c>
      <c r="L23" s="47">
        <v>266000</v>
      </c>
      <c r="M23" s="48"/>
      <c r="N23" s="47"/>
      <c r="O23" s="48"/>
      <c r="P23" s="47">
        <f t="shared" si="5"/>
        <v>500000</v>
      </c>
      <c r="Q23" s="48">
        <f t="shared" si="6"/>
        <v>234984</v>
      </c>
      <c r="R23" s="24">
        <f t="shared" si="7"/>
        <v>158.25242718446603</v>
      </c>
      <c r="S23" s="25">
        <f t="shared" si="8"/>
        <v>-100</v>
      </c>
      <c r="T23" s="24">
        <f t="shared" si="9"/>
        <v>11.111111111111111</v>
      </c>
      <c r="U23" s="26">
        <f t="shared" si="10"/>
        <v>5.2218666666666662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4152000</v>
      </c>
      <c r="C27" s="43">
        <f t="shared" si="11"/>
        <v>0</v>
      </c>
      <c r="D27" s="43">
        <f t="shared" si="11"/>
        <v>0</v>
      </c>
      <c r="E27" s="43">
        <f t="shared" si="11"/>
        <v>4152000</v>
      </c>
      <c r="F27" s="44">
        <f t="shared" si="11"/>
        <v>4152000</v>
      </c>
      <c r="G27" s="45">
        <f t="shared" si="11"/>
        <v>4152000</v>
      </c>
      <c r="H27" s="44">
        <f t="shared" si="11"/>
        <v>605000</v>
      </c>
      <c r="I27" s="45">
        <f t="shared" si="11"/>
        <v>605290</v>
      </c>
      <c r="J27" s="44">
        <f t="shared" si="11"/>
        <v>886000</v>
      </c>
      <c r="K27" s="45">
        <f t="shared" si="11"/>
        <v>1016367</v>
      </c>
      <c r="L27" s="44">
        <f t="shared" si="11"/>
        <v>519000</v>
      </c>
      <c r="M27" s="45">
        <f t="shared" si="11"/>
        <v>545362</v>
      </c>
      <c r="N27" s="44">
        <f t="shared" si="11"/>
        <v>0</v>
      </c>
      <c r="O27" s="45">
        <f t="shared" si="11"/>
        <v>0</v>
      </c>
      <c r="P27" s="44">
        <f t="shared" si="11"/>
        <v>2010000</v>
      </c>
      <c r="Q27" s="45">
        <f t="shared" si="11"/>
        <v>2167019</v>
      </c>
      <c r="R27" s="20">
        <f t="shared" si="7"/>
        <v>-41.42212189616253</v>
      </c>
      <c r="S27" s="21">
        <f t="shared" si="8"/>
        <v>-46.342020156105029</v>
      </c>
      <c r="T27" s="20">
        <f t="shared" si="9"/>
        <v>48.410404624277461</v>
      </c>
      <c r="U27" s="22">
        <f t="shared" si="10"/>
        <v>52.192172447013483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2932000</v>
      </c>
      <c r="C30" s="46"/>
      <c r="D30" s="46"/>
      <c r="E30" s="46">
        <f t="shared" si="4"/>
        <v>2932000</v>
      </c>
      <c r="F30" s="47">
        <v>2932000</v>
      </c>
      <c r="G30" s="48">
        <v>2932000</v>
      </c>
      <c r="H30" s="47">
        <v>277000</v>
      </c>
      <c r="I30" s="48">
        <v>277090</v>
      </c>
      <c r="J30" s="47">
        <v>574000</v>
      </c>
      <c r="K30" s="48">
        <v>573839</v>
      </c>
      <c r="L30" s="47">
        <v>283000</v>
      </c>
      <c r="M30" s="48">
        <v>315269</v>
      </c>
      <c r="N30" s="47"/>
      <c r="O30" s="48"/>
      <c r="P30" s="47">
        <f t="shared" si="5"/>
        <v>1134000</v>
      </c>
      <c r="Q30" s="48">
        <f t="shared" si="6"/>
        <v>1166198</v>
      </c>
      <c r="R30" s="24">
        <f t="shared" si="7"/>
        <v>-50.696864111498265</v>
      </c>
      <c r="S30" s="25">
        <f t="shared" si="8"/>
        <v>-45.059677017421265</v>
      </c>
      <c r="T30" s="24">
        <f t="shared" si="9"/>
        <v>38.676671214188268</v>
      </c>
      <c r="U30" s="26">
        <f t="shared" si="10"/>
        <v>39.774829467939973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1220000</v>
      </c>
      <c r="H32" s="47">
        <v>328000</v>
      </c>
      <c r="I32" s="48">
        <v>328200</v>
      </c>
      <c r="J32" s="47">
        <v>312000</v>
      </c>
      <c r="K32" s="48">
        <v>442528</v>
      </c>
      <c r="L32" s="47">
        <v>236000</v>
      </c>
      <c r="M32" s="48">
        <v>230093</v>
      </c>
      <c r="N32" s="47"/>
      <c r="O32" s="48"/>
      <c r="P32" s="47">
        <f t="shared" si="5"/>
        <v>876000</v>
      </c>
      <c r="Q32" s="48">
        <f t="shared" si="6"/>
        <v>1000821</v>
      </c>
      <c r="R32" s="24">
        <f t="shared" si="7"/>
        <v>-24.358974358974358</v>
      </c>
      <c r="S32" s="25">
        <f t="shared" si="8"/>
        <v>-48.004872008098921</v>
      </c>
      <c r="T32" s="24">
        <f t="shared" si="9"/>
        <v>71.803278688524586</v>
      </c>
      <c r="U32" s="26">
        <f t="shared" si="10"/>
        <v>82.034508196721305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20525000</v>
      </c>
      <c r="C59" s="43">
        <f t="shared" si="26"/>
        <v>539000</v>
      </c>
      <c r="D59" s="43">
        <f t="shared" si="26"/>
        <v>0</v>
      </c>
      <c r="E59" s="43">
        <f t="shared" si="26"/>
        <v>21064000</v>
      </c>
      <c r="F59" s="44">
        <f t="shared" si="26"/>
        <v>21064000</v>
      </c>
      <c r="G59" s="45">
        <f t="shared" si="26"/>
        <v>21064000</v>
      </c>
      <c r="H59" s="44">
        <f t="shared" si="26"/>
        <v>3666000</v>
      </c>
      <c r="I59" s="45">
        <f t="shared" si="26"/>
        <v>2859769</v>
      </c>
      <c r="J59" s="44">
        <f t="shared" si="26"/>
        <v>5952000</v>
      </c>
      <c r="K59" s="45">
        <f t="shared" si="26"/>
        <v>6229003</v>
      </c>
      <c r="L59" s="44">
        <f t="shared" si="26"/>
        <v>2228000</v>
      </c>
      <c r="M59" s="45">
        <f t="shared" si="26"/>
        <v>1056104</v>
      </c>
      <c r="N59" s="44">
        <f t="shared" si="26"/>
        <v>0</v>
      </c>
      <c r="O59" s="45">
        <f t="shared" si="26"/>
        <v>0</v>
      </c>
      <c r="P59" s="44">
        <f t="shared" si="26"/>
        <v>11846000</v>
      </c>
      <c r="Q59" s="45">
        <f t="shared" si="26"/>
        <v>10144876</v>
      </c>
      <c r="R59" s="20">
        <f t="shared" si="14"/>
        <v>-62.567204301075272</v>
      </c>
      <c r="S59" s="21">
        <f t="shared" si="15"/>
        <v>-83.045376603607352</v>
      </c>
      <c r="T59" s="20">
        <f t="shared" si="16"/>
        <v>56.238131409039113</v>
      </c>
      <c r="U59" s="22">
        <f t="shared" si="17"/>
        <v>48.162153437143942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20525000</v>
      </c>
      <c r="C63" s="55">
        <f t="shared" si="30"/>
        <v>539000</v>
      </c>
      <c r="D63" s="55">
        <f t="shared" si="30"/>
        <v>0</v>
      </c>
      <c r="E63" s="55">
        <f t="shared" si="30"/>
        <v>21064000</v>
      </c>
      <c r="F63" s="56">
        <f t="shared" si="30"/>
        <v>21064000</v>
      </c>
      <c r="G63" s="57">
        <f t="shared" si="30"/>
        <v>21064000</v>
      </c>
      <c r="H63" s="56">
        <f t="shared" si="30"/>
        <v>3666000</v>
      </c>
      <c r="I63" s="57">
        <f t="shared" si="30"/>
        <v>2859769</v>
      </c>
      <c r="J63" s="56">
        <f t="shared" si="30"/>
        <v>5952000</v>
      </c>
      <c r="K63" s="57">
        <f t="shared" si="30"/>
        <v>6229003</v>
      </c>
      <c r="L63" s="56">
        <f t="shared" si="30"/>
        <v>2228000</v>
      </c>
      <c r="M63" s="58">
        <f t="shared" si="30"/>
        <v>1056104</v>
      </c>
      <c r="N63" s="56">
        <f t="shared" si="30"/>
        <v>0</v>
      </c>
      <c r="O63" s="57">
        <f t="shared" si="30"/>
        <v>0</v>
      </c>
      <c r="P63" s="56">
        <f t="shared" si="30"/>
        <v>11846000</v>
      </c>
      <c r="Q63" s="57">
        <f t="shared" si="30"/>
        <v>10144876</v>
      </c>
      <c r="R63" s="38">
        <f t="shared" si="14"/>
        <v>-62.567204301075272</v>
      </c>
      <c r="S63" s="39">
        <f t="shared" si="15"/>
        <v>-83.045376603607352</v>
      </c>
      <c r="T63" s="38">
        <f t="shared" si="16"/>
        <v>56.238131409039113</v>
      </c>
      <c r="U63" s="39">
        <f t="shared" si="17"/>
        <v>48.162153437143942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18539000</v>
      </c>
      <c r="C8" s="40">
        <f t="shared" si="0"/>
        <v>-500000</v>
      </c>
      <c r="D8" s="40">
        <f t="shared" si="0"/>
        <v>0</v>
      </c>
      <c r="E8" s="40">
        <f t="shared" si="0"/>
        <v>18039000</v>
      </c>
      <c r="F8" s="41">
        <f t="shared" si="0"/>
        <v>18039000</v>
      </c>
      <c r="G8" s="42">
        <f t="shared" si="0"/>
        <v>18039000</v>
      </c>
      <c r="H8" s="41">
        <f t="shared" si="0"/>
        <v>5471000</v>
      </c>
      <c r="I8" s="42">
        <f t="shared" si="0"/>
        <v>3992715</v>
      </c>
      <c r="J8" s="41">
        <f t="shared" si="0"/>
        <v>4379000</v>
      </c>
      <c r="K8" s="42">
        <f t="shared" si="0"/>
        <v>6099431</v>
      </c>
      <c r="L8" s="41">
        <f t="shared" si="0"/>
        <v>3574000</v>
      </c>
      <c r="M8" s="42">
        <f t="shared" si="0"/>
        <v>3767406</v>
      </c>
      <c r="N8" s="41">
        <f t="shared" si="0"/>
        <v>0</v>
      </c>
      <c r="O8" s="42">
        <f t="shared" si="0"/>
        <v>0</v>
      </c>
      <c r="P8" s="41">
        <f t="shared" si="0"/>
        <v>13424000</v>
      </c>
      <c r="Q8" s="42">
        <f t="shared" si="0"/>
        <v>13859552</v>
      </c>
      <c r="R8" s="16">
        <f>IF(($J8       =0),0,((($L8       -$J8       )/$J8       )*100))</f>
        <v>-18.383192509705413</v>
      </c>
      <c r="S8" s="17">
        <f>IF(($K8       =0),0,((($M8       -$K8       )/$K8       )*100))</f>
        <v>-38.233484402069635</v>
      </c>
      <c r="T8" s="16">
        <f>IF(($E8       =0),0,(($P8       /$E8       )*100))</f>
        <v>74.416541936914456</v>
      </c>
      <c r="U8" s="18">
        <f>IF(($E8       =0),0,(($Q8       /$E8       )*100))</f>
        <v>76.831043849437336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2485000</v>
      </c>
      <c r="C9" s="43">
        <f t="shared" si="2"/>
        <v>0</v>
      </c>
      <c r="D9" s="43">
        <f t="shared" si="2"/>
        <v>0</v>
      </c>
      <c r="E9" s="43">
        <f t="shared" si="2"/>
        <v>2485000</v>
      </c>
      <c r="F9" s="44">
        <f t="shared" si="2"/>
        <v>2485000</v>
      </c>
      <c r="G9" s="45">
        <f t="shared" si="2"/>
        <v>2485000</v>
      </c>
      <c r="H9" s="44">
        <f t="shared" si="2"/>
        <v>335000</v>
      </c>
      <c r="I9" s="45">
        <f t="shared" si="2"/>
        <v>329144</v>
      </c>
      <c r="J9" s="44">
        <f t="shared" si="2"/>
        <v>680000</v>
      </c>
      <c r="K9" s="45">
        <f t="shared" si="2"/>
        <v>1365746</v>
      </c>
      <c r="L9" s="44">
        <f t="shared" si="2"/>
        <v>429000</v>
      </c>
      <c r="M9" s="45">
        <f t="shared" si="2"/>
        <v>497516</v>
      </c>
      <c r="N9" s="44">
        <f t="shared" si="2"/>
        <v>0</v>
      </c>
      <c r="O9" s="45">
        <f t="shared" si="2"/>
        <v>0</v>
      </c>
      <c r="P9" s="44">
        <f t="shared" si="2"/>
        <v>1444000</v>
      </c>
      <c r="Q9" s="45">
        <f t="shared" si="2"/>
        <v>2192406</v>
      </c>
      <c r="R9" s="20">
        <f>IF(($J9       =0),0,((($L9       -$J9       )/$J9       )*100))</f>
        <v>-36.911764705882355</v>
      </c>
      <c r="S9" s="21">
        <f>IF(($K9       =0),0,((($M9       -$K9       )/$K9       )*100))</f>
        <v>-63.571850109756866</v>
      </c>
      <c r="T9" s="20">
        <f>IF(($E9       =0),0,(($P9       /$E9       )*100))</f>
        <v>58.108651911468812</v>
      </c>
      <c r="U9" s="22">
        <f>IF(($E9       =0),0,(($Q9       /$E9       )*100))</f>
        <v>88.225593561368214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2485000</v>
      </c>
      <c r="C16" s="46"/>
      <c r="D16" s="46"/>
      <c r="E16" s="46">
        <f t="shared" si="4"/>
        <v>2485000</v>
      </c>
      <c r="F16" s="47">
        <v>2485000</v>
      </c>
      <c r="G16" s="48">
        <v>2485000</v>
      </c>
      <c r="H16" s="47">
        <v>335000</v>
      </c>
      <c r="I16" s="48">
        <v>329144</v>
      </c>
      <c r="J16" s="47">
        <v>680000</v>
      </c>
      <c r="K16" s="48">
        <v>1365746</v>
      </c>
      <c r="L16" s="47">
        <v>429000</v>
      </c>
      <c r="M16" s="48">
        <v>497516</v>
      </c>
      <c r="N16" s="47"/>
      <c r="O16" s="48"/>
      <c r="P16" s="47">
        <f t="shared" si="5"/>
        <v>1444000</v>
      </c>
      <c r="Q16" s="48">
        <f t="shared" si="6"/>
        <v>2192406</v>
      </c>
      <c r="R16" s="24">
        <f t="shared" si="7"/>
        <v>-36.911764705882355</v>
      </c>
      <c r="S16" s="25">
        <f t="shared" si="8"/>
        <v>-63.571850109756866</v>
      </c>
      <c r="T16" s="24">
        <f t="shared" si="9"/>
        <v>58.108651911468812</v>
      </c>
      <c r="U16" s="26">
        <f t="shared" si="10"/>
        <v>88.225593561368214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16054000</v>
      </c>
      <c r="C27" s="43">
        <f t="shared" si="11"/>
        <v>-500000</v>
      </c>
      <c r="D27" s="43">
        <f t="shared" si="11"/>
        <v>0</v>
      </c>
      <c r="E27" s="43">
        <f t="shared" si="11"/>
        <v>15554000</v>
      </c>
      <c r="F27" s="44">
        <f t="shared" si="11"/>
        <v>15554000</v>
      </c>
      <c r="G27" s="45">
        <f t="shared" si="11"/>
        <v>15554000</v>
      </c>
      <c r="H27" s="44">
        <f t="shared" si="11"/>
        <v>5136000</v>
      </c>
      <c r="I27" s="45">
        <f t="shared" si="11"/>
        <v>3663571</v>
      </c>
      <c r="J27" s="44">
        <f t="shared" si="11"/>
        <v>3699000</v>
      </c>
      <c r="K27" s="45">
        <f t="shared" si="11"/>
        <v>4733685</v>
      </c>
      <c r="L27" s="44">
        <f t="shared" si="11"/>
        <v>3145000</v>
      </c>
      <c r="M27" s="45">
        <f t="shared" si="11"/>
        <v>3269890</v>
      </c>
      <c r="N27" s="44">
        <f t="shared" si="11"/>
        <v>0</v>
      </c>
      <c r="O27" s="45">
        <f t="shared" si="11"/>
        <v>0</v>
      </c>
      <c r="P27" s="44">
        <f t="shared" si="11"/>
        <v>11980000</v>
      </c>
      <c r="Q27" s="45">
        <f t="shared" si="11"/>
        <v>11667146</v>
      </c>
      <c r="R27" s="20">
        <f t="shared" si="7"/>
        <v>-14.977020816436875</v>
      </c>
      <c r="S27" s="21">
        <f t="shared" si="8"/>
        <v>-30.922949034420327</v>
      </c>
      <c r="T27" s="20">
        <f t="shared" si="9"/>
        <v>77.021987913077012</v>
      </c>
      <c r="U27" s="22">
        <f t="shared" si="10"/>
        <v>75.010582486820113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118000</v>
      </c>
      <c r="I30" s="48">
        <v>118234</v>
      </c>
      <c r="J30" s="47">
        <v>354000</v>
      </c>
      <c r="K30" s="48">
        <v>354164</v>
      </c>
      <c r="L30" s="47">
        <v>189000</v>
      </c>
      <c r="M30" s="48">
        <v>312602</v>
      </c>
      <c r="N30" s="47"/>
      <c r="O30" s="48"/>
      <c r="P30" s="47">
        <f t="shared" si="5"/>
        <v>661000</v>
      </c>
      <c r="Q30" s="48">
        <f t="shared" si="6"/>
        <v>785000</v>
      </c>
      <c r="R30" s="24">
        <f t="shared" si="7"/>
        <v>-46.610169491525419</v>
      </c>
      <c r="S30" s="25">
        <f t="shared" si="8"/>
        <v>-11.73524130064038</v>
      </c>
      <c r="T30" s="24">
        <f t="shared" si="9"/>
        <v>66.100000000000009</v>
      </c>
      <c r="U30" s="26">
        <f t="shared" si="10"/>
        <v>78.5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1947000</v>
      </c>
      <c r="C32" s="46"/>
      <c r="D32" s="46"/>
      <c r="E32" s="46">
        <f t="shared" si="4"/>
        <v>1947000</v>
      </c>
      <c r="F32" s="47">
        <v>1947000</v>
      </c>
      <c r="G32" s="48">
        <v>1947000</v>
      </c>
      <c r="H32" s="47">
        <v>486000</v>
      </c>
      <c r="I32" s="48">
        <v>486000</v>
      </c>
      <c r="J32" s="47">
        <v>877000</v>
      </c>
      <c r="K32" s="48">
        <v>877000</v>
      </c>
      <c r="L32" s="47">
        <v>584000</v>
      </c>
      <c r="M32" s="48">
        <v>584000</v>
      </c>
      <c r="N32" s="47"/>
      <c r="O32" s="48"/>
      <c r="P32" s="47">
        <f t="shared" si="5"/>
        <v>1947000</v>
      </c>
      <c r="Q32" s="48">
        <f t="shared" si="6"/>
        <v>1947000</v>
      </c>
      <c r="R32" s="24">
        <f t="shared" si="7"/>
        <v>-33.409350057012546</v>
      </c>
      <c r="S32" s="25">
        <f t="shared" si="8"/>
        <v>-33.409350057012546</v>
      </c>
      <c r="T32" s="24">
        <f t="shared" si="9"/>
        <v>100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>
        <v>13107000</v>
      </c>
      <c r="C33" s="46">
        <v>-500000</v>
      </c>
      <c r="D33" s="46"/>
      <c r="E33" s="46">
        <f t="shared" si="4"/>
        <v>12607000</v>
      </c>
      <c r="F33" s="47">
        <v>12607000</v>
      </c>
      <c r="G33" s="48">
        <v>12607000</v>
      </c>
      <c r="H33" s="47">
        <v>4532000</v>
      </c>
      <c r="I33" s="48">
        <v>3059337</v>
      </c>
      <c r="J33" s="47">
        <v>2468000</v>
      </c>
      <c r="K33" s="48">
        <v>3502521</v>
      </c>
      <c r="L33" s="47">
        <v>2372000</v>
      </c>
      <c r="M33" s="48">
        <v>2373288</v>
      </c>
      <c r="N33" s="47"/>
      <c r="O33" s="48"/>
      <c r="P33" s="47">
        <f t="shared" si="5"/>
        <v>9372000</v>
      </c>
      <c r="Q33" s="48">
        <f t="shared" si="6"/>
        <v>8935146</v>
      </c>
      <c r="R33" s="24">
        <f t="shared" si="7"/>
        <v>-3.8897893030794171</v>
      </c>
      <c r="S33" s="25">
        <f t="shared" si="8"/>
        <v>-32.240577572554166</v>
      </c>
      <c r="T33" s="24">
        <f t="shared" si="9"/>
        <v>74.339652573966845</v>
      </c>
      <c r="U33" s="26">
        <f t="shared" si="10"/>
        <v>70.874482430395815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4300000</v>
      </c>
      <c r="C42" s="52">
        <f t="shared" si="13"/>
        <v>0</v>
      </c>
      <c r="D42" s="52">
        <f t="shared" si="13"/>
        <v>0</v>
      </c>
      <c r="E42" s="52">
        <f t="shared" si="13"/>
        <v>4300000</v>
      </c>
      <c r="F42" s="53">
        <f t="shared" si="13"/>
        <v>4300000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4300000</v>
      </c>
      <c r="C54" s="43">
        <f t="shared" si="24"/>
        <v>0</v>
      </c>
      <c r="D54" s="43">
        <f t="shared" si="24"/>
        <v>0</v>
      </c>
      <c r="E54" s="43">
        <f t="shared" si="24"/>
        <v>4300000</v>
      </c>
      <c r="F54" s="44">
        <f t="shared" si="24"/>
        <v>4300000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4300000</v>
      </c>
      <c r="C57" s="46"/>
      <c r="D57" s="46"/>
      <c r="E57" s="46">
        <f t="shared" si="21"/>
        <v>4300000</v>
      </c>
      <c r="F57" s="47">
        <v>4300000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22839000</v>
      </c>
      <c r="C59" s="43">
        <f t="shared" si="26"/>
        <v>-500000</v>
      </c>
      <c r="D59" s="43">
        <f t="shared" si="26"/>
        <v>0</v>
      </c>
      <c r="E59" s="43">
        <f t="shared" si="26"/>
        <v>22339000</v>
      </c>
      <c r="F59" s="44">
        <f t="shared" si="26"/>
        <v>22339000</v>
      </c>
      <c r="G59" s="45">
        <f t="shared" si="26"/>
        <v>18039000</v>
      </c>
      <c r="H59" s="44">
        <f t="shared" si="26"/>
        <v>5471000</v>
      </c>
      <c r="I59" s="45">
        <f t="shared" si="26"/>
        <v>3992715</v>
      </c>
      <c r="J59" s="44">
        <f t="shared" si="26"/>
        <v>4379000</v>
      </c>
      <c r="K59" s="45">
        <f t="shared" si="26"/>
        <v>6099431</v>
      </c>
      <c r="L59" s="44">
        <f t="shared" si="26"/>
        <v>3574000</v>
      </c>
      <c r="M59" s="45">
        <f t="shared" si="26"/>
        <v>3767406</v>
      </c>
      <c r="N59" s="44">
        <f t="shared" si="26"/>
        <v>0</v>
      </c>
      <c r="O59" s="45">
        <f t="shared" si="26"/>
        <v>0</v>
      </c>
      <c r="P59" s="44">
        <f t="shared" si="26"/>
        <v>13424000</v>
      </c>
      <c r="Q59" s="45">
        <f t="shared" si="26"/>
        <v>13859552</v>
      </c>
      <c r="R59" s="20">
        <f t="shared" si="14"/>
        <v>-18.383192509705413</v>
      </c>
      <c r="S59" s="21">
        <f t="shared" si="15"/>
        <v>-38.233484402069635</v>
      </c>
      <c r="T59" s="20">
        <f t="shared" si="16"/>
        <v>60.092215408030803</v>
      </c>
      <c r="U59" s="22">
        <f t="shared" si="17"/>
        <v>62.041953534177892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22839000</v>
      </c>
      <c r="C63" s="55">
        <f t="shared" si="30"/>
        <v>-500000</v>
      </c>
      <c r="D63" s="55">
        <f t="shared" si="30"/>
        <v>0</v>
      </c>
      <c r="E63" s="55">
        <f t="shared" si="30"/>
        <v>22339000</v>
      </c>
      <c r="F63" s="56">
        <f t="shared" si="30"/>
        <v>22339000</v>
      </c>
      <c r="G63" s="57">
        <f t="shared" si="30"/>
        <v>18039000</v>
      </c>
      <c r="H63" s="56">
        <f t="shared" si="30"/>
        <v>5471000</v>
      </c>
      <c r="I63" s="57">
        <f t="shared" si="30"/>
        <v>3992715</v>
      </c>
      <c r="J63" s="56">
        <f t="shared" si="30"/>
        <v>4379000</v>
      </c>
      <c r="K63" s="57">
        <f t="shared" si="30"/>
        <v>6099431</v>
      </c>
      <c r="L63" s="56">
        <f t="shared" si="30"/>
        <v>3574000</v>
      </c>
      <c r="M63" s="58">
        <f t="shared" si="30"/>
        <v>3767406</v>
      </c>
      <c r="N63" s="56">
        <f t="shared" si="30"/>
        <v>0</v>
      </c>
      <c r="O63" s="57">
        <f t="shared" si="30"/>
        <v>0</v>
      </c>
      <c r="P63" s="56">
        <f t="shared" si="30"/>
        <v>13424000</v>
      </c>
      <c r="Q63" s="57">
        <f t="shared" si="30"/>
        <v>13859552</v>
      </c>
      <c r="R63" s="38">
        <f t="shared" si="14"/>
        <v>-18.383192509705413</v>
      </c>
      <c r="S63" s="39">
        <f t="shared" si="15"/>
        <v>-38.233484402069635</v>
      </c>
      <c r="T63" s="38">
        <f t="shared" si="16"/>
        <v>60.092215408030803</v>
      </c>
      <c r="U63" s="39">
        <f t="shared" si="17"/>
        <v>62.041953534177892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34183000</v>
      </c>
      <c r="C8" s="40">
        <f t="shared" si="0"/>
        <v>7946000</v>
      </c>
      <c r="D8" s="40">
        <f t="shared" si="0"/>
        <v>0</v>
      </c>
      <c r="E8" s="40">
        <f t="shared" si="0"/>
        <v>42129000</v>
      </c>
      <c r="F8" s="41">
        <f t="shared" si="0"/>
        <v>42129000</v>
      </c>
      <c r="G8" s="42">
        <f t="shared" si="0"/>
        <v>42129000</v>
      </c>
      <c r="H8" s="41">
        <f t="shared" si="0"/>
        <v>11494000</v>
      </c>
      <c r="I8" s="42">
        <f t="shared" si="0"/>
        <v>2304453</v>
      </c>
      <c r="J8" s="41">
        <f t="shared" si="0"/>
        <v>14431000</v>
      </c>
      <c r="K8" s="42">
        <f t="shared" si="0"/>
        <v>15478344</v>
      </c>
      <c r="L8" s="41">
        <f t="shared" si="0"/>
        <v>6035000</v>
      </c>
      <c r="M8" s="42">
        <f t="shared" si="0"/>
        <v>8734335</v>
      </c>
      <c r="N8" s="41">
        <f t="shared" si="0"/>
        <v>0</v>
      </c>
      <c r="O8" s="42">
        <f t="shared" si="0"/>
        <v>0</v>
      </c>
      <c r="P8" s="41">
        <f t="shared" si="0"/>
        <v>31960000</v>
      </c>
      <c r="Q8" s="42">
        <f t="shared" si="0"/>
        <v>26517132</v>
      </c>
      <c r="R8" s="16">
        <f>IF(($J8       =0),0,((($L8       -$J8       )/$J8       )*100))</f>
        <v>-58.180306285080732</v>
      </c>
      <c r="S8" s="17">
        <f>IF(($K8       =0),0,((($M8       -$K8       )/$K8       )*100))</f>
        <v>-43.570610654473114</v>
      </c>
      <c r="T8" s="16">
        <f>IF(($E8       =0),0,(($P8       /$E8       )*100))</f>
        <v>75.86223266633435</v>
      </c>
      <c r="U8" s="18">
        <f>IF(($E8       =0),0,(($Q8       /$E8       )*100))</f>
        <v>62.942704550309756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27459000</v>
      </c>
      <c r="C9" s="43">
        <f t="shared" si="2"/>
        <v>2766000</v>
      </c>
      <c r="D9" s="43">
        <f t="shared" si="2"/>
        <v>0</v>
      </c>
      <c r="E9" s="43">
        <f t="shared" si="2"/>
        <v>30225000</v>
      </c>
      <c r="F9" s="44">
        <f t="shared" si="2"/>
        <v>30225000</v>
      </c>
      <c r="G9" s="45">
        <f t="shared" si="2"/>
        <v>30225000</v>
      </c>
      <c r="H9" s="44">
        <f t="shared" si="2"/>
        <v>10325000</v>
      </c>
      <c r="I9" s="45">
        <f t="shared" si="2"/>
        <v>1949323</v>
      </c>
      <c r="J9" s="44">
        <f t="shared" si="2"/>
        <v>12465000</v>
      </c>
      <c r="K9" s="45">
        <f t="shared" si="2"/>
        <v>13286851</v>
      </c>
      <c r="L9" s="44">
        <f t="shared" si="2"/>
        <v>3771000</v>
      </c>
      <c r="M9" s="45">
        <f t="shared" si="2"/>
        <v>7662046</v>
      </c>
      <c r="N9" s="44">
        <f t="shared" si="2"/>
        <v>0</v>
      </c>
      <c r="O9" s="45">
        <f t="shared" si="2"/>
        <v>0</v>
      </c>
      <c r="P9" s="44">
        <f t="shared" si="2"/>
        <v>26561000</v>
      </c>
      <c r="Q9" s="45">
        <f t="shared" si="2"/>
        <v>22898220</v>
      </c>
      <c r="R9" s="20">
        <f>IF(($J9       =0),0,((($L9       -$J9       )/$J9       )*100))</f>
        <v>-69.74729241877256</v>
      </c>
      <c r="S9" s="21">
        <f>IF(($K9       =0),0,((($M9       -$K9       )/$K9       )*100))</f>
        <v>-42.333619907380616</v>
      </c>
      <c r="T9" s="20">
        <f>IF(($E9       =0),0,(($P9       /$E9       )*100))</f>
        <v>87.877584780810594</v>
      </c>
      <c r="U9" s="22">
        <f>IF(($E9       =0),0,(($Q9       /$E9       )*100))</f>
        <v>75.759205955334991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15459000</v>
      </c>
      <c r="C10" s="46">
        <v>1166000</v>
      </c>
      <c r="D10" s="46"/>
      <c r="E10" s="46">
        <f t="shared" ref="E10:E41" si="4">$B10      +$C10      +$D10</f>
        <v>16625000</v>
      </c>
      <c r="F10" s="47">
        <v>16625000</v>
      </c>
      <c r="G10" s="48">
        <v>16625000</v>
      </c>
      <c r="H10" s="47">
        <v>5926000</v>
      </c>
      <c r="I10" s="48">
        <v>1949323</v>
      </c>
      <c r="J10" s="47">
        <v>7277000</v>
      </c>
      <c r="K10" s="48">
        <v>7911527</v>
      </c>
      <c r="L10" s="47">
        <v>937000</v>
      </c>
      <c r="M10" s="48">
        <v>4291618</v>
      </c>
      <c r="N10" s="47"/>
      <c r="O10" s="48"/>
      <c r="P10" s="47">
        <f t="shared" ref="P10:P41" si="5">$H10      +$J10      +$L10      +$N10</f>
        <v>14140000</v>
      </c>
      <c r="Q10" s="48">
        <f t="shared" ref="Q10:Q41" si="6">$I10      +$K10      +$M10      +$O10</f>
        <v>14152468</v>
      </c>
      <c r="R10" s="24">
        <f t="shared" ref="R10:R41" si="7">IF(($J10      =0),0,((($L10      -$J10      )/$J10      )*100))</f>
        <v>-87.123814758829184</v>
      </c>
      <c r="S10" s="25">
        <f t="shared" ref="S10:S41" si="8">IF(($K10      =0),0,((($M10      -$K10      )/$K10      )*100))</f>
        <v>-45.75487134152484</v>
      </c>
      <c r="T10" s="24">
        <f t="shared" ref="T10:T41" si="9">IF(($E10      =0),0,(($P10      /$E10      )*100))</f>
        <v>85.05263157894737</v>
      </c>
      <c r="U10" s="26">
        <f t="shared" ref="U10:U41" si="10">IF(($E10      =0),0,(($Q10      /$E10      )*100))</f>
        <v>85.127627067669181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3700000</v>
      </c>
      <c r="C13" s="46">
        <v>1600000</v>
      </c>
      <c r="D13" s="46"/>
      <c r="E13" s="46">
        <f t="shared" si="4"/>
        <v>5300000</v>
      </c>
      <c r="F13" s="47">
        <v>5300000</v>
      </c>
      <c r="G13" s="48">
        <v>5300000</v>
      </c>
      <c r="H13" s="47">
        <v>3749000</v>
      </c>
      <c r="I13" s="48"/>
      <c r="J13" s="47">
        <v>1551000</v>
      </c>
      <c r="K13" s="48">
        <v>2879691</v>
      </c>
      <c r="L13" s="47"/>
      <c r="M13" s="48">
        <v>622147</v>
      </c>
      <c r="N13" s="47"/>
      <c r="O13" s="48"/>
      <c r="P13" s="47">
        <f t="shared" si="5"/>
        <v>5300000</v>
      </c>
      <c r="Q13" s="48">
        <f t="shared" si="6"/>
        <v>3501838</v>
      </c>
      <c r="R13" s="24">
        <f t="shared" si="7"/>
        <v>-100</v>
      </c>
      <c r="S13" s="25">
        <f t="shared" si="8"/>
        <v>-78.395355612807066</v>
      </c>
      <c r="T13" s="24">
        <f t="shared" si="9"/>
        <v>100</v>
      </c>
      <c r="U13" s="26">
        <f t="shared" si="10"/>
        <v>66.072415094339618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8300000</v>
      </c>
      <c r="C23" s="46"/>
      <c r="D23" s="46"/>
      <c r="E23" s="46">
        <f t="shared" si="4"/>
        <v>8300000</v>
      </c>
      <c r="F23" s="47">
        <v>8300000</v>
      </c>
      <c r="G23" s="48">
        <v>8300000</v>
      </c>
      <c r="H23" s="47">
        <v>650000</v>
      </c>
      <c r="I23" s="48"/>
      <c r="J23" s="47">
        <v>3637000</v>
      </c>
      <c r="K23" s="48">
        <v>2495633</v>
      </c>
      <c r="L23" s="47">
        <v>2834000</v>
      </c>
      <c r="M23" s="48">
        <v>2748281</v>
      </c>
      <c r="N23" s="47"/>
      <c r="O23" s="48"/>
      <c r="P23" s="47">
        <f t="shared" si="5"/>
        <v>7121000</v>
      </c>
      <c r="Q23" s="48">
        <f t="shared" si="6"/>
        <v>5243914</v>
      </c>
      <c r="R23" s="24">
        <f t="shared" si="7"/>
        <v>-22.078636238658234</v>
      </c>
      <c r="S23" s="25">
        <f t="shared" si="8"/>
        <v>10.12360391131228</v>
      </c>
      <c r="T23" s="24">
        <f t="shared" si="9"/>
        <v>85.795180722891558</v>
      </c>
      <c r="U23" s="26">
        <f t="shared" si="10"/>
        <v>63.179686746987954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6724000</v>
      </c>
      <c r="C27" s="43">
        <f t="shared" si="11"/>
        <v>5180000</v>
      </c>
      <c r="D27" s="43">
        <f t="shared" si="11"/>
        <v>0</v>
      </c>
      <c r="E27" s="43">
        <f t="shared" si="11"/>
        <v>11904000</v>
      </c>
      <c r="F27" s="44">
        <f t="shared" si="11"/>
        <v>11904000</v>
      </c>
      <c r="G27" s="45">
        <f t="shared" si="11"/>
        <v>11904000</v>
      </c>
      <c r="H27" s="44">
        <f t="shared" si="11"/>
        <v>1169000</v>
      </c>
      <c r="I27" s="45">
        <f t="shared" si="11"/>
        <v>355130</v>
      </c>
      <c r="J27" s="44">
        <f t="shared" si="11"/>
        <v>1966000</v>
      </c>
      <c r="K27" s="45">
        <f t="shared" si="11"/>
        <v>2191493</v>
      </c>
      <c r="L27" s="44">
        <f t="shared" si="11"/>
        <v>2264000</v>
      </c>
      <c r="M27" s="45">
        <f t="shared" si="11"/>
        <v>1072289</v>
      </c>
      <c r="N27" s="44">
        <f t="shared" si="11"/>
        <v>0</v>
      </c>
      <c r="O27" s="45">
        <f t="shared" si="11"/>
        <v>0</v>
      </c>
      <c r="P27" s="44">
        <f t="shared" si="11"/>
        <v>5399000</v>
      </c>
      <c r="Q27" s="45">
        <f t="shared" si="11"/>
        <v>3618912</v>
      </c>
      <c r="R27" s="20">
        <f t="shared" si="7"/>
        <v>15.15768056968464</v>
      </c>
      <c r="S27" s="21">
        <f t="shared" si="8"/>
        <v>-51.070388999645445</v>
      </c>
      <c r="T27" s="20">
        <f t="shared" si="9"/>
        <v>45.35450268817204</v>
      </c>
      <c r="U27" s="22">
        <f t="shared" si="10"/>
        <v>30.400806451612905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412000</v>
      </c>
      <c r="I30" s="48">
        <v>279194</v>
      </c>
      <c r="J30" s="47">
        <v>273000</v>
      </c>
      <c r="K30" s="48">
        <v>317921</v>
      </c>
      <c r="L30" s="47">
        <v>78000</v>
      </c>
      <c r="M30" s="48">
        <v>130574</v>
      </c>
      <c r="N30" s="47"/>
      <c r="O30" s="48"/>
      <c r="P30" s="47">
        <f t="shared" si="5"/>
        <v>763000</v>
      </c>
      <c r="Q30" s="48">
        <f t="shared" si="6"/>
        <v>727689</v>
      </c>
      <c r="R30" s="24">
        <f t="shared" si="7"/>
        <v>-71.428571428571431</v>
      </c>
      <c r="S30" s="25">
        <f t="shared" si="8"/>
        <v>-58.928790485686697</v>
      </c>
      <c r="T30" s="24">
        <f t="shared" si="9"/>
        <v>49.225806451612904</v>
      </c>
      <c r="U30" s="26">
        <f t="shared" si="10"/>
        <v>46.947677419354839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1174000</v>
      </c>
      <c r="C32" s="46"/>
      <c r="D32" s="46"/>
      <c r="E32" s="46">
        <f t="shared" si="4"/>
        <v>1174000</v>
      </c>
      <c r="F32" s="47">
        <v>1174000</v>
      </c>
      <c r="G32" s="48">
        <v>1174000</v>
      </c>
      <c r="H32" s="47">
        <v>147000</v>
      </c>
      <c r="I32" s="48">
        <v>75936</v>
      </c>
      <c r="J32" s="47">
        <v>564000</v>
      </c>
      <c r="K32" s="48">
        <v>378091</v>
      </c>
      <c r="L32" s="47">
        <v>331000</v>
      </c>
      <c r="M32" s="48">
        <v>451755</v>
      </c>
      <c r="N32" s="47"/>
      <c r="O32" s="48"/>
      <c r="P32" s="47">
        <f t="shared" si="5"/>
        <v>1042000</v>
      </c>
      <c r="Q32" s="48">
        <f t="shared" si="6"/>
        <v>905782</v>
      </c>
      <c r="R32" s="24">
        <f t="shared" si="7"/>
        <v>-41.312056737588655</v>
      </c>
      <c r="S32" s="25">
        <f t="shared" si="8"/>
        <v>19.483140302202379</v>
      </c>
      <c r="T32" s="24">
        <f t="shared" si="9"/>
        <v>88.756388415672916</v>
      </c>
      <c r="U32" s="26">
        <f t="shared" si="10"/>
        <v>77.153492333901198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610000</v>
      </c>
      <c r="I35" s="48"/>
      <c r="J35" s="47">
        <v>1129000</v>
      </c>
      <c r="K35" s="48">
        <v>1495481</v>
      </c>
      <c r="L35" s="47">
        <v>1855000</v>
      </c>
      <c r="M35" s="48">
        <v>489960</v>
      </c>
      <c r="N35" s="47"/>
      <c r="O35" s="48"/>
      <c r="P35" s="47">
        <f t="shared" si="5"/>
        <v>3594000</v>
      </c>
      <c r="Q35" s="48">
        <f t="shared" si="6"/>
        <v>1985441</v>
      </c>
      <c r="R35" s="24">
        <f t="shared" si="7"/>
        <v>64.304694419840573</v>
      </c>
      <c r="S35" s="25">
        <f t="shared" si="8"/>
        <v>-67.237296896450033</v>
      </c>
      <c r="T35" s="24">
        <f t="shared" si="9"/>
        <v>89.85</v>
      </c>
      <c r="U35" s="26">
        <f t="shared" si="10"/>
        <v>49.636025000000004</v>
      </c>
      <c r="V35" s="47"/>
      <c r="W35" s="48"/>
    </row>
    <row r="36" spans="1:23" x14ac:dyDescent="0.2">
      <c r="A36" s="23" t="s">
        <v>62</v>
      </c>
      <c r="B36" s="46"/>
      <c r="C36" s="46">
        <v>5180000</v>
      </c>
      <c r="D36" s="46"/>
      <c r="E36" s="46">
        <f t="shared" si="4"/>
        <v>5180000</v>
      </c>
      <c r="F36" s="47">
        <v>5180000</v>
      </c>
      <c r="G36" s="48">
        <v>5180000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34183000</v>
      </c>
      <c r="C59" s="43">
        <f t="shared" si="26"/>
        <v>7946000</v>
      </c>
      <c r="D59" s="43">
        <f t="shared" si="26"/>
        <v>0</v>
      </c>
      <c r="E59" s="43">
        <f t="shared" si="26"/>
        <v>42129000</v>
      </c>
      <c r="F59" s="44">
        <f t="shared" si="26"/>
        <v>42129000</v>
      </c>
      <c r="G59" s="45">
        <f t="shared" si="26"/>
        <v>42129000</v>
      </c>
      <c r="H59" s="44">
        <f t="shared" si="26"/>
        <v>11494000</v>
      </c>
      <c r="I59" s="45">
        <f t="shared" si="26"/>
        <v>2304453</v>
      </c>
      <c r="J59" s="44">
        <f t="shared" si="26"/>
        <v>14431000</v>
      </c>
      <c r="K59" s="45">
        <f t="shared" si="26"/>
        <v>15478344</v>
      </c>
      <c r="L59" s="44">
        <f t="shared" si="26"/>
        <v>6035000</v>
      </c>
      <c r="M59" s="45">
        <f t="shared" si="26"/>
        <v>8734335</v>
      </c>
      <c r="N59" s="44">
        <f t="shared" si="26"/>
        <v>0</v>
      </c>
      <c r="O59" s="45">
        <f t="shared" si="26"/>
        <v>0</v>
      </c>
      <c r="P59" s="44">
        <f t="shared" si="26"/>
        <v>31960000</v>
      </c>
      <c r="Q59" s="45">
        <f t="shared" si="26"/>
        <v>26517132</v>
      </c>
      <c r="R59" s="20">
        <f t="shared" si="14"/>
        <v>-58.180306285080732</v>
      </c>
      <c r="S59" s="21">
        <f t="shared" si="15"/>
        <v>-43.570610654473114</v>
      </c>
      <c r="T59" s="20">
        <f t="shared" si="16"/>
        <v>75.86223266633435</v>
      </c>
      <c r="U59" s="22">
        <f t="shared" si="17"/>
        <v>62.942704550309756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34183000</v>
      </c>
      <c r="C63" s="55">
        <f t="shared" si="30"/>
        <v>7946000</v>
      </c>
      <c r="D63" s="55">
        <f t="shared" si="30"/>
        <v>0</v>
      </c>
      <c r="E63" s="55">
        <f t="shared" si="30"/>
        <v>42129000</v>
      </c>
      <c r="F63" s="56">
        <f t="shared" si="30"/>
        <v>42129000</v>
      </c>
      <c r="G63" s="57">
        <f t="shared" si="30"/>
        <v>42129000</v>
      </c>
      <c r="H63" s="56">
        <f t="shared" si="30"/>
        <v>11494000</v>
      </c>
      <c r="I63" s="57">
        <f t="shared" si="30"/>
        <v>2304453</v>
      </c>
      <c r="J63" s="56">
        <f t="shared" si="30"/>
        <v>14431000</v>
      </c>
      <c r="K63" s="57">
        <f t="shared" si="30"/>
        <v>15478344</v>
      </c>
      <c r="L63" s="56">
        <f t="shared" si="30"/>
        <v>6035000</v>
      </c>
      <c r="M63" s="58">
        <f t="shared" si="30"/>
        <v>8734335</v>
      </c>
      <c r="N63" s="56">
        <f t="shared" si="30"/>
        <v>0</v>
      </c>
      <c r="O63" s="57">
        <f t="shared" si="30"/>
        <v>0</v>
      </c>
      <c r="P63" s="56">
        <f t="shared" si="30"/>
        <v>31960000</v>
      </c>
      <c r="Q63" s="57">
        <f t="shared" si="30"/>
        <v>26517132</v>
      </c>
      <c r="R63" s="38">
        <f t="shared" si="14"/>
        <v>-58.180306285080732</v>
      </c>
      <c r="S63" s="39">
        <f t="shared" si="15"/>
        <v>-43.570610654473114</v>
      </c>
      <c r="T63" s="38">
        <f t="shared" si="16"/>
        <v>75.86223266633435</v>
      </c>
      <c r="U63" s="39">
        <f t="shared" si="17"/>
        <v>62.942704550309756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46260000</v>
      </c>
      <c r="C8" s="40">
        <f t="shared" si="0"/>
        <v>-3142000</v>
      </c>
      <c r="D8" s="40">
        <f t="shared" si="0"/>
        <v>0</v>
      </c>
      <c r="E8" s="40">
        <f t="shared" si="0"/>
        <v>43118000</v>
      </c>
      <c r="F8" s="41">
        <f t="shared" si="0"/>
        <v>43118000</v>
      </c>
      <c r="G8" s="42">
        <f t="shared" si="0"/>
        <v>43118000</v>
      </c>
      <c r="H8" s="41">
        <f t="shared" si="0"/>
        <v>12512000</v>
      </c>
      <c r="I8" s="42">
        <f t="shared" si="0"/>
        <v>12169233</v>
      </c>
      <c r="J8" s="41">
        <f t="shared" si="0"/>
        <v>14579000</v>
      </c>
      <c r="K8" s="42">
        <f t="shared" si="0"/>
        <v>14095750</v>
      </c>
      <c r="L8" s="41">
        <f t="shared" si="0"/>
        <v>9174000</v>
      </c>
      <c r="M8" s="42">
        <f t="shared" si="0"/>
        <v>8974204</v>
      </c>
      <c r="N8" s="41">
        <f t="shared" si="0"/>
        <v>0</v>
      </c>
      <c r="O8" s="42">
        <f t="shared" si="0"/>
        <v>0</v>
      </c>
      <c r="P8" s="41">
        <f t="shared" si="0"/>
        <v>36265000</v>
      </c>
      <c r="Q8" s="42">
        <f t="shared" si="0"/>
        <v>35239187</v>
      </c>
      <c r="R8" s="16">
        <f>IF(($J8       =0),0,((($L8       -$J8       )/$J8       )*100))</f>
        <v>-37.073873379518488</v>
      </c>
      <c r="S8" s="17">
        <f>IF(($K8       =0),0,((($M8       -$K8       )/$K8       )*100))</f>
        <v>-36.33397300604792</v>
      </c>
      <c r="T8" s="16">
        <f>IF(($E8       =0),0,(($P8       /$E8       )*100))</f>
        <v>84.106405677443291</v>
      </c>
      <c r="U8" s="18">
        <f>IF(($E8       =0),0,(($Q8       /$E8       )*100))</f>
        <v>81.727322695857879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40105000</v>
      </c>
      <c r="C9" s="43">
        <f t="shared" si="2"/>
        <v>-2886000</v>
      </c>
      <c r="D9" s="43">
        <f t="shared" si="2"/>
        <v>0</v>
      </c>
      <c r="E9" s="43">
        <f t="shared" si="2"/>
        <v>37219000</v>
      </c>
      <c r="F9" s="44">
        <f t="shared" si="2"/>
        <v>37219000</v>
      </c>
      <c r="G9" s="45">
        <f t="shared" si="2"/>
        <v>37219000</v>
      </c>
      <c r="H9" s="44">
        <f t="shared" si="2"/>
        <v>10501000</v>
      </c>
      <c r="I9" s="45">
        <f t="shared" si="2"/>
        <v>10498963</v>
      </c>
      <c r="J9" s="44">
        <f t="shared" si="2"/>
        <v>13567000</v>
      </c>
      <c r="K9" s="45">
        <f t="shared" si="2"/>
        <v>13566908</v>
      </c>
      <c r="L9" s="44">
        <f t="shared" si="2"/>
        <v>8518000</v>
      </c>
      <c r="M9" s="45">
        <f t="shared" si="2"/>
        <v>8518827</v>
      </c>
      <c r="N9" s="44">
        <f t="shared" si="2"/>
        <v>0</v>
      </c>
      <c r="O9" s="45">
        <f t="shared" si="2"/>
        <v>0</v>
      </c>
      <c r="P9" s="44">
        <f t="shared" si="2"/>
        <v>32586000</v>
      </c>
      <c r="Q9" s="45">
        <f t="shared" si="2"/>
        <v>32584698</v>
      </c>
      <c r="R9" s="20">
        <f>IF(($J9       =0),0,((($L9       -$J9       )/$J9       )*100))</f>
        <v>-37.215301835335737</v>
      </c>
      <c r="S9" s="21">
        <f>IF(($K9       =0),0,((($M9       -$K9       )/$K9       )*100))</f>
        <v>-37.208780364693268</v>
      </c>
      <c r="T9" s="20">
        <f>IF(($E9       =0),0,(($P9       /$E9       )*100))</f>
        <v>87.552056745210777</v>
      </c>
      <c r="U9" s="22">
        <f>IF(($E9       =0),0,(($Q9       /$E9       )*100))</f>
        <v>87.548558531932613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28098000</v>
      </c>
      <c r="C10" s="46">
        <v>-1879000</v>
      </c>
      <c r="D10" s="46"/>
      <c r="E10" s="46">
        <f t="shared" ref="E10:E41" si="4">$B10      +$C10      +$D10</f>
        <v>26219000</v>
      </c>
      <c r="F10" s="47">
        <v>26219000</v>
      </c>
      <c r="G10" s="48">
        <v>26219000</v>
      </c>
      <c r="H10" s="47">
        <v>8325000</v>
      </c>
      <c r="I10" s="48">
        <v>8325613</v>
      </c>
      <c r="J10" s="47">
        <v>10891000</v>
      </c>
      <c r="K10" s="48">
        <v>10891401</v>
      </c>
      <c r="L10" s="47">
        <v>6407000</v>
      </c>
      <c r="M10" s="48">
        <v>6406851</v>
      </c>
      <c r="N10" s="47"/>
      <c r="O10" s="48"/>
      <c r="P10" s="47">
        <f t="shared" ref="P10:P41" si="5">$H10      +$J10      +$L10      +$N10</f>
        <v>25623000</v>
      </c>
      <c r="Q10" s="48">
        <f t="shared" ref="Q10:Q41" si="6">$I10      +$K10      +$M10      +$O10</f>
        <v>25623865</v>
      </c>
      <c r="R10" s="24">
        <f t="shared" ref="R10:R41" si="7">IF(($J10      =0),0,((($L10      -$J10      )/$J10      )*100))</f>
        <v>-41.171609585896611</v>
      </c>
      <c r="S10" s="25">
        <f t="shared" ref="S10:S41" si="8">IF(($K10      =0),0,((($M10      -$K10      )/$K10      )*100))</f>
        <v>-41.17514358345634</v>
      </c>
      <c r="T10" s="24">
        <f t="shared" ref="T10:T41" si="9">IF(($E10      =0),0,(($P10      /$E10      )*100))</f>
        <v>97.726839315000575</v>
      </c>
      <c r="U10" s="26">
        <f t="shared" ref="U10:U41" si="10">IF(($E10      =0),0,(($Q10      /$E10      )*100))</f>
        <v>97.730138449216213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12007000</v>
      </c>
      <c r="C13" s="46">
        <v>-1007000</v>
      </c>
      <c r="D13" s="46"/>
      <c r="E13" s="46">
        <f t="shared" si="4"/>
        <v>11000000</v>
      </c>
      <c r="F13" s="47">
        <v>11000000</v>
      </c>
      <c r="G13" s="48">
        <v>11000000</v>
      </c>
      <c r="H13" s="47">
        <v>2176000</v>
      </c>
      <c r="I13" s="48">
        <v>2173350</v>
      </c>
      <c r="J13" s="47">
        <v>2676000</v>
      </c>
      <c r="K13" s="48">
        <v>2675507</v>
      </c>
      <c r="L13" s="47">
        <v>2111000</v>
      </c>
      <c r="M13" s="48">
        <v>2111976</v>
      </c>
      <c r="N13" s="47"/>
      <c r="O13" s="48"/>
      <c r="P13" s="47">
        <f t="shared" si="5"/>
        <v>6963000</v>
      </c>
      <c r="Q13" s="48">
        <f t="shared" si="6"/>
        <v>6960833</v>
      </c>
      <c r="R13" s="24">
        <f t="shared" si="7"/>
        <v>-21.113602391629296</v>
      </c>
      <c r="S13" s="25">
        <f t="shared" si="8"/>
        <v>-21.062587389978795</v>
      </c>
      <c r="T13" s="24">
        <f t="shared" si="9"/>
        <v>63.3</v>
      </c>
      <c r="U13" s="26">
        <f t="shared" si="10"/>
        <v>63.280299999999997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6155000</v>
      </c>
      <c r="C27" s="43">
        <f t="shared" si="11"/>
        <v>-256000</v>
      </c>
      <c r="D27" s="43">
        <f t="shared" si="11"/>
        <v>0</v>
      </c>
      <c r="E27" s="43">
        <f t="shared" si="11"/>
        <v>5899000</v>
      </c>
      <c r="F27" s="44">
        <f t="shared" si="11"/>
        <v>5899000</v>
      </c>
      <c r="G27" s="45">
        <f t="shared" si="11"/>
        <v>5899000</v>
      </c>
      <c r="H27" s="44">
        <f t="shared" si="11"/>
        <v>2011000</v>
      </c>
      <c r="I27" s="45">
        <f t="shared" si="11"/>
        <v>1670270</v>
      </c>
      <c r="J27" s="44">
        <f t="shared" si="11"/>
        <v>1012000</v>
      </c>
      <c r="K27" s="45">
        <f t="shared" si="11"/>
        <v>528842</v>
      </c>
      <c r="L27" s="44">
        <f t="shared" si="11"/>
        <v>656000</v>
      </c>
      <c r="M27" s="45">
        <f t="shared" si="11"/>
        <v>455377</v>
      </c>
      <c r="N27" s="44">
        <f t="shared" si="11"/>
        <v>0</v>
      </c>
      <c r="O27" s="45">
        <f t="shared" si="11"/>
        <v>0</v>
      </c>
      <c r="P27" s="44">
        <f t="shared" si="11"/>
        <v>3679000</v>
      </c>
      <c r="Q27" s="45">
        <f t="shared" si="11"/>
        <v>2654489</v>
      </c>
      <c r="R27" s="20">
        <f t="shared" si="7"/>
        <v>-35.177865612648226</v>
      </c>
      <c r="S27" s="21">
        <f t="shared" si="8"/>
        <v>-13.891672749138683</v>
      </c>
      <c r="T27" s="20">
        <f t="shared" si="9"/>
        <v>62.366502797084259</v>
      </c>
      <c r="U27" s="22">
        <f t="shared" si="10"/>
        <v>44.998965926428205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1566000</v>
      </c>
      <c r="C30" s="46"/>
      <c r="D30" s="46"/>
      <c r="E30" s="46">
        <f t="shared" si="4"/>
        <v>1566000</v>
      </c>
      <c r="F30" s="47">
        <v>1566000</v>
      </c>
      <c r="G30" s="48">
        <v>1566000</v>
      </c>
      <c r="H30" s="47">
        <v>162000</v>
      </c>
      <c r="I30" s="48">
        <v>162037</v>
      </c>
      <c r="J30" s="47">
        <v>177000</v>
      </c>
      <c r="K30" s="48">
        <v>176910</v>
      </c>
      <c r="L30" s="47">
        <v>286000</v>
      </c>
      <c r="M30" s="48">
        <v>286525</v>
      </c>
      <c r="N30" s="47"/>
      <c r="O30" s="48"/>
      <c r="P30" s="47">
        <f t="shared" si="5"/>
        <v>625000</v>
      </c>
      <c r="Q30" s="48">
        <f t="shared" si="6"/>
        <v>625472</v>
      </c>
      <c r="R30" s="24">
        <f t="shared" si="7"/>
        <v>61.581920903954803</v>
      </c>
      <c r="S30" s="25">
        <f t="shared" si="8"/>
        <v>61.960884065343954</v>
      </c>
      <c r="T30" s="24">
        <f t="shared" si="9"/>
        <v>39.910600255427845</v>
      </c>
      <c r="U30" s="26">
        <f t="shared" si="10"/>
        <v>39.940740740740743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4589000</v>
      </c>
      <c r="C32" s="46">
        <v>-256000</v>
      </c>
      <c r="D32" s="46"/>
      <c r="E32" s="46">
        <f t="shared" si="4"/>
        <v>4333000</v>
      </c>
      <c r="F32" s="47">
        <v>4333000</v>
      </c>
      <c r="G32" s="48">
        <v>4333000</v>
      </c>
      <c r="H32" s="47">
        <v>1849000</v>
      </c>
      <c r="I32" s="48">
        <v>1508233</v>
      </c>
      <c r="J32" s="47">
        <v>835000</v>
      </c>
      <c r="K32" s="48">
        <v>351932</v>
      </c>
      <c r="L32" s="47">
        <v>370000</v>
      </c>
      <c r="M32" s="48">
        <v>168852</v>
      </c>
      <c r="N32" s="47"/>
      <c r="O32" s="48"/>
      <c r="P32" s="47">
        <f t="shared" si="5"/>
        <v>3054000</v>
      </c>
      <c r="Q32" s="48">
        <f t="shared" si="6"/>
        <v>2029017</v>
      </c>
      <c r="R32" s="24">
        <f t="shared" si="7"/>
        <v>-55.688622754491014</v>
      </c>
      <c r="S32" s="25">
        <f t="shared" si="8"/>
        <v>-52.021413227555321</v>
      </c>
      <c r="T32" s="24">
        <f t="shared" si="9"/>
        <v>70.482344795753519</v>
      </c>
      <c r="U32" s="26">
        <f t="shared" si="10"/>
        <v>46.827071313177939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46260000</v>
      </c>
      <c r="C59" s="43">
        <f t="shared" si="26"/>
        <v>-3142000</v>
      </c>
      <c r="D59" s="43">
        <f t="shared" si="26"/>
        <v>0</v>
      </c>
      <c r="E59" s="43">
        <f t="shared" si="26"/>
        <v>43118000</v>
      </c>
      <c r="F59" s="44">
        <f t="shared" si="26"/>
        <v>43118000</v>
      </c>
      <c r="G59" s="45">
        <f t="shared" si="26"/>
        <v>43118000</v>
      </c>
      <c r="H59" s="44">
        <f t="shared" si="26"/>
        <v>12512000</v>
      </c>
      <c r="I59" s="45">
        <f t="shared" si="26"/>
        <v>12169233</v>
      </c>
      <c r="J59" s="44">
        <f t="shared" si="26"/>
        <v>14579000</v>
      </c>
      <c r="K59" s="45">
        <f t="shared" si="26"/>
        <v>14095750</v>
      </c>
      <c r="L59" s="44">
        <f t="shared" si="26"/>
        <v>9174000</v>
      </c>
      <c r="M59" s="45">
        <f t="shared" si="26"/>
        <v>8974204</v>
      </c>
      <c r="N59" s="44">
        <f t="shared" si="26"/>
        <v>0</v>
      </c>
      <c r="O59" s="45">
        <f t="shared" si="26"/>
        <v>0</v>
      </c>
      <c r="P59" s="44">
        <f t="shared" si="26"/>
        <v>36265000</v>
      </c>
      <c r="Q59" s="45">
        <f t="shared" si="26"/>
        <v>35239187</v>
      </c>
      <c r="R59" s="20">
        <f t="shared" si="14"/>
        <v>-37.073873379518488</v>
      </c>
      <c r="S59" s="21">
        <f t="shared" si="15"/>
        <v>-36.33397300604792</v>
      </c>
      <c r="T59" s="20">
        <f t="shared" si="16"/>
        <v>84.106405677443291</v>
      </c>
      <c r="U59" s="22">
        <f t="shared" si="17"/>
        <v>81.727322695857879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46260000</v>
      </c>
      <c r="C63" s="55">
        <f t="shared" si="30"/>
        <v>-3142000</v>
      </c>
      <c r="D63" s="55">
        <f t="shared" si="30"/>
        <v>0</v>
      </c>
      <c r="E63" s="55">
        <f t="shared" si="30"/>
        <v>43118000</v>
      </c>
      <c r="F63" s="56">
        <f t="shared" si="30"/>
        <v>43118000</v>
      </c>
      <c r="G63" s="57">
        <f t="shared" si="30"/>
        <v>43118000</v>
      </c>
      <c r="H63" s="56">
        <f t="shared" si="30"/>
        <v>12512000</v>
      </c>
      <c r="I63" s="57">
        <f t="shared" si="30"/>
        <v>12169233</v>
      </c>
      <c r="J63" s="56">
        <f t="shared" si="30"/>
        <v>14579000</v>
      </c>
      <c r="K63" s="57">
        <f t="shared" si="30"/>
        <v>14095750</v>
      </c>
      <c r="L63" s="56">
        <f t="shared" si="30"/>
        <v>9174000</v>
      </c>
      <c r="M63" s="58">
        <f t="shared" si="30"/>
        <v>8974204</v>
      </c>
      <c r="N63" s="56">
        <f t="shared" si="30"/>
        <v>0</v>
      </c>
      <c r="O63" s="57">
        <f t="shared" si="30"/>
        <v>0</v>
      </c>
      <c r="P63" s="56">
        <f t="shared" si="30"/>
        <v>36265000</v>
      </c>
      <c r="Q63" s="57">
        <f t="shared" si="30"/>
        <v>35239187</v>
      </c>
      <c r="R63" s="38">
        <f t="shared" si="14"/>
        <v>-37.073873379518488</v>
      </c>
      <c r="S63" s="39">
        <f t="shared" si="15"/>
        <v>-36.33397300604792</v>
      </c>
      <c r="T63" s="38">
        <f t="shared" si="16"/>
        <v>84.106405677443291</v>
      </c>
      <c r="U63" s="39">
        <f t="shared" si="17"/>
        <v>81.727322695857879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615268000</v>
      </c>
      <c r="C8" s="40">
        <f t="shared" si="0"/>
        <v>486899000</v>
      </c>
      <c r="D8" s="40">
        <f t="shared" si="0"/>
        <v>0</v>
      </c>
      <c r="E8" s="40">
        <f t="shared" si="0"/>
        <v>1102167000</v>
      </c>
      <c r="F8" s="41">
        <f t="shared" si="0"/>
        <v>1102167000</v>
      </c>
      <c r="G8" s="42">
        <f t="shared" si="0"/>
        <v>1102167000</v>
      </c>
      <c r="H8" s="41">
        <f t="shared" si="0"/>
        <v>78394000</v>
      </c>
      <c r="I8" s="42">
        <f t="shared" si="0"/>
        <v>67415910</v>
      </c>
      <c r="J8" s="41">
        <f t="shared" si="0"/>
        <v>153345000</v>
      </c>
      <c r="K8" s="42">
        <f t="shared" si="0"/>
        <v>156620604</v>
      </c>
      <c r="L8" s="41">
        <f t="shared" si="0"/>
        <v>117339000</v>
      </c>
      <c r="M8" s="42">
        <f t="shared" si="0"/>
        <v>166024835</v>
      </c>
      <c r="N8" s="41">
        <f t="shared" si="0"/>
        <v>0</v>
      </c>
      <c r="O8" s="42">
        <f t="shared" si="0"/>
        <v>0</v>
      </c>
      <c r="P8" s="41">
        <f t="shared" si="0"/>
        <v>349078000</v>
      </c>
      <c r="Q8" s="42">
        <f t="shared" si="0"/>
        <v>390061349</v>
      </c>
      <c r="R8" s="16">
        <f>IF(($J8       =0),0,((($L8       -$J8       )/$J8       )*100))</f>
        <v>-23.480387361831166</v>
      </c>
      <c r="S8" s="17">
        <f>IF(($K8       =0),0,((($M8       -$K8       )/$K8       )*100))</f>
        <v>6.004466053521285</v>
      </c>
      <c r="T8" s="16">
        <f>IF(($E8       =0),0,(($P8       /$E8       )*100))</f>
        <v>31.671969855747811</v>
      </c>
      <c r="U8" s="18">
        <f>IF(($E8       =0),0,(($Q8       /$E8       )*100))</f>
        <v>35.390403541387109</v>
      </c>
      <c r="V8" s="41">
        <f t="shared" ref="V8:W8" si="1">+V9+V27</f>
        <v>384868000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602577000</v>
      </c>
      <c r="C9" s="43">
        <f t="shared" si="2"/>
        <v>487429000</v>
      </c>
      <c r="D9" s="43">
        <f t="shared" si="2"/>
        <v>0</v>
      </c>
      <c r="E9" s="43">
        <f t="shared" si="2"/>
        <v>1090006000</v>
      </c>
      <c r="F9" s="44">
        <f t="shared" si="2"/>
        <v>1090006000</v>
      </c>
      <c r="G9" s="45">
        <f t="shared" si="2"/>
        <v>1090006000</v>
      </c>
      <c r="H9" s="44">
        <f t="shared" si="2"/>
        <v>76610000</v>
      </c>
      <c r="I9" s="45">
        <f t="shared" si="2"/>
        <v>65529585</v>
      </c>
      <c r="J9" s="44">
        <f t="shared" si="2"/>
        <v>151678000</v>
      </c>
      <c r="K9" s="45">
        <f t="shared" si="2"/>
        <v>153993216</v>
      </c>
      <c r="L9" s="44">
        <f t="shared" si="2"/>
        <v>115034000</v>
      </c>
      <c r="M9" s="45">
        <f t="shared" si="2"/>
        <v>163731769</v>
      </c>
      <c r="N9" s="44">
        <f t="shared" si="2"/>
        <v>0</v>
      </c>
      <c r="O9" s="45">
        <f t="shared" si="2"/>
        <v>0</v>
      </c>
      <c r="P9" s="44">
        <f t="shared" si="2"/>
        <v>343322000</v>
      </c>
      <c r="Q9" s="45">
        <f t="shared" si="2"/>
        <v>383254570</v>
      </c>
      <c r="R9" s="20">
        <f>IF(($J9       =0),0,((($L9       -$J9       )/$J9       )*100))</f>
        <v>-24.159073827450257</v>
      </c>
      <c r="S9" s="21">
        <f>IF(($K9       =0),0,((($M9       -$K9       )/$K9       )*100))</f>
        <v>6.3240142994351132</v>
      </c>
      <c r="T9" s="20">
        <f>IF(($E9       =0),0,(($P9       /$E9       )*100))</f>
        <v>31.497257813259743</v>
      </c>
      <c r="U9" s="22">
        <f>IF(($E9       =0),0,(($Q9       /$E9       )*100))</f>
        <v>35.160776179213691</v>
      </c>
      <c r="V9" s="44">
        <f t="shared" ref="V9:W9" si="3">SUM(V10:V26)</f>
        <v>384868000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1960000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144823000</v>
      </c>
      <c r="C12" s="46">
        <v>505000000</v>
      </c>
      <c r="D12" s="46"/>
      <c r="E12" s="46">
        <f t="shared" si="4"/>
        <v>649823000</v>
      </c>
      <c r="F12" s="47">
        <v>649823000</v>
      </c>
      <c r="G12" s="48">
        <v>649823000</v>
      </c>
      <c r="H12" s="47">
        <v>10402000</v>
      </c>
      <c r="I12" s="48">
        <v>19845896</v>
      </c>
      <c r="J12" s="47">
        <v>43515000</v>
      </c>
      <c r="K12" s="48">
        <v>47964754</v>
      </c>
      <c r="L12" s="47">
        <v>34939000</v>
      </c>
      <c r="M12" s="48">
        <v>38414342</v>
      </c>
      <c r="N12" s="47"/>
      <c r="O12" s="48"/>
      <c r="P12" s="47">
        <f t="shared" si="5"/>
        <v>88856000</v>
      </c>
      <c r="Q12" s="48">
        <f t="shared" si="6"/>
        <v>106224992</v>
      </c>
      <c r="R12" s="24">
        <f t="shared" si="7"/>
        <v>-19.708146616109389</v>
      </c>
      <c r="S12" s="25">
        <f t="shared" si="8"/>
        <v>-19.911312377417801</v>
      </c>
      <c r="T12" s="24">
        <f t="shared" si="9"/>
        <v>13.673877348139415</v>
      </c>
      <c r="U12" s="26">
        <f t="shared" si="10"/>
        <v>16.346757809434262</v>
      </c>
      <c r="V12" s="47">
        <v>24304000</v>
      </c>
      <c r="W12" s="48"/>
    </row>
    <row r="13" spans="1:23" x14ac:dyDescent="0.2">
      <c r="A13" s="23" t="s">
        <v>39</v>
      </c>
      <c r="B13" s="46">
        <v>6346000</v>
      </c>
      <c r="C13" s="46"/>
      <c r="D13" s="46"/>
      <c r="E13" s="46">
        <f t="shared" si="4"/>
        <v>6346000</v>
      </c>
      <c r="F13" s="47">
        <v>6346000</v>
      </c>
      <c r="G13" s="48">
        <v>6346000</v>
      </c>
      <c r="H13" s="47">
        <v>4288000</v>
      </c>
      <c r="I13" s="48"/>
      <c r="J13" s="47"/>
      <c r="K13" s="48"/>
      <c r="L13" s="47">
        <v>2058000</v>
      </c>
      <c r="M13" s="48">
        <v>8089130</v>
      </c>
      <c r="N13" s="47"/>
      <c r="O13" s="48"/>
      <c r="P13" s="47">
        <f t="shared" si="5"/>
        <v>6346000</v>
      </c>
      <c r="Q13" s="48">
        <f t="shared" si="6"/>
        <v>8089130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127.46816892530728</v>
      </c>
      <c r="V13" s="47">
        <v>105000</v>
      </c>
      <c r="W13" s="48"/>
    </row>
    <row r="14" spans="1:23" x14ac:dyDescent="0.2">
      <c r="A14" s="23" t="s">
        <v>40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>
        <v>5000000</v>
      </c>
      <c r="H14" s="47"/>
      <c r="I14" s="48"/>
      <c r="J14" s="47"/>
      <c r="K14" s="48"/>
      <c r="L14" s="47"/>
      <c r="M14" s="48">
        <v>782581</v>
      </c>
      <c r="N14" s="47"/>
      <c r="O14" s="48"/>
      <c r="P14" s="47">
        <f t="shared" si="5"/>
        <v>0</v>
      </c>
      <c r="Q14" s="48">
        <f t="shared" si="6"/>
        <v>782581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15.651619999999999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229095000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375138000</v>
      </c>
      <c r="C22" s="46">
        <v>-10000000</v>
      </c>
      <c r="D22" s="46"/>
      <c r="E22" s="46">
        <f t="shared" si="4"/>
        <v>365138000</v>
      </c>
      <c r="F22" s="47">
        <v>365138000</v>
      </c>
      <c r="G22" s="48">
        <v>365138000</v>
      </c>
      <c r="H22" s="47">
        <v>56116000</v>
      </c>
      <c r="I22" s="48">
        <v>45683689</v>
      </c>
      <c r="J22" s="47">
        <v>93056000</v>
      </c>
      <c r="K22" s="48">
        <v>96679261</v>
      </c>
      <c r="L22" s="47">
        <v>67441000</v>
      </c>
      <c r="M22" s="48">
        <v>90227966</v>
      </c>
      <c r="N22" s="47"/>
      <c r="O22" s="48"/>
      <c r="P22" s="47">
        <f t="shared" si="5"/>
        <v>216613000</v>
      </c>
      <c r="Q22" s="48">
        <f t="shared" si="6"/>
        <v>232590916</v>
      </c>
      <c r="R22" s="24">
        <f t="shared" si="7"/>
        <v>-27.526435694635488</v>
      </c>
      <c r="S22" s="25">
        <f t="shared" si="8"/>
        <v>-6.6728840635221651</v>
      </c>
      <c r="T22" s="24">
        <f t="shared" si="9"/>
        <v>59.323598201228037</v>
      </c>
      <c r="U22" s="26">
        <f t="shared" si="10"/>
        <v>63.699455000575121</v>
      </c>
      <c r="V22" s="47">
        <v>129404000</v>
      </c>
      <c r="W22" s="48"/>
    </row>
    <row r="23" spans="1:23" x14ac:dyDescent="0.2">
      <c r="A23" s="23" t="s">
        <v>49</v>
      </c>
      <c r="B23" s="46">
        <v>3820000</v>
      </c>
      <c r="C23" s="46"/>
      <c r="D23" s="46"/>
      <c r="E23" s="46">
        <f t="shared" si="4"/>
        <v>3820000</v>
      </c>
      <c r="F23" s="47">
        <v>3820000</v>
      </c>
      <c r="G23" s="48">
        <v>3820000</v>
      </c>
      <c r="H23" s="47">
        <v>141000</v>
      </c>
      <c r="I23" s="48"/>
      <c r="J23" s="47">
        <v>1361000</v>
      </c>
      <c r="K23" s="48"/>
      <c r="L23" s="47">
        <v>1897000</v>
      </c>
      <c r="M23" s="48"/>
      <c r="N23" s="47"/>
      <c r="O23" s="48"/>
      <c r="P23" s="47">
        <f t="shared" si="5"/>
        <v>3399000</v>
      </c>
      <c r="Q23" s="48">
        <f t="shared" si="6"/>
        <v>0</v>
      </c>
      <c r="R23" s="24">
        <f t="shared" si="7"/>
        <v>39.382806759735487</v>
      </c>
      <c r="S23" s="25">
        <f t="shared" si="8"/>
        <v>0</v>
      </c>
      <c r="T23" s="24">
        <f t="shared" si="9"/>
        <v>88.979057591623032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>
        <v>67450000</v>
      </c>
      <c r="C25" s="46">
        <v>-7571000</v>
      </c>
      <c r="D25" s="46"/>
      <c r="E25" s="46">
        <f t="shared" si="4"/>
        <v>59879000</v>
      </c>
      <c r="F25" s="47">
        <v>59879000</v>
      </c>
      <c r="G25" s="48">
        <v>59879000</v>
      </c>
      <c r="H25" s="47">
        <v>5663000</v>
      </c>
      <c r="I25" s="48"/>
      <c r="J25" s="47">
        <v>13746000</v>
      </c>
      <c r="K25" s="48">
        <v>9349201</v>
      </c>
      <c r="L25" s="47">
        <v>8699000</v>
      </c>
      <c r="M25" s="48">
        <v>26217750</v>
      </c>
      <c r="N25" s="47"/>
      <c r="O25" s="48"/>
      <c r="P25" s="47">
        <f t="shared" si="5"/>
        <v>28108000</v>
      </c>
      <c r="Q25" s="48">
        <f t="shared" si="6"/>
        <v>35566951</v>
      </c>
      <c r="R25" s="24">
        <f t="shared" si="7"/>
        <v>-36.716135603084531</v>
      </c>
      <c r="S25" s="25">
        <f t="shared" si="8"/>
        <v>180.42770713775434</v>
      </c>
      <c r="T25" s="24">
        <f t="shared" si="9"/>
        <v>46.941331685565892</v>
      </c>
      <c r="U25" s="26">
        <f t="shared" si="10"/>
        <v>59.398037709380581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12691000</v>
      </c>
      <c r="C27" s="43">
        <f t="shared" si="11"/>
        <v>-530000</v>
      </c>
      <c r="D27" s="43">
        <f t="shared" si="11"/>
        <v>0</v>
      </c>
      <c r="E27" s="43">
        <f t="shared" si="11"/>
        <v>12161000</v>
      </c>
      <c r="F27" s="44">
        <f t="shared" si="11"/>
        <v>12161000</v>
      </c>
      <c r="G27" s="45">
        <f t="shared" si="11"/>
        <v>12161000</v>
      </c>
      <c r="H27" s="44">
        <f t="shared" si="11"/>
        <v>1784000</v>
      </c>
      <c r="I27" s="45">
        <f t="shared" si="11"/>
        <v>1886325</v>
      </c>
      <c r="J27" s="44">
        <f t="shared" si="11"/>
        <v>1667000</v>
      </c>
      <c r="K27" s="45">
        <f t="shared" si="11"/>
        <v>2627388</v>
      </c>
      <c r="L27" s="44">
        <f t="shared" si="11"/>
        <v>2305000</v>
      </c>
      <c r="M27" s="45">
        <f t="shared" si="11"/>
        <v>2293066</v>
      </c>
      <c r="N27" s="44">
        <f t="shared" si="11"/>
        <v>0</v>
      </c>
      <c r="O27" s="45">
        <f t="shared" si="11"/>
        <v>0</v>
      </c>
      <c r="P27" s="44">
        <f t="shared" si="11"/>
        <v>5756000</v>
      </c>
      <c r="Q27" s="45">
        <f t="shared" si="11"/>
        <v>6806779</v>
      </c>
      <c r="R27" s="20">
        <f t="shared" si="7"/>
        <v>38.272345530893823</v>
      </c>
      <c r="S27" s="21">
        <f t="shared" si="8"/>
        <v>-12.724500530564956</v>
      </c>
      <c r="T27" s="20">
        <f t="shared" si="9"/>
        <v>47.331633911684897</v>
      </c>
      <c r="U27" s="22">
        <f t="shared" si="10"/>
        <v>55.972198010032074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93000</v>
      </c>
      <c r="I30" s="48">
        <v>93500</v>
      </c>
      <c r="J30" s="47">
        <v>647000</v>
      </c>
      <c r="K30" s="48">
        <v>646603</v>
      </c>
      <c r="L30" s="47">
        <v>353000</v>
      </c>
      <c r="M30" s="48">
        <v>274164</v>
      </c>
      <c r="N30" s="47"/>
      <c r="O30" s="48"/>
      <c r="P30" s="47">
        <f t="shared" si="5"/>
        <v>1093000</v>
      </c>
      <c r="Q30" s="48">
        <f t="shared" si="6"/>
        <v>1014267</v>
      </c>
      <c r="R30" s="24">
        <f t="shared" si="7"/>
        <v>-45.440494590417316</v>
      </c>
      <c r="S30" s="25">
        <f t="shared" si="8"/>
        <v>-57.599330655750123</v>
      </c>
      <c r="T30" s="24">
        <f t="shared" si="9"/>
        <v>61.716544325239973</v>
      </c>
      <c r="U30" s="26">
        <f t="shared" si="10"/>
        <v>57.270863918690004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4420000</v>
      </c>
      <c r="C32" s="46">
        <v>-247000</v>
      </c>
      <c r="D32" s="46"/>
      <c r="E32" s="46">
        <f t="shared" si="4"/>
        <v>4173000</v>
      </c>
      <c r="F32" s="47">
        <v>4173000</v>
      </c>
      <c r="G32" s="48">
        <v>4173000</v>
      </c>
      <c r="H32" s="47">
        <v>564000</v>
      </c>
      <c r="I32" s="48">
        <v>544869</v>
      </c>
      <c r="J32" s="47">
        <v>575000</v>
      </c>
      <c r="K32" s="48">
        <v>654977</v>
      </c>
      <c r="L32" s="47">
        <v>754000</v>
      </c>
      <c r="M32" s="48">
        <v>818745</v>
      </c>
      <c r="N32" s="47"/>
      <c r="O32" s="48"/>
      <c r="P32" s="47">
        <f t="shared" si="5"/>
        <v>1893000</v>
      </c>
      <c r="Q32" s="48">
        <f t="shared" si="6"/>
        <v>2018591</v>
      </c>
      <c r="R32" s="24">
        <f t="shared" si="7"/>
        <v>31.130434782608695</v>
      </c>
      <c r="S32" s="25">
        <f t="shared" si="8"/>
        <v>25.003626081526527</v>
      </c>
      <c r="T32" s="24">
        <f t="shared" si="9"/>
        <v>45.363048166786484</v>
      </c>
      <c r="U32" s="26">
        <f t="shared" si="10"/>
        <v>48.372657560508024</v>
      </c>
      <c r="V32" s="47"/>
      <c r="W32" s="48"/>
    </row>
    <row r="33" spans="1:23" x14ac:dyDescent="0.2">
      <c r="A33" s="23" t="s">
        <v>59</v>
      </c>
      <c r="B33" s="46">
        <v>6500000</v>
      </c>
      <c r="C33" s="46">
        <v>-283000</v>
      </c>
      <c r="D33" s="46"/>
      <c r="E33" s="46">
        <f t="shared" si="4"/>
        <v>6217000</v>
      </c>
      <c r="F33" s="47">
        <v>6217000</v>
      </c>
      <c r="G33" s="48">
        <v>6217000</v>
      </c>
      <c r="H33" s="47">
        <v>1127000</v>
      </c>
      <c r="I33" s="48">
        <v>1247956</v>
      </c>
      <c r="J33" s="47">
        <v>445000</v>
      </c>
      <c r="K33" s="48">
        <v>1325808</v>
      </c>
      <c r="L33" s="47">
        <v>1198000</v>
      </c>
      <c r="M33" s="48">
        <v>1200157</v>
      </c>
      <c r="N33" s="47"/>
      <c r="O33" s="48"/>
      <c r="P33" s="47">
        <f t="shared" si="5"/>
        <v>2770000</v>
      </c>
      <c r="Q33" s="48">
        <f t="shared" si="6"/>
        <v>3773921</v>
      </c>
      <c r="R33" s="24">
        <f t="shared" si="7"/>
        <v>169.2134831460674</v>
      </c>
      <c r="S33" s="25">
        <f t="shared" si="8"/>
        <v>-9.4773149656662206</v>
      </c>
      <c r="T33" s="24">
        <f t="shared" si="9"/>
        <v>44.555251729129807</v>
      </c>
      <c r="U33" s="26">
        <f t="shared" si="10"/>
        <v>60.703249155541258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1300000</v>
      </c>
      <c r="C42" s="52">
        <f t="shared" si="13"/>
        <v>3298000</v>
      </c>
      <c r="D42" s="52">
        <f t="shared" si="13"/>
        <v>0</v>
      </c>
      <c r="E42" s="52">
        <f t="shared" si="13"/>
        <v>4598000</v>
      </c>
      <c r="F42" s="53">
        <f t="shared" si="13"/>
        <v>4598000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1300000</v>
      </c>
      <c r="C43" s="43">
        <f t="shared" si="19"/>
        <v>3298000</v>
      </c>
      <c r="D43" s="43">
        <f t="shared" si="19"/>
        <v>0</v>
      </c>
      <c r="E43" s="43">
        <f t="shared" si="19"/>
        <v>4598000</v>
      </c>
      <c r="F43" s="44">
        <f t="shared" si="19"/>
        <v>4598000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>
        <v>3378000</v>
      </c>
      <c r="D45" s="46"/>
      <c r="E45" s="46">
        <f t="shared" si="21"/>
        <v>3378000</v>
      </c>
      <c r="F45" s="47">
        <v>3378000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1300000</v>
      </c>
      <c r="C46" s="46">
        <v>-80000</v>
      </c>
      <c r="D46" s="46"/>
      <c r="E46" s="46">
        <f t="shared" si="21"/>
        <v>1220000</v>
      </c>
      <c r="F46" s="47">
        <v>1220000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616568000</v>
      </c>
      <c r="C59" s="43">
        <f t="shared" si="26"/>
        <v>490197000</v>
      </c>
      <c r="D59" s="43">
        <f t="shared" si="26"/>
        <v>0</v>
      </c>
      <c r="E59" s="43">
        <f t="shared" si="26"/>
        <v>1106765000</v>
      </c>
      <c r="F59" s="44">
        <f t="shared" si="26"/>
        <v>1106765000</v>
      </c>
      <c r="G59" s="45">
        <f t="shared" si="26"/>
        <v>1102167000</v>
      </c>
      <c r="H59" s="44">
        <f t="shared" si="26"/>
        <v>78394000</v>
      </c>
      <c r="I59" s="45">
        <f t="shared" si="26"/>
        <v>67415910</v>
      </c>
      <c r="J59" s="44">
        <f t="shared" si="26"/>
        <v>153345000</v>
      </c>
      <c r="K59" s="45">
        <f t="shared" si="26"/>
        <v>156620604</v>
      </c>
      <c r="L59" s="44">
        <f t="shared" si="26"/>
        <v>117339000</v>
      </c>
      <c r="M59" s="45">
        <f t="shared" si="26"/>
        <v>166024835</v>
      </c>
      <c r="N59" s="44">
        <f t="shared" si="26"/>
        <v>0</v>
      </c>
      <c r="O59" s="45">
        <f t="shared" si="26"/>
        <v>0</v>
      </c>
      <c r="P59" s="44">
        <f t="shared" si="26"/>
        <v>349078000</v>
      </c>
      <c r="Q59" s="45">
        <f t="shared" si="26"/>
        <v>390061349</v>
      </c>
      <c r="R59" s="20">
        <f t="shared" si="14"/>
        <v>-23.480387361831166</v>
      </c>
      <c r="S59" s="21">
        <f t="shared" si="15"/>
        <v>6.004466053521285</v>
      </c>
      <c r="T59" s="20">
        <f t="shared" si="16"/>
        <v>31.540390236409717</v>
      </c>
      <c r="U59" s="22">
        <f t="shared" si="17"/>
        <v>35.243375874734021</v>
      </c>
      <c r="V59" s="44">
        <f t="shared" ref="V59:W59" si="27">+V8+V42</f>
        <v>384868000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616568000</v>
      </c>
      <c r="C63" s="55">
        <f t="shared" si="30"/>
        <v>490197000</v>
      </c>
      <c r="D63" s="55">
        <f t="shared" si="30"/>
        <v>0</v>
      </c>
      <c r="E63" s="55">
        <f t="shared" si="30"/>
        <v>1106765000</v>
      </c>
      <c r="F63" s="56">
        <f t="shared" si="30"/>
        <v>1106765000</v>
      </c>
      <c r="G63" s="57">
        <f t="shared" si="30"/>
        <v>1102167000</v>
      </c>
      <c r="H63" s="56">
        <f t="shared" si="30"/>
        <v>78394000</v>
      </c>
      <c r="I63" s="57">
        <f t="shared" si="30"/>
        <v>67415910</v>
      </c>
      <c r="J63" s="56">
        <f t="shared" si="30"/>
        <v>153345000</v>
      </c>
      <c r="K63" s="57">
        <f t="shared" si="30"/>
        <v>156620604</v>
      </c>
      <c r="L63" s="56">
        <f t="shared" si="30"/>
        <v>117339000</v>
      </c>
      <c r="M63" s="58">
        <f t="shared" si="30"/>
        <v>166024835</v>
      </c>
      <c r="N63" s="56">
        <f t="shared" si="30"/>
        <v>0</v>
      </c>
      <c r="O63" s="57">
        <f t="shared" si="30"/>
        <v>0</v>
      </c>
      <c r="P63" s="56">
        <f t="shared" si="30"/>
        <v>349078000</v>
      </c>
      <c r="Q63" s="57">
        <f t="shared" si="30"/>
        <v>390061349</v>
      </c>
      <c r="R63" s="38">
        <f t="shared" si="14"/>
        <v>-23.480387361831166</v>
      </c>
      <c r="S63" s="39">
        <f t="shared" si="15"/>
        <v>6.004466053521285</v>
      </c>
      <c r="T63" s="38">
        <f t="shared" si="16"/>
        <v>31.540390236409717</v>
      </c>
      <c r="U63" s="39">
        <f t="shared" si="17"/>
        <v>35.243375874734021</v>
      </c>
      <c r="V63" s="56">
        <f>+V59+V60</f>
        <v>384868000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339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39722000</v>
      </c>
      <c r="C8" s="40">
        <f t="shared" si="0"/>
        <v>-3629000</v>
      </c>
      <c r="D8" s="40">
        <f t="shared" si="0"/>
        <v>0</v>
      </c>
      <c r="E8" s="40">
        <f t="shared" si="0"/>
        <v>36093000</v>
      </c>
      <c r="F8" s="41">
        <f t="shared" si="0"/>
        <v>36093000</v>
      </c>
      <c r="G8" s="42">
        <f t="shared" si="0"/>
        <v>36093000</v>
      </c>
      <c r="H8" s="41">
        <f t="shared" si="0"/>
        <v>8291000</v>
      </c>
      <c r="I8" s="42">
        <f t="shared" si="0"/>
        <v>8439146</v>
      </c>
      <c r="J8" s="41">
        <f t="shared" si="0"/>
        <v>8557000</v>
      </c>
      <c r="K8" s="42">
        <f t="shared" si="0"/>
        <v>9450828</v>
      </c>
      <c r="L8" s="41">
        <f t="shared" si="0"/>
        <v>6046000</v>
      </c>
      <c r="M8" s="42">
        <f t="shared" si="0"/>
        <v>4300880</v>
      </c>
      <c r="N8" s="41">
        <f t="shared" si="0"/>
        <v>0</v>
      </c>
      <c r="O8" s="42">
        <f t="shared" si="0"/>
        <v>0</v>
      </c>
      <c r="P8" s="41">
        <f t="shared" si="0"/>
        <v>22894000</v>
      </c>
      <c r="Q8" s="42">
        <f t="shared" si="0"/>
        <v>22190854</v>
      </c>
      <c r="R8" s="16">
        <f>IF(($J8       =0),0,((($L8       -$J8       )/$J8       )*100))</f>
        <v>-29.344396400607692</v>
      </c>
      <c r="S8" s="17">
        <f>IF(($K8       =0),0,((($M8       -$K8       )/$K8       )*100))</f>
        <v>-54.492029693059699</v>
      </c>
      <c r="T8" s="16">
        <f>IF(($E8       =0),0,(($P8       /$E8       )*100))</f>
        <v>63.430582107333834</v>
      </c>
      <c r="U8" s="18">
        <f>IF(($E8       =0),0,(($Q8       /$E8       )*100))</f>
        <v>61.482431496412048</v>
      </c>
      <c r="V8" s="41">
        <f t="shared" ref="V8:W8" si="1">+V9+V27</f>
        <v>26836000</v>
      </c>
      <c r="W8" s="42">
        <f t="shared" si="1"/>
        <v>4998000</v>
      </c>
    </row>
    <row r="9" spans="1:23" x14ac:dyDescent="0.2">
      <c r="A9" s="19" t="s">
        <v>35</v>
      </c>
      <c r="B9" s="43">
        <f t="shared" ref="B9:Q9" si="2">SUM(B10:B26)</f>
        <v>35248000</v>
      </c>
      <c r="C9" s="43">
        <f t="shared" si="2"/>
        <v>-3629000</v>
      </c>
      <c r="D9" s="43">
        <f t="shared" si="2"/>
        <v>0</v>
      </c>
      <c r="E9" s="43">
        <f t="shared" si="2"/>
        <v>31619000</v>
      </c>
      <c r="F9" s="44">
        <f t="shared" si="2"/>
        <v>31619000</v>
      </c>
      <c r="G9" s="45">
        <f t="shared" si="2"/>
        <v>31619000</v>
      </c>
      <c r="H9" s="44">
        <f t="shared" si="2"/>
        <v>7813000</v>
      </c>
      <c r="I9" s="45">
        <f t="shared" si="2"/>
        <v>7960004</v>
      </c>
      <c r="J9" s="44">
        <f t="shared" si="2"/>
        <v>7450000</v>
      </c>
      <c r="K9" s="45">
        <f t="shared" si="2"/>
        <v>8344676</v>
      </c>
      <c r="L9" s="44">
        <f t="shared" si="2"/>
        <v>5163000</v>
      </c>
      <c r="M9" s="45">
        <f t="shared" si="2"/>
        <v>3416432</v>
      </c>
      <c r="N9" s="44">
        <f t="shared" si="2"/>
        <v>0</v>
      </c>
      <c r="O9" s="45">
        <f t="shared" si="2"/>
        <v>0</v>
      </c>
      <c r="P9" s="44">
        <f t="shared" si="2"/>
        <v>20426000</v>
      </c>
      <c r="Q9" s="45">
        <f t="shared" si="2"/>
        <v>19721112</v>
      </c>
      <c r="R9" s="20">
        <f>IF(($J9       =0),0,((($L9       -$J9       )/$J9       )*100))</f>
        <v>-30.697986577181208</v>
      </c>
      <c r="S9" s="21">
        <f>IF(($K9       =0),0,((($M9       -$K9       )/$K9       )*100))</f>
        <v>-59.058542236990384</v>
      </c>
      <c r="T9" s="20">
        <f>IF(($E9       =0),0,(($P9       /$E9       )*100))</f>
        <v>64.600398494576055</v>
      </c>
      <c r="U9" s="22">
        <f>IF(($E9       =0),0,(($Q9       /$E9       )*100))</f>
        <v>62.371080679338377</v>
      </c>
      <c r="V9" s="44">
        <f t="shared" ref="V9:W9" si="3">SUM(V10:V26)</f>
        <v>26836000</v>
      </c>
      <c r="W9" s="45">
        <f t="shared" si="3"/>
        <v>4998000</v>
      </c>
    </row>
    <row r="10" spans="1:23" x14ac:dyDescent="0.2">
      <c r="A10" s="23" t="s">
        <v>36</v>
      </c>
      <c r="B10" s="46">
        <v>25248000</v>
      </c>
      <c r="C10" s="46">
        <v>-1689000</v>
      </c>
      <c r="D10" s="46"/>
      <c r="E10" s="46">
        <f t="shared" ref="E10:E41" si="4">$B10      +$C10      +$D10</f>
        <v>23559000</v>
      </c>
      <c r="F10" s="47">
        <v>23559000</v>
      </c>
      <c r="G10" s="48">
        <v>23559000</v>
      </c>
      <c r="H10" s="47">
        <v>3342000</v>
      </c>
      <c r="I10" s="48">
        <v>3038513</v>
      </c>
      <c r="J10" s="47">
        <v>7450000</v>
      </c>
      <c r="K10" s="48">
        <v>7277829</v>
      </c>
      <c r="L10" s="47">
        <v>1759000</v>
      </c>
      <c r="M10" s="48">
        <v>1529142</v>
      </c>
      <c r="N10" s="47"/>
      <c r="O10" s="48"/>
      <c r="P10" s="47">
        <f t="shared" ref="P10:P41" si="5">$H10      +$J10      +$L10      +$N10</f>
        <v>12551000</v>
      </c>
      <c r="Q10" s="48">
        <f t="shared" ref="Q10:Q41" si="6">$I10      +$K10      +$M10      +$O10</f>
        <v>11845484</v>
      </c>
      <c r="R10" s="24">
        <f t="shared" ref="R10:R41" si="7">IF(($J10      =0),0,((($L10      -$J10      )/$J10      )*100))</f>
        <v>-76.389261744966447</v>
      </c>
      <c r="S10" s="25">
        <f t="shared" ref="S10:S41" si="8">IF(($K10      =0),0,((($M10      -$K10      )/$K10      )*100))</f>
        <v>-78.989036428308495</v>
      </c>
      <c r="T10" s="24">
        <f t="shared" ref="T10:T41" si="9">IF(($E10      =0),0,(($P10      /$E10      )*100))</f>
        <v>53.274756993081198</v>
      </c>
      <c r="U10" s="26">
        <f t="shared" ref="U10:U41" si="10">IF(($E10      =0),0,(($Q10      /$E10      )*100))</f>
        <v>50.280079799651936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1234000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25602000</v>
      </c>
      <c r="W20" s="48">
        <v>4998000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-1940000</v>
      </c>
      <c r="D23" s="46"/>
      <c r="E23" s="46">
        <f t="shared" si="4"/>
        <v>8060000</v>
      </c>
      <c r="F23" s="47">
        <v>8060000</v>
      </c>
      <c r="G23" s="48">
        <v>8060000</v>
      </c>
      <c r="H23" s="47">
        <v>4471000</v>
      </c>
      <c r="I23" s="48">
        <v>4921491</v>
      </c>
      <c r="J23" s="47"/>
      <c r="K23" s="48">
        <v>1066847</v>
      </c>
      <c r="L23" s="47">
        <v>3404000</v>
      </c>
      <c r="M23" s="48">
        <v>1887290</v>
      </c>
      <c r="N23" s="47"/>
      <c r="O23" s="48"/>
      <c r="P23" s="47">
        <f t="shared" si="5"/>
        <v>7875000</v>
      </c>
      <c r="Q23" s="48">
        <f t="shared" si="6"/>
        <v>7875628</v>
      </c>
      <c r="R23" s="24">
        <f t="shared" si="7"/>
        <v>0</v>
      </c>
      <c r="S23" s="25">
        <f t="shared" si="8"/>
        <v>76.903529747002153</v>
      </c>
      <c r="T23" s="24">
        <f t="shared" si="9"/>
        <v>97.704714640198503</v>
      </c>
      <c r="U23" s="26">
        <f t="shared" si="10"/>
        <v>97.71250620347395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4474000</v>
      </c>
      <c r="C27" s="43">
        <f t="shared" si="11"/>
        <v>0</v>
      </c>
      <c r="D27" s="43">
        <f t="shared" si="11"/>
        <v>0</v>
      </c>
      <c r="E27" s="43">
        <f t="shared" si="11"/>
        <v>4474000</v>
      </c>
      <c r="F27" s="44">
        <f t="shared" si="11"/>
        <v>4474000</v>
      </c>
      <c r="G27" s="45">
        <f t="shared" si="11"/>
        <v>4474000</v>
      </c>
      <c r="H27" s="44">
        <f t="shared" si="11"/>
        <v>478000</v>
      </c>
      <c r="I27" s="45">
        <f t="shared" si="11"/>
        <v>479142</v>
      </c>
      <c r="J27" s="44">
        <f t="shared" si="11"/>
        <v>1107000</v>
      </c>
      <c r="K27" s="45">
        <f t="shared" si="11"/>
        <v>1106152</v>
      </c>
      <c r="L27" s="44">
        <f t="shared" si="11"/>
        <v>883000</v>
      </c>
      <c r="M27" s="45">
        <f t="shared" si="11"/>
        <v>884448</v>
      </c>
      <c r="N27" s="44">
        <f t="shared" si="11"/>
        <v>0</v>
      </c>
      <c r="O27" s="45">
        <f t="shared" si="11"/>
        <v>0</v>
      </c>
      <c r="P27" s="44">
        <f t="shared" si="11"/>
        <v>2468000</v>
      </c>
      <c r="Q27" s="45">
        <f t="shared" si="11"/>
        <v>2469742</v>
      </c>
      <c r="R27" s="20">
        <f t="shared" si="7"/>
        <v>-20.234869015356821</v>
      </c>
      <c r="S27" s="21">
        <f t="shared" si="8"/>
        <v>-20.042815092320044</v>
      </c>
      <c r="T27" s="20">
        <f t="shared" si="9"/>
        <v>55.163164953062136</v>
      </c>
      <c r="U27" s="22">
        <f t="shared" si="10"/>
        <v>55.202101028162723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2802000</v>
      </c>
      <c r="C30" s="46"/>
      <c r="D30" s="46"/>
      <c r="E30" s="46">
        <f t="shared" si="4"/>
        <v>2802000</v>
      </c>
      <c r="F30" s="47">
        <v>2802000</v>
      </c>
      <c r="G30" s="48">
        <v>2802000</v>
      </c>
      <c r="H30" s="47">
        <v>427000</v>
      </c>
      <c r="I30" s="48">
        <v>427053</v>
      </c>
      <c r="J30" s="47">
        <v>650000</v>
      </c>
      <c r="K30" s="48">
        <v>649473</v>
      </c>
      <c r="L30" s="47">
        <v>353000</v>
      </c>
      <c r="M30" s="48">
        <v>353446</v>
      </c>
      <c r="N30" s="47"/>
      <c r="O30" s="48"/>
      <c r="P30" s="47">
        <f t="shared" si="5"/>
        <v>1430000</v>
      </c>
      <c r="Q30" s="48">
        <f t="shared" si="6"/>
        <v>1429972</v>
      </c>
      <c r="R30" s="24">
        <f t="shared" si="7"/>
        <v>-45.692307692307693</v>
      </c>
      <c r="S30" s="25">
        <f t="shared" si="8"/>
        <v>-45.579569897439924</v>
      </c>
      <c r="T30" s="24">
        <f t="shared" si="9"/>
        <v>51.034975017844395</v>
      </c>
      <c r="U30" s="26">
        <f t="shared" si="10"/>
        <v>51.033975731620274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1672000</v>
      </c>
      <c r="H32" s="47">
        <v>51000</v>
      </c>
      <c r="I32" s="48">
        <v>52089</v>
      </c>
      <c r="J32" s="47">
        <v>457000</v>
      </c>
      <c r="K32" s="48">
        <v>456679</v>
      </c>
      <c r="L32" s="47">
        <v>530000</v>
      </c>
      <c r="M32" s="48">
        <v>531002</v>
      </c>
      <c r="N32" s="47"/>
      <c r="O32" s="48"/>
      <c r="P32" s="47">
        <f t="shared" si="5"/>
        <v>1038000</v>
      </c>
      <c r="Q32" s="48">
        <f t="shared" si="6"/>
        <v>1039770</v>
      </c>
      <c r="R32" s="24">
        <f t="shared" si="7"/>
        <v>15.973741794310722</v>
      </c>
      <c r="S32" s="25">
        <f t="shared" si="8"/>
        <v>16.27466995416912</v>
      </c>
      <c r="T32" s="24">
        <f t="shared" si="9"/>
        <v>62.081339712918663</v>
      </c>
      <c r="U32" s="26">
        <f t="shared" si="10"/>
        <v>62.187200956937794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166000</v>
      </c>
      <c r="C42" s="52">
        <f t="shared" si="13"/>
        <v>-166000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166000</v>
      </c>
      <c r="C43" s="43">
        <f t="shared" si="19"/>
        <v>-166000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166000</v>
      </c>
      <c r="C45" s="46">
        <v>-166000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39888000</v>
      </c>
      <c r="C59" s="43">
        <f t="shared" si="26"/>
        <v>-3795000</v>
      </c>
      <c r="D59" s="43">
        <f t="shared" si="26"/>
        <v>0</v>
      </c>
      <c r="E59" s="43">
        <f t="shared" si="26"/>
        <v>36093000</v>
      </c>
      <c r="F59" s="44">
        <f t="shared" si="26"/>
        <v>36093000</v>
      </c>
      <c r="G59" s="45">
        <f t="shared" si="26"/>
        <v>36093000</v>
      </c>
      <c r="H59" s="44">
        <f t="shared" si="26"/>
        <v>8291000</v>
      </c>
      <c r="I59" s="45">
        <f t="shared" si="26"/>
        <v>8439146</v>
      </c>
      <c r="J59" s="44">
        <f t="shared" si="26"/>
        <v>8557000</v>
      </c>
      <c r="K59" s="45">
        <f t="shared" si="26"/>
        <v>9450828</v>
      </c>
      <c r="L59" s="44">
        <f t="shared" si="26"/>
        <v>6046000</v>
      </c>
      <c r="M59" s="45">
        <f t="shared" si="26"/>
        <v>4300880</v>
      </c>
      <c r="N59" s="44">
        <f t="shared" si="26"/>
        <v>0</v>
      </c>
      <c r="O59" s="45">
        <f t="shared" si="26"/>
        <v>0</v>
      </c>
      <c r="P59" s="44">
        <f t="shared" si="26"/>
        <v>22894000</v>
      </c>
      <c r="Q59" s="45">
        <f t="shared" si="26"/>
        <v>22190854</v>
      </c>
      <c r="R59" s="20">
        <f t="shared" si="14"/>
        <v>-29.344396400607692</v>
      </c>
      <c r="S59" s="21">
        <f t="shared" si="15"/>
        <v>-54.492029693059699</v>
      </c>
      <c r="T59" s="20">
        <f t="shared" si="16"/>
        <v>63.430582107333834</v>
      </c>
      <c r="U59" s="22">
        <f t="shared" si="17"/>
        <v>61.482431496412048</v>
      </c>
      <c r="V59" s="44">
        <f t="shared" ref="V59:W59" si="27">+V8+V42</f>
        <v>26836000</v>
      </c>
      <c r="W59" s="45">
        <f t="shared" si="27"/>
        <v>4998000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39888000</v>
      </c>
      <c r="C63" s="55">
        <f t="shared" si="30"/>
        <v>-3795000</v>
      </c>
      <c r="D63" s="55">
        <f t="shared" si="30"/>
        <v>0</v>
      </c>
      <c r="E63" s="55">
        <f t="shared" si="30"/>
        <v>36093000</v>
      </c>
      <c r="F63" s="56">
        <f t="shared" si="30"/>
        <v>36093000</v>
      </c>
      <c r="G63" s="57">
        <f t="shared" si="30"/>
        <v>36093000</v>
      </c>
      <c r="H63" s="56">
        <f t="shared" si="30"/>
        <v>8291000</v>
      </c>
      <c r="I63" s="57">
        <f t="shared" si="30"/>
        <v>8439146</v>
      </c>
      <c r="J63" s="56">
        <f t="shared" si="30"/>
        <v>8557000</v>
      </c>
      <c r="K63" s="57">
        <f t="shared" si="30"/>
        <v>9450828</v>
      </c>
      <c r="L63" s="56">
        <f t="shared" si="30"/>
        <v>6046000</v>
      </c>
      <c r="M63" s="58">
        <f t="shared" si="30"/>
        <v>4300880</v>
      </c>
      <c r="N63" s="56">
        <f t="shared" si="30"/>
        <v>0</v>
      </c>
      <c r="O63" s="57">
        <f t="shared" si="30"/>
        <v>0</v>
      </c>
      <c r="P63" s="56">
        <f t="shared" si="30"/>
        <v>22894000</v>
      </c>
      <c r="Q63" s="57">
        <f t="shared" si="30"/>
        <v>22190854</v>
      </c>
      <c r="R63" s="38">
        <f t="shared" si="14"/>
        <v>-29.344396400607692</v>
      </c>
      <c r="S63" s="39">
        <f t="shared" si="15"/>
        <v>-54.492029693059699</v>
      </c>
      <c r="T63" s="38">
        <f t="shared" si="16"/>
        <v>63.430582107333834</v>
      </c>
      <c r="U63" s="39">
        <f t="shared" si="17"/>
        <v>61.482431496412048</v>
      </c>
      <c r="V63" s="56">
        <f>+V59+V60</f>
        <v>26836000</v>
      </c>
      <c r="W63" s="57">
        <f>+W59+W60</f>
        <v>4998000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340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30768000</v>
      </c>
      <c r="C8" s="40">
        <f t="shared" si="0"/>
        <v>-1561000</v>
      </c>
      <c r="D8" s="40">
        <f t="shared" si="0"/>
        <v>0</v>
      </c>
      <c r="E8" s="40">
        <f t="shared" si="0"/>
        <v>29207000</v>
      </c>
      <c r="F8" s="41">
        <f t="shared" si="0"/>
        <v>29207000</v>
      </c>
      <c r="G8" s="42">
        <f t="shared" si="0"/>
        <v>29207000</v>
      </c>
      <c r="H8" s="41">
        <f t="shared" si="0"/>
        <v>3145000</v>
      </c>
      <c r="I8" s="42">
        <f t="shared" si="0"/>
        <v>0</v>
      </c>
      <c r="J8" s="41">
        <f t="shared" si="0"/>
        <v>9810000</v>
      </c>
      <c r="K8" s="42">
        <f t="shared" si="0"/>
        <v>9964448</v>
      </c>
      <c r="L8" s="41">
        <f t="shared" si="0"/>
        <v>3187000</v>
      </c>
      <c r="M8" s="42">
        <f t="shared" si="0"/>
        <v>1074327</v>
      </c>
      <c r="N8" s="41">
        <f t="shared" si="0"/>
        <v>0</v>
      </c>
      <c r="O8" s="42">
        <f t="shared" si="0"/>
        <v>0</v>
      </c>
      <c r="P8" s="41">
        <f t="shared" si="0"/>
        <v>16142000</v>
      </c>
      <c r="Q8" s="42">
        <f t="shared" si="0"/>
        <v>11038775</v>
      </c>
      <c r="R8" s="16">
        <f>IF(($J8       =0),0,((($L8       -$J8       )/$J8       )*100))</f>
        <v>-67.512742099898063</v>
      </c>
      <c r="S8" s="17">
        <f>IF(($K8       =0),0,((($M8       -$K8       )/$K8       )*100))</f>
        <v>-89.218399253024344</v>
      </c>
      <c r="T8" s="16">
        <f>IF(($E8       =0),0,(($P8       /$E8       )*100))</f>
        <v>55.267572842126889</v>
      </c>
      <c r="U8" s="18">
        <f>IF(($E8       =0),0,(($Q8       /$E8       )*100))</f>
        <v>37.794963536138596</v>
      </c>
      <c r="V8" s="41">
        <f t="shared" ref="V8:W8" si="1">+V9+V27</f>
        <v>10080000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27118000</v>
      </c>
      <c r="C9" s="43">
        <f t="shared" si="2"/>
        <v>-1561000</v>
      </c>
      <c r="D9" s="43">
        <f t="shared" si="2"/>
        <v>0</v>
      </c>
      <c r="E9" s="43">
        <f t="shared" si="2"/>
        <v>25557000</v>
      </c>
      <c r="F9" s="44">
        <f t="shared" si="2"/>
        <v>25557000</v>
      </c>
      <c r="G9" s="45">
        <f t="shared" si="2"/>
        <v>25557000</v>
      </c>
      <c r="H9" s="44">
        <f t="shared" si="2"/>
        <v>2115000</v>
      </c>
      <c r="I9" s="45">
        <f t="shared" si="2"/>
        <v>0</v>
      </c>
      <c r="J9" s="44">
        <f t="shared" si="2"/>
        <v>8949000</v>
      </c>
      <c r="K9" s="45">
        <f t="shared" si="2"/>
        <v>8649111</v>
      </c>
      <c r="L9" s="44">
        <f t="shared" si="2"/>
        <v>2646000</v>
      </c>
      <c r="M9" s="45">
        <f t="shared" si="2"/>
        <v>786650</v>
      </c>
      <c r="N9" s="44">
        <f t="shared" si="2"/>
        <v>0</v>
      </c>
      <c r="O9" s="45">
        <f t="shared" si="2"/>
        <v>0</v>
      </c>
      <c r="P9" s="44">
        <f t="shared" si="2"/>
        <v>13710000</v>
      </c>
      <c r="Q9" s="45">
        <f t="shared" si="2"/>
        <v>9435761</v>
      </c>
      <c r="R9" s="20">
        <f>IF(($J9       =0),0,((($L9       -$J9       )/$J9       )*100))</f>
        <v>-70.43245055313443</v>
      </c>
      <c r="S9" s="21">
        <f>IF(($K9       =0),0,((($M9       -$K9       )/$K9       )*100))</f>
        <v>-90.904845596269951</v>
      </c>
      <c r="T9" s="20">
        <f>IF(($E9       =0),0,(($P9       /$E9       )*100))</f>
        <v>53.644793989904912</v>
      </c>
      <c r="U9" s="22">
        <f>IF(($E9       =0),0,(($Q9       /$E9       )*100))</f>
        <v>36.920456235082369</v>
      </c>
      <c r="V9" s="44">
        <f t="shared" ref="V9:W9" si="3">SUM(V10:V26)</f>
        <v>9403000</v>
      </c>
      <c r="W9" s="45">
        <f t="shared" si="3"/>
        <v>0</v>
      </c>
    </row>
    <row r="10" spans="1:23" x14ac:dyDescent="0.2">
      <c r="A10" s="23" t="s">
        <v>36</v>
      </c>
      <c r="B10" s="46">
        <v>23344000</v>
      </c>
      <c r="C10" s="46">
        <v>-1561000</v>
      </c>
      <c r="D10" s="46"/>
      <c r="E10" s="46">
        <f t="shared" ref="E10:E41" si="4">$B10      +$C10      +$D10</f>
        <v>21783000</v>
      </c>
      <c r="F10" s="47">
        <v>21783000</v>
      </c>
      <c r="G10" s="48">
        <v>21783000</v>
      </c>
      <c r="H10" s="47">
        <v>2115000</v>
      </c>
      <c r="I10" s="48"/>
      <c r="J10" s="47">
        <v>8949000</v>
      </c>
      <c r="K10" s="48">
        <v>8649111</v>
      </c>
      <c r="L10" s="47">
        <v>1405000</v>
      </c>
      <c r="M10" s="48">
        <v>12650</v>
      </c>
      <c r="N10" s="47"/>
      <c r="O10" s="48"/>
      <c r="P10" s="47">
        <f t="shared" ref="P10:P41" si="5">$H10      +$J10      +$L10      +$N10</f>
        <v>12469000</v>
      </c>
      <c r="Q10" s="48">
        <f t="shared" ref="Q10:Q41" si="6">$I10      +$K10      +$M10      +$O10</f>
        <v>8661761</v>
      </c>
      <c r="R10" s="24">
        <f t="shared" ref="R10:R41" si="7">IF(($J10      =0),0,((($L10      -$J10      )/$J10      )*100))</f>
        <v>-84.299921778969718</v>
      </c>
      <c r="S10" s="25">
        <f t="shared" ref="S10:S41" si="8">IF(($K10      =0),0,((($M10      -$K10      )/$K10      )*100))</f>
        <v>-99.853742193850906</v>
      </c>
      <c r="T10" s="24">
        <f t="shared" ref="T10:T41" si="9">IF(($E10      =0),0,(($P10      /$E10      )*100))</f>
        <v>57.241885874305652</v>
      </c>
      <c r="U10" s="26">
        <f t="shared" ref="U10:U41" si="10">IF(($E10      =0),0,(($Q10      /$E10      )*100))</f>
        <v>39.763857136298945</v>
      </c>
      <c r="V10" s="47">
        <v>9403000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3774000</v>
      </c>
      <c r="C13" s="46"/>
      <c r="D13" s="46"/>
      <c r="E13" s="46">
        <f t="shared" si="4"/>
        <v>3774000</v>
      </c>
      <c r="F13" s="47">
        <v>3774000</v>
      </c>
      <c r="G13" s="48">
        <v>3774000</v>
      </c>
      <c r="H13" s="47"/>
      <c r="I13" s="48"/>
      <c r="J13" s="47"/>
      <c r="K13" s="48"/>
      <c r="L13" s="47">
        <v>1241000</v>
      </c>
      <c r="M13" s="48">
        <v>774000</v>
      </c>
      <c r="N13" s="47"/>
      <c r="O13" s="48"/>
      <c r="P13" s="47">
        <f t="shared" si="5"/>
        <v>1241000</v>
      </c>
      <c r="Q13" s="48">
        <f t="shared" si="6"/>
        <v>774000</v>
      </c>
      <c r="R13" s="24">
        <f t="shared" si="7"/>
        <v>0</v>
      </c>
      <c r="S13" s="25">
        <f t="shared" si="8"/>
        <v>0</v>
      </c>
      <c r="T13" s="24">
        <f t="shared" si="9"/>
        <v>32.882882882882889</v>
      </c>
      <c r="U13" s="26">
        <f t="shared" si="10"/>
        <v>20.5087440381558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3650000</v>
      </c>
      <c r="C27" s="43">
        <f t="shared" si="11"/>
        <v>0</v>
      </c>
      <c r="D27" s="43">
        <f t="shared" si="11"/>
        <v>0</v>
      </c>
      <c r="E27" s="43">
        <f t="shared" si="11"/>
        <v>3650000</v>
      </c>
      <c r="F27" s="44">
        <f t="shared" si="11"/>
        <v>3650000</v>
      </c>
      <c r="G27" s="45">
        <f t="shared" si="11"/>
        <v>3650000</v>
      </c>
      <c r="H27" s="44">
        <f t="shared" si="11"/>
        <v>1030000</v>
      </c>
      <c r="I27" s="45">
        <f t="shared" si="11"/>
        <v>0</v>
      </c>
      <c r="J27" s="44">
        <f t="shared" si="11"/>
        <v>861000</v>
      </c>
      <c r="K27" s="45">
        <f t="shared" si="11"/>
        <v>1315337</v>
      </c>
      <c r="L27" s="44">
        <f t="shared" si="11"/>
        <v>541000</v>
      </c>
      <c r="M27" s="45">
        <f t="shared" si="11"/>
        <v>287677</v>
      </c>
      <c r="N27" s="44">
        <f t="shared" si="11"/>
        <v>0</v>
      </c>
      <c r="O27" s="45">
        <f t="shared" si="11"/>
        <v>0</v>
      </c>
      <c r="P27" s="44">
        <f t="shared" si="11"/>
        <v>2432000</v>
      </c>
      <c r="Q27" s="45">
        <f t="shared" si="11"/>
        <v>1603014</v>
      </c>
      <c r="R27" s="20">
        <f t="shared" si="7"/>
        <v>-37.166085946573752</v>
      </c>
      <c r="S27" s="21">
        <f t="shared" si="8"/>
        <v>-78.129027009808127</v>
      </c>
      <c r="T27" s="20">
        <f t="shared" si="9"/>
        <v>66.630136986301366</v>
      </c>
      <c r="U27" s="22">
        <f t="shared" si="10"/>
        <v>43.918191780821921</v>
      </c>
      <c r="V27" s="44">
        <f t="shared" ref="V27:W27" si="12">SUM(V28:V41)</f>
        <v>677000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241000</v>
      </c>
      <c r="I30" s="48"/>
      <c r="J30" s="47">
        <v>335000</v>
      </c>
      <c r="K30" s="48">
        <v>469337</v>
      </c>
      <c r="L30" s="47">
        <v>399000</v>
      </c>
      <c r="M30" s="48">
        <v>287677</v>
      </c>
      <c r="N30" s="47"/>
      <c r="O30" s="48"/>
      <c r="P30" s="47">
        <f t="shared" si="5"/>
        <v>975000</v>
      </c>
      <c r="Q30" s="48">
        <f t="shared" si="6"/>
        <v>757014</v>
      </c>
      <c r="R30" s="24">
        <f t="shared" si="7"/>
        <v>19.1044776119403</v>
      </c>
      <c r="S30" s="25">
        <f t="shared" si="8"/>
        <v>-38.70566352109465</v>
      </c>
      <c r="T30" s="24">
        <f t="shared" si="9"/>
        <v>55.053642010163749</v>
      </c>
      <c r="U30" s="26">
        <f t="shared" si="10"/>
        <v>42.745002823263697</v>
      </c>
      <c r="V30" s="47">
        <v>677000</v>
      </c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1879000</v>
      </c>
      <c r="C32" s="46"/>
      <c r="D32" s="46"/>
      <c r="E32" s="46">
        <f t="shared" si="4"/>
        <v>1879000</v>
      </c>
      <c r="F32" s="47">
        <v>1879000</v>
      </c>
      <c r="G32" s="48">
        <v>1879000</v>
      </c>
      <c r="H32" s="47">
        <v>789000</v>
      </c>
      <c r="I32" s="48"/>
      <c r="J32" s="47">
        <v>526000</v>
      </c>
      <c r="K32" s="48">
        <v>846000</v>
      </c>
      <c r="L32" s="47">
        <v>142000</v>
      </c>
      <c r="M32" s="48"/>
      <c r="N32" s="47"/>
      <c r="O32" s="48"/>
      <c r="P32" s="47">
        <f t="shared" si="5"/>
        <v>1457000</v>
      </c>
      <c r="Q32" s="48">
        <f t="shared" si="6"/>
        <v>846000</v>
      </c>
      <c r="R32" s="24">
        <f t="shared" si="7"/>
        <v>-73.00380228136882</v>
      </c>
      <c r="S32" s="25">
        <f t="shared" si="8"/>
        <v>-100</v>
      </c>
      <c r="T32" s="24">
        <f t="shared" si="9"/>
        <v>77.54124534326769</v>
      </c>
      <c r="U32" s="26">
        <f t="shared" si="10"/>
        <v>45.023948908994143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30768000</v>
      </c>
      <c r="C59" s="43">
        <f t="shared" si="26"/>
        <v>-1561000</v>
      </c>
      <c r="D59" s="43">
        <f t="shared" si="26"/>
        <v>0</v>
      </c>
      <c r="E59" s="43">
        <f t="shared" si="26"/>
        <v>29207000</v>
      </c>
      <c r="F59" s="44">
        <f t="shared" si="26"/>
        <v>29207000</v>
      </c>
      <c r="G59" s="45">
        <f t="shared" si="26"/>
        <v>29207000</v>
      </c>
      <c r="H59" s="44">
        <f t="shared" si="26"/>
        <v>3145000</v>
      </c>
      <c r="I59" s="45">
        <f t="shared" si="26"/>
        <v>0</v>
      </c>
      <c r="J59" s="44">
        <f t="shared" si="26"/>
        <v>9810000</v>
      </c>
      <c r="K59" s="45">
        <f t="shared" si="26"/>
        <v>9964448</v>
      </c>
      <c r="L59" s="44">
        <f t="shared" si="26"/>
        <v>3187000</v>
      </c>
      <c r="M59" s="45">
        <f t="shared" si="26"/>
        <v>1074327</v>
      </c>
      <c r="N59" s="44">
        <f t="shared" si="26"/>
        <v>0</v>
      </c>
      <c r="O59" s="45">
        <f t="shared" si="26"/>
        <v>0</v>
      </c>
      <c r="P59" s="44">
        <f t="shared" si="26"/>
        <v>16142000</v>
      </c>
      <c r="Q59" s="45">
        <f t="shared" si="26"/>
        <v>11038775</v>
      </c>
      <c r="R59" s="20">
        <f t="shared" si="14"/>
        <v>-67.512742099898063</v>
      </c>
      <c r="S59" s="21">
        <f t="shared" si="15"/>
        <v>-89.218399253024344</v>
      </c>
      <c r="T59" s="20">
        <f t="shared" si="16"/>
        <v>55.267572842126889</v>
      </c>
      <c r="U59" s="22">
        <f t="shared" si="17"/>
        <v>37.794963536138596</v>
      </c>
      <c r="V59" s="44">
        <f t="shared" ref="V59:W59" si="27">+V8+V42</f>
        <v>10080000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30768000</v>
      </c>
      <c r="C63" s="55">
        <f t="shared" si="30"/>
        <v>-1561000</v>
      </c>
      <c r="D63" s="55">
        <f t="shared" si="30"/>
        <v>0</v>
      </c>
      <c r="E63" s="55">
        <f t="shared" si="30"/>
        <v>29207000</v>
      </c>
      <c r="F63" s="56">
        <f t="shared" si="30"/>
        <v>29207000</v>
      </c>
      <c r="G63" s="57">
        <f t="shared" si="30"/>
        <v>29207000</v>
      </c>
      <c r="H63" s="56">
        <f t="shared" si="30"/>
        <v>3145000</v>
      </c>
      <c r="I63" s="57">
        <f t="shared" si="30"/>
        <v>0</v>
      </c>
      <c r="J63" s="56">
        <f t="shared" si="30"/>
        <v>9810000</v>
      </c>
      <c r="K63" s="57">
        <f t="shared" si="30"/>
        <v>9964448</v>
      </c>
      <c r="L63" s="56">
        <f t="shared" si="30"/>
        <v>3187000</v>
      </c>
      <c r="M63" s="58">
        <f t="shared" si="30"/>
        <v>1074327</v>
      </c>
      <c r="N63" s="56">
        <f t="shared" si="30"/>
        <v>0</v>
      </c>
      <c r="O63" s="57">
        <f t="shared" si="30"/>
        <v>0</v>
      </c>
      <c r="P63" s="56">
        <f t="shared" si="30"/>
        <v>16142000</v>
      </c>
      <c r="Q63" s="57">
        <f t="shared" si="30"/>
        <v>11038775</v>
      </c>
      <c r="R63" s="38">
        <f t="shared" si="14"/>
        <v>-67.512742099898063</v>
      </c>
      <c r="S63" s="39">
        <f t="shared" si="15"/>
        <v>-89.218399253024344</v>
      </c>
      <c r="T63" s="38">
        <f t="shared" si="16"/>
        <v>55.267572842126889</v>
      </c>
      <c r="U63" s="39">
        <f t="shared" si="17"/>
        <v>37.794963536138596</v>
      </c>
      <c r="V63" s="56">
        <f>+V59+V60</f>
        <v>10080000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341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94407000</v>
      </c>
      <c r="C8" s="40">
        <f t="shared" si="0"/>
        <v>-12773000</v>
      </c>
      <c r="D8" s="40">
        <f t="shared" si="0"/>
        <v>0</v>
      </c>
      <c r="E8" s="40">
        <f t="shared" si="0"/>
        <v>81634000</v>
      </c>
      <c r="F8" s="41">
        <f t="shared" si="0"/>
        <v>81634000</v>
      </c>
      <c r="G8" s="42">
        <f t="shared" si="0"/>
        <v>81634000</v>
      </c>
      <c r="H8" s="41">
        <f t="shared" si="0"/>
        <v>13891000</v>
      </c>
      <c r="I8" s="42">
        <f t="shared" si="0"/>
        <v>10591046</v>
      </c>
      <c r="J8" s="41">
        <f t="shared" si="0"/>
        <v>4054000</v>
      </c>
      <c r="K8" s="42">
        <f t="shared" si="0"/>
        <v>6138866</v>
      </c>
      <c r="L8" s="41">
        <f t="shared" si="0"/>
        <v>39625000</v>
      </c>
      <c r="M8" s="42">
        <f t="shared" si="0"/>
        <v>25020646</v>
      </c>
      <c r="N8" s="41">
        <f t="shared" si="0"/>
        <v>0</v>
      </c>
      <c r="O8" s="42">
        <f t="shared" si="0"/>
        <v>0</v>
      </c>
      <c r="P8" s="41">
        <f t="shared" si="0"/>
        <v>57570000</v>
      </c>
      <c r="Q8" s="42">
        <f t="shared" si="0"/>
        <v>41750558</v>
      </c>
      <c r="R8" s="16">
        <f>IF(($J8       =0),0,((($L8       -$J8       )/$J8       )*100))</f>
        <v>877.42969906265421</v>
      </c>
      <c r="S8" s="17">
        <f>IF(($K8       =0),0,((($M8       -$K8       )/$K8       )*100))</f>
        <v>307.57765359269939</v>
      </c>
      <c r="T8" s="16">
        <f>IF(($E8       =0),0,(($P8       /$E8       )*100))</f>
        <v>70.522086385574639</v>
      </c>
      <c r="U8" s="18">
        <f>IF(($E8       =0),0,(($Q8       /$E8       )*100))</f>
        <v>51.143589680770262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91372000</v>
      </c>
      <c r="C9" s="43">
        <f t="shared" si="2"/>
        <v>-15373000</v>
      </c>
      <c r="D9" s="43">
        <f t="shared" si="2"/>
        <v>0</v>
      </c>
      <c r="E9" s="43">
        <f t="shared" si="2"/>
        <v>75999000</v>
      </c>
      <c r="F9" s="44">
        <f t="shared" si="2"/>
        <v>75999000</v>
      </c>
      <c r="G9" s="45">
        <f t="shared" si="2"/>
        <v>75999000</v>
      </c>
      <c r="H9" s="44">
        <f t="shared" si="2"/>
        <v>13663000</v>
      </c>
      <c r="I9" s="45">
        <f t="shared" si="2"/>
        <v>10364277</v>
      </c>
      <c r="J9" s="44">
        <f t="shared" si="2"/>
        <v>3699000</v>
      </c>
      <c r="K9" s="45">
        <f t="shared" si="2"/>
        <v>5719402</v>
      </c>
      <c r="L9" s="44">
        <f t="shared" si="2"/>
        <v>38983000</v>
      </c>
      <c r="M9" s="45">
        <f t="shared" si="2"/>
        <v>24094392</v>
      </c>
      <c r="N9" s="44">
        <f t="shared" si="2"/>
        <v>0</v>
      </c>
      <c r="O9" s="45">
        <f t="shared" si="2"/>
        <v>0</v>
      </c>
      <c r="P9" s="44">
        <f t="shared" si="2"/>
        <v>56345000</v>
      </c>
      <c r="Q9" s="45">
        <f t="shared" si="2"/>
        <v>40178071</v>
      </c>
      <c r="R9" s="20">
        <f>IF(($J9       =0),0,((($L9       -$J9       )/$J9       )*100))</f>
        <v>953.87942687212762</v>
      </c>
      <c r="S9" s="21">
        <f>IF(($K9       =0),0,((($M9       -$K9       )/$K9       )*100))</f>
        <v>321.27467172267308</v>
      </c>
      <c r="T9" s="20">
        <f>IF(($E9       =0),0,(($P9       /$E9       )*100))</f>
        <v>74.139133409650128</v>
      </c>
      <c r="U9" s="22">
        <f>IF(($E9       =0),0,(($Q9       /$E9       )*100))</f>
        <v>52.866578507611941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29218000</v>
      </c>
      <c r="C10" s="46">
        <v>-5016000</v>
      </c>
      <c r="D10" s="46"/>
      <c r="E10" s="46">
        <f t="shared" ref="E10:E41" si="4">$B10      +$C10      +$D10</f>
        <v>24202000</v>
      </c>
      <c r="F10" s="47">
        <v>24202000</v>
      </c>
      <c r="G10" s="48">
        <v>24202000</v>
      </c>
      <c r="H10" s="47">
        <v>5284000</v>
      </c>
      <c r="I10" s="48">
        <v>5283960</v>
      </c>
      <c r="J10" s="47">
        <v>1768000</v>
      </c>
      <c r="K10" s="48">
        <v>1767310</v>
      </c>
      <c r="L10" s="47">
        <v>5105000</v>
      </c>
      <c r="M10" s="48">
        <v>5104180</v>
      </c>
      <c r="N10" s="47"/>
      <c r="O10" s="48"/>
      <c r="P10" s="47">
        <f t="shared" ref="P10:P41" si="5">$H10      +$J10      +$L10      +$N10</f>
        <v>12157000</v>
      </c>
      <c r="Q10" s="48">
        <f t="shared" ref="Q10:Q41" si="6">$I10      +$K10      +$M10      +$O10</f>
        <v>12155450</v>
      </c>
      <c r="R10" s="24">
        <f t="shared" ref="R10:R41" si="7">IF(($J10      =0),0,((($L10      -$J10      )/$J10      )*100))</f>
        <v>188.74434389140271</v>
      </c>
      <c r="S10" s="25">
        <f t="shared" ref="S10:S41" si="8">IF(($K10      =0),0,((($M10      -$K10      )/$K10      )*100))</f>
        <v>188.81067837561039</v>
      </c>
      <c r="T10" s="24">
        <f t="shared" ref="T10:T41" si="9">IF(($E10      =0),0,(($P10      /$E10      )*100))</f>
        <v>50.231385835881341</v>
      </c>
      <c r="U10" s="26">
        <f t="shared" ref="U10:U41" si="10">IF(($E10      =0),0,(($Q10      /$E10      )*100))</f>
        <v>50.224981406495331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43754000</v>
      </c>
      <c r="C13" s="46">
        <v>-3754000</v>
      </c>
      <c r="D13" s="46"/>
      <c r="E13" s="46">
        <f t="shared" si="4"/>
        <v>40000000</v>
      </c>
      <c r="F13" s="47">
        <v>40000000</v>
      </c>
      <c r="G13" s="48">
        <v>40000000</v>
      </c>
      <c r="H13" s="47">
        <v>6709000</v>
      </c>
      <c r="I13" s="48">
        <v>1144289</v>
      </c>
      <c r="J13" s="47"/>
      <c r="K13" s="48">
        <v>1320860</v>
      </c>
      <c r="L13" s="47">
        <v>33291000</v>
      </c>
      <c r="M13" s="48">
        <v>16199940</v>
      </c>
      <c r="N13" s="47"/>
      <c r="O13" s="48"/>
      <c r="P13" s="47">
        <f t="shared" si="5"/>
        <v>40000000</v>
      </c>
      <c r="Q13" s="48">
        <f t="shared" si="6"/>
        <v>18665089</v>
      </c>
      <c r="R13" s="24">
        <f t="shared" si="7"/>
        <v>0</v>
      </c>
      <c r="S13" s="25">
        <f t="shared" si="8"/>
        <v>1126.4691186045457</v>
      </c>
      <c r="T13" s="24">
        <f t="shared" si="9"/>
        <v>100</v>
      </c>
      <c r="U13" s="26">
        <f t="shared" si="10"/>
        <v>46.662722500000001</v>
      </c>
      <c r="V13" s="47"/>
      <c r="W13" s="48"/>
    </row>
    <row r="14" spans="1:23" x14ac:dyDescent="0.2">
      <c r="A14" s="23" t="s">
        <v>40</v>
      </c>
      <c r="B14" s="46">
        <v>15000000</v>
      </c>
      <c r="C14" s="46">
        <v>-6603000</v>
      </c>
      <c r="D14" s="46"/>
      <c r="E14" s="46">
        <f t="shared" si="4"/>
        <v>8397000</v>
      </c>
      <c r="F14" s="47">
        <v>8397000</v>
      </c>
      <c r="G14" s="48">
        <v>8397000</v>
      </c>
      <c r="H14" s="47"/>
      <c r="I14" s="48">
        <v>2105948</v>
      </c>
      <c r="J14" s="47">
        <v>201000</v>
      </c>
      <c r="K14" s="48">
        <v>1270795</v>
      </c>
      <c r="L14" s="47">
        <v>587000</v>
      </c>
      <c r="M14" s="48">
        <v>2677343</v>
      </c>
      <c r="N14" s="47"/>
      <c r="O14" s="48"/>
      <c r="P14" s="47">
        <f t="shared" si="5"/>
        <v>788000</v>
      </c>
      <c r="Q14" s="48">
        <f t="shared" si="6"/>
        <v>6054086</v>
      </c>
      <c r="R14" s="24">
        <f t="shared" si="7"/>
        <v>192.03980099502488</v>
      </c>
      <c r="S14" s="25">
        <f t="shared" si="8"/>
        <v>110.68252550568738</v>
      </c>
      <c r="T14" s="24">
        <f t="shared" si="9"/>
        <v>9.3843039180659762</v>
      </c>
      <c r="U14" s="26">
        <f t="shared" si="10"/>
        <v>72.098201738716199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3400000</v>
      </c>
      <c r="C23" s="46"/>
      <c r="D23" s="46"/>
      <c r="E23" s="46">
        <f t="shared" si="4"/>
        <v>3400000</v>
      </c>
      <c r="F23" s="47">
        <v>3400000</v>
      </c>
      <c r="G23" s="48">
        <v>3400000</v>
      </c>
      <c r="H23" s="47">
        <v>1670000</v>
      </c>
      <c r="I23" s="48">
        <v>1830080</v>
      </c>
      <c r="J23" s="47">
        <v>1730000</v>
      </c>
      <c r="K23" s="48">
        <v>1360437</v>
      </c>
      <c r="L23" s="47"/>
      <c r="M23" s="48">
        <v>112929</v>
      </c>
      <c r="N23" s="47"/>
      <c r="O23" s="48"/>
      <c r="P23" s="47">
        <f t="shared" si="5"/>
        <v>3400000</v>
      </c>
      <c r="Q23" s="48">
        <f t="shared" si="6"/>
        <v>3303446</v>
      </c>
      <c r="R23" s="24">
        <f t="shared" si="7"/>
        <v>-100</v>
      </c>
      <c r="S23" s="25">
        <f t="shared" si="8"/>
        <v>-91.699064344765688</v>
      </c>
      <c r="T23" s="24">
        <f t="shared" si="9"/>
        <v>100</v>
      </c>
      <c r="U23" s="26">
        <f t="shared" si="10"/>
        <v>97.160176470588226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3035000</v>
      </c>
      <c r="C27" s="43">
        <f t="shared" si="11"/>
        <v>2600000</v>
      </c>
      <c r="D27" s="43">
        <f t="shared" si="11"/>
        <v>0</v>
      </c>
      <c r="E27" s="43">
        <f t="shared" si="11"/>
        <v>5635000</v>
      </c>
      <c r="F27" s="44">
        <f t="shared" si="11"/>
        <v>5635000</v>
      </c>
      <c r="G27" s="45">
        <f t="shared" si="11"/>
        <v>5635000</v>
      </c>
      <c r="H27" s="44">
        <f t="shared" si="11"/>
        <v>228000</v>
      </c>
      <c r="I27" s="45">
        <f t="shared" si="11"/>
        <v>226769</v>
      </c>
      <c r="J27" s="44">
        <f t="shared" si="11"/>
        <v>355000</v>
      </c>
      <c r="K27" s="45">
        <f t="shared" si="11"/>
        <v>419464</v>
      </c>
      <c r="L27" s="44">
        <f t="shared" si="11"/>
        <v>642000</v>
      </c>
      <c r="M27" s="45">
        <f t="shared" si="11"/>
        <v>926254</v>
      </c>
      <c r="N27" s="44">
        <f t="shared" si="11"/>
        <v>0</v>
      </c>
      <c r="O27" s="45">
        <f t="shared" si="11"/>
        <v>0</v>
      </c>
      <c r="P27" s="44">
        <f t="shared" si="11"/>
        <v>1225000</v>
      </c>
      <c r="Q27" s="45">
        <f t="shared" si="11"/>
        <v>1572487</v>
      </c>
      <c r="R27" s="20">
        <f t="shared" si="7"/>
        <v>80.845070422535215</v>
      </c>
      <c r="S27" s="21">
        <f t="shared" si="8"/>
        <v>120.81847309900253</v>
      </c>
      <c r="T27" s="20">
        <f t="shared" si="9"/>
        <v>21.739130434782609</v>
      </c>
      <c r="U27" s="22">
        <f t="shared" si="10"/>
        <v>27.905714285714282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94000</v>
      </c>
      <c r="I30" s="48">
        <v>93523</v>
      </c>
      <c r="J30" s="47">
        <v>132000</v>
      </c>
      <c r="K30" s="48">
        <v>54491</v>
      </c>
      <c r="L30" s="47">
        <v>369000</v>
      </c>
      <c r="M30" s="48">
        <v>460997</v>
      </c>
      <c r="N30" s="47"/>
      <c r="O30" s="48"/>
      <c r="P30" s="47">
        <f t="shared" si="5"/>
        <v>595000</v>
      </c>
      <c r="Q30" s="48">
        <f t="shared" si="6"/>
        <v>609011</v>
      </c>
      <c r="R30" s="24">
        <f t="shared" si="7"/>
        <v>179.54545454545453</v>
      </c>
      <c r="S30" s="25">
        <f t="shared" si="8"/>
        <v>746.00576241948215</v>
      </c>
      <c r="T30" s="24">
        <f t="shared" si="9"/>
        <v>33.596837944664031</v>
      </c>
      <c r="U30" s="26">
        <f t="shared" si="10"/>
        <v>34.387972896668551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1264000</v>
      </c>
      <c r="C32" s="46"/>
      <c r="D32" s="46"/>
      <c r="E32" s="46">
        <f t="shared" si="4"/>
        <v>1264000</v>
      </c>
      <c r="F32" s="47">
        <v>1264000</v>
      </c>
      <c r="G32" s="48">
        <v>1264000</v>
      </c>
      <c r="H32" s="47">
        <v>134000</v>
      </c>
      <c r="I32" s="48">
        <v>133246</v>
      </c>
      <c r="J32" s="47">
        <v>223000</v>
      </c>
      <c r="K32" s="48">
        <v>364973</v>
      </c>
      <c r="L32" s="47">
        <v>273000</v>
      </c>
      <c r="M32" s="48">
        <v>465257</v>
      </c>
      <c r="N32" s="47"/>
      <c r="O32" s="48"/>
      <c r="P32" s="47">
        <f t="shared" si="5"/>
        <v>630000</v>
      </c>
      <c r="Q32" s="48">
        <f t="shared" si="6"/>
        <v>963476</v>
      </c>
      <c r="R32" s="24">
        <f t="shared" si="7"/>
        <v>22.421524663677133</v>
      </c>
      <c r="S32" s="25">
        <f t="shared" si="8"/>
        <v>27.477101045830786</v>
      </c>
      <c r="T32" s="24">
        <f t="shared" si="9"/>
        <v>49.841772151898731</v>
      </c>
      <c r="U32" s="26">
        <f t="shared" si="10"/>
        <v>76.224367088607593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2600000</v>
      </c>
      <c r="D36" s="46"/>
      <c r="E36" s="46">
        <f t="shared" si="4"/>
        <v>2600000</v>
      </c>
      <c r="F36" s="47">
        <v>2600000</v>
      </c>
      <c r="G36" s="48">
        <v>2600000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390000</v>
      </c>
      <c r="C42" s="52">
        <f t="shared" si="13"/>
        <v>25000</v>
      </c>
      <c r="D42" s="52">
        <f t="shared" si="13"/>
        <v>0</v>
      </c>
      <c r="E42" s="52">
        <f t="shared" si="13"/>
        <v>415000</v>
      </c>
      <c r="F42" s="53">
        <f t="shared" si="13"/>
        <v>415000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390000</v>
      </c>
      <c r="C43" s="43">
        <f t="shared" si="19"/>
        <v>25000</v>
      </c>
      <c r="D43" s="43">
        <f t="shared" si="19"/>
        <v>0</v>
      </c>
      <c r="E43" s="43">
        <f t="shared" si="19"/>
        <v>415000</v>
      </c>
      <c r="F43" s="44">
        <f t="shared" si="19"/>
        <v>415000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290000</v>
      </c>
      <c r="C45" s="46">
        <v>-290000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315000</v>
      </c>
      <c r="D46" s="46"/>
      <c r="E46" s="46">
        <f t="shared" si="21"/>
        <v>415000</v>
      </c>
      <c r="F46" s="47">
        <v>415000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94797000</v>
      </c>
      <c r="C59" s="43">
        <f t="shared" si="26"/>
        <v>-12748000</v>
      </c>
      <c r="D59" s="43">
        <f t="shared" si="26"/>
        <v>0</v>
      </c>
      <c r="E59" s="43">
        <f t="shared" si="26"/>
        <v>82049000</v>
      </c>
      <c r="F59" s="44">
        <f t="shared" si="26"/>
        <v>82049000</v>
      </c>
      <c r="G59" s="45">
        <f t="shared" si="26"/>
        <v>81634000</v>
      </c>
      <c r="H59" s="44">
        <f t="shared" si="26"/>
        <v>13891000</v>
      </c>
      <c r="I59" s="45">
        <f t="shared" si="26"/>
        <v>10591046</v>
      </c>
      <c r="J59" s="44">
        <f t="shared" si="26"/>
        <v>4054000</v>
      </c>
      <c r="K59" s="45">
        <f t="shared" si="26"/>
        <v>6138866</v>
      </c>
      <c r="L59" s="44">
        <f t="shared" si="26"/>
        <v>39625000</v>
      </c>
      <c r="M59" s="45">
        <f t="shared" si="26"/>
        <v>25020646</v>
      </c>
      <c r="N59" s="44">
        <f t="shared" si="26"/>
        <v>0</v>
      </c>
      <c r="O59" s="45">
        <f t="shared" si="26"/>
        <v>0</v>
      </c>
      <c r="P59" s="44">
        <f t="shared" si="26"/>
        <v>57570000</v>
      </c>
      <c r="Q59" s="45">
        <f t="shared" si="26"/>
        <v>41750558</v>
      </c>
      <c r="R59" s="20">
        <f t="shared" si="14"/>
        <v>877.42969906265421</v>
      </c>
      <c r="S59" s="21">
        <f t="shared" si="15"/>
        <v>307.57765359269939</v>
      </c>
      <c r="T59" s="20">
        <f t="shared" si="16"/>
        <v>70.165388974880855</v>
      </c>
      <c r="U59" s="22">
        <f t="shared" si="17"/>
        <v>50.884907798998157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94797000</v>
      </c>
      <c r="C63" s="55">
        <f t="shared" si="30"/>
        <v>-12748000</v>
      </c>
      <c r="D63" s="55">
        <f t="shared" si="30"/>
        <v>0</v>
      </c>
      <c r="E63" s="55">
        <f t="shared" si="30"/>
        <v>82049000</v>
      </c>
      <c r="F63" s="56">
        <f t="shared" si="30"/>
        <v>82049000</v>
      </c>
      <c r="G63" s="57">
        <f t="shared" si="30"/>
        <v>81634000</v>
      </c>
      <c r="H63" s="56">
        <f t="shared" si="30"/>
        <v>13891000</v>
      </c>
      <c r="I63" s="57">
        <f t="shared" si="30"/>
        <v>10591046</v>
      </c>
      <c r="J63" s="56">
        <f t="shared" si="30"/>
        <v>4054000</v>
      </c>
      <c r="K63" s="57">
        <f t="shared" si="30"/>
        <v>6138866</v>
      </c>
      <c r="L63" s="56">
        <f t="shared" si="30"/>
        <v>39625000</v>
      </c>
      <c r="M63" s="58">
        <f t="shared" si="30"/>
        <v>25020646</v>
      </c>
      <c r="N63" s="56">
        <f t="shared" si="30"/>
        <v>0</v>
      </c>
      <c r="O63" s="57">
        <f t="shared" si="30"/>
        <v>0</v>
      </c>
      <c r="P63" s="56">
        <f t="shared" si="30"/>
        <v>57570000</v>
      </c>
      <c r="Q63" s="57">
        <f t="shared" si="30"/>
        <v>41750558</v>
      </c>
      <c r="R63" s="38">
        <f t="shared" si="14"/>
        <v>877.42969906265421</v>
      </c>
      <c r="S63" s="39">
        <f t="shared" si="15"/>
        <v>307.57765359269939</v>
      </c>
      <c r="T63" s="38">
        <f t="shared" si="16"/>
        <v>70.165388974880855</v>
      </c>
      <c r="U63" s="39">
        <f t="shared" si="17"/>
        <v>50.884907798998157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342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52065000</v>
      </c>
      <c r="C8" s="40">
        <f t="shared" si="0"/>
        <v>-9302000</v>
      </c>
      <c r="D8" s="40">
        <f t="shared" si="0"/>
        <v>0</v>
      </c>
      <c r="E8" s="40">
        <f t="shared" si="0"/>
        <v>42763000</v>
      </c>
      <c r="F8" s="41">
        <f t="shared" si="0"/>
        <v>42763000</v>
      </c>
      <c r="G8" s="42">
        <f t="shared" si="0"/>
        <v>42763000</v>
      </c>
      <c r="H8" s="41">
        <f t="shared" si="0"/>
        <v>7436000</v>
      </c>
      <c r="I8" s="42">
        <f t="shared" si="0"/>
        <v>5992737</v>
      </c>
      <c r="J8" s="41">
        <f t="shared" si="0"/>
        <v>7513000</v>
      </c>
      <c r="K8" s="42">
        <f t="shared" si="0"/>
        <v>7103936</v>
      </c>
      <c r="L8" s="41">
        <f t="shared" si="0"/>
        <v>3108000</v>
      </c>
      <c r="M8" s="42">
        <f t="shared" si="0"/>
        <v>4078802</v>
      </c>
      <c r="N8" s="41">
        <f t="shared" si="0"/>
        <v>0</v>
      </c>
      <c r="O8" s="42">
        <f t="shared" si="0"/>
        <v>0</v>
      </c>
      <c r="P8" s="41">
        <f t="shared" si="0"/>
        <v>18057000</v>
      </c>
      <c r="Q8" s="42">
        <f t="shared" si="0"/>
        <v>17175475</v>
      </c>
      <c r="R8" s="16">
        <f>IF(($J8       =0),0,((($L8       -$J8       )/$J8       )*100))</f>
        <v>-58.631705044589374</v>
      </c>
      <c r="S8" s="17">
        <f>IF(($K8       =0),0,((($M8       -$K8       )/$K8       )*100))</f>
        <v>-42.583914044270671</v>
      </c>
      <c r="T8" s="16">
        <f>IF(($E8       =0),0,(($P8       /$E8       )*100))</f>
        <v>42.225755910483358</v>
      </c>
      <c r="U8" s="18">
        <f>IF(($E8       =0),0,(($Q8       /$E8       )*100))</f>
        <v>40.164335991394431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49092000</v>
      </c>
      <c r="C9" s="43">
        <f t="shared" si="2"/>
        <v>-9302000</v>
      </c>
      <c r="D9" s="43">
        <f t="shared" si="2"/>
        <v>0</v>
      </c>
      <c r="E9" s="43">
        <f t="shared" si="2"/>
        <v>39790000</v>
      </c>
      <c r="F9" s="44">
        <f t="shared" si="2"/>
        <v>39790000</v>
      </c>
      <c r="G9" s="45">
        <f t="shared" si="2"/>
        <v>39790000</v>
      </c>
      <c r="H9" s="44">
        <f t="shared" si="2"/>
        <v>6792000</v>
      </c>
      <c r="I9" s="45">
        <f t="shared" si="2"/>
        <v>5249737</v>
      </c>
      <c r="J9" s="44">
        <f t="shared" si="2"/>
        <v>6938000</v>
      </c>
      <c r="K9" s="45">
        <f t="shared" si="2"/>
        <v>6458186</v>
      </c>
      <c r="L9" s="44">
        <f t="shared" si="2"/>
        <v>2523000</v>
      </c>
      <c r="M9" s="45">
        <f t="shared" si="2"/>
        <v>3865469</v>
      </c>
      <c r="N9" s="44">
        <f t="shared" si="2"/>
        <v>0</v>
      </c>
      <c r="O9" s="45">
        <f t="shared" si="2"/>
        <v>0</v>
      </c>
      <c r="P9" s="44">
        <f t="shared" si="2"/>
        <v>16253000</v>
      </c>
      <c r="Q9" s="45">
        <f t="shared" si="2"/>
        <v>15573392</v>
      </c>
      <c r="R9" s="20">
        <f>IF(($J9       =0),0,((($L9       -$J9       )/$J9       )*100))</f>
        <v>-63.635053329489764</v>
      </c>
      <c r="S9" s="21">
        <f>IF(($K9       =0),0,((($M9       -$K9       )/$K9       )*100))</f>
        <v>-40.14621133550505</v>
      </c>
      <c r="T9" s="20">
        <f>IF(($E9       =0),0,(($P9       /$E9       )*100))</f>
        <v>40.846946468962052</v>
      </c>
      <c r="U9" s="22">
        <f>IF(($E9       =0),0,(($Q9       /$E9       )*100))</f>
        <v>39.138959537572255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14959000</v>
      </c>
      <c r="C10" s="46">
        <v>-1001000</v>
      </c>
      <c r="D10" s="46"/>
      <c r="E10" s="46">
        <f t="shared" ref="E10:E41" si="4">$B10      +$C10      +$D10</f>
        <v>13958000</v>
      </c>
      <c r="F10" s="47">
        <v>13958000</v>
      </c>
      <c r="G10" s="48">
        <v>13958000</v>
      </c>
      <c r="H10" s="47">
        <v>4078000</v>
      </c>
      <c r="I10" s="48">
        <v>3299169</v>
      </c>
      <c r="J10" s="47">
        <v>1964000</v>
      </c>
      <c r="K10" s="48">
        <v>2104835</v>
      </c>
      <c r="L10" s="47">
        <v>87000</v>
      </c>
      <c r="M10" s="48">
        <v>1400467</v>
      </c>
      <c r="N10" s="47"/>
      <c r="O10" s="48"/>
      <c r="P10" s="47">
        <f t="shared" ref="P10:P41" si="5">$H10      +$J10      +$L10      +$N10</f>
        <v>6129000</v>
      </c>
      <c r="Q10" s="48">
        <f t="shared" ref="Q10:Q41" si="6">$I10      +$K10      +$M10      +$O10</f>
        <v>6804471</v>
      </c>
      <c r="R10" s="24">
        <f t="shared" ref="R10:R41" si="7">IF(($J10      =0),0,((($L10      -$J10      )/$J10      )*100))</f>
        <v>-95.570264765784117</v>
      </c>
      <c r="S10" s="25">
        <f t="shared" ref="S10:S41" si="8">IF(($K10      =0),0,((($M10      -$K10      )/$K10      )*100))</f>
        <v>-33.464285799124397</v>
      </c>
      <c r="T10" s="24">
        <f t="shared" ref="T10:T41" si="9">IF(($E10      =0),0,(($P10      /$E10      )*100))</f>
        <v>43.910302335578159</v>
      </c>
      <c r="U10" s="26">
        <f t="shared" ref="U10:U41" si="10">IF(($E10      =0),0,(($Q10      /$E10      )*100))</f>
        <v>48.749613125089553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34133000</v>
      </c>
      <c r="C23" s="46">
        <v>-8301000</v>
      </c>
      <c r="D23" s="46"/>
      <c r="E23" s="46">
        <f t="shared" si="4"/>
        <v>25832000</v>
      </c>
      <c r="F23" s="47">
        <v>25832000</v>
      </c>
      <c r="G23" s="48">
        <v>25832000</v>
      </c>
      <c r="H23" s="47">
        <v>2714000</v>
      </c>
      <c r="I23" s="48">
        <v>1950568</v>
      </c>
      <c r="J23" s="47">
        <v>4974000</v>
      </c>
      <c r="K23" s="48">
        <v>4353351</v>
      </c>
      <c r="L23" s="47">
        <v>2436000</v>
      </c>
      <c r="M23" s="48">
        <v>2465002</v>
      </c>
      <c r="N23" s="47"/>
      <c r="O23" s="48"/>
      <c r="P23" s="47">
        <f t="shared" si="5"/>
        <v>10124000</v>
      </c>
      <c r="Q23" s="48">
        <f t="shared" si="6"/>
        <v>8768921</v>
      </c>
      <c r="R23" s="24">
        <f t="shared" si="7"/>
        <v>-51.025331724969845</v>
      </c>
      <c r="S23" s="25">
        <f t="shared" si="8"/>
        <v>-43.376906663395623</v>
      </c>
      <c r="T23" s="24">
        <f t="shared" si="9"/>
        <v>39.191700216785378</v>
      </c>
      <c r="U23" s="26">
        <f t="shared" si="10"/>
        <v>33.945962372251472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2973000</v>
      </c>
      <c r="C27" s="43">
        <f t="shared" si="11"/>
        <v>0</v>
      </c>
      <c r="D27" s="43">
        <f t="shared" si="11"/>
        <v>0</v>
      </c>
      <c r="E27" s="43">
        <f t="shared" si="11"/>
        <v>2973000</v>
      </c>
      <c r="F27" s="44">
        <f t="shared" si="11"/>
        <v>2973000</v>
      </c>
      <c r="G27" s="45">
        <f t="shared" si="11"/>
        <v>2973000</v>
      </c>
      <c r="H27" s="44">
        <f t="shared" si="11"/>
        <v>644000</v>
      </c>
      <c r="I27" s="45">
        <f t="shared" si="11"/>
        <v>743000</v>
      </c>
      <c r="J27" s="44">
        <f t="shared" si="11"/>
        <v>575000</v>
      </c>
      <c r="K27" s="45">
        <f t="shared" si="11"/>
        <v>645750</v>
      </c>
      <c r="L27" s="44">
        <f t="shared" si="11"/>
        <v>585000</v>
      </c>
      <c r="M27" s="45">
        <f t="shared" si="11"/>
        <v>213333</v>
      </c>
      <c r="N27" s="44">
        <f t="shared" si="11"/>
        <v>0</v>
      </c>
      <c r="O27" s="45">
        <f t="shared" si="11"/>
        <v>0</v>
      </c>
      <c r="P27" s="44">
        <f t="shared" si="11"/>
        <v>1804000</v>
      </c>
      <c r="Q27" s="45">
        <f t="shared" si="11"/>
        <v>1602083</v>
      </c>
      <c r="R27" s="20">
        <f t="shared" si="7"/>
        <v>1.7391304347826086</v>
      </c>
      <c r="S27" s="21">
        <f t="shared" si="8"/>
        <v>-66.963530778164923</v>
      </c>
      <c r="T27" s="20">
        <f t="shared" si="9"/>
        <v>60.679448368651187</v>
      </c>
      <c r="U27" s="22">
        <f t="shared" si="10"/>
        <v>53.887756474941142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1800000</v>
      </c>
      <c r="C30" s="46"/>
      <c r="D30" s="46"/>
      <c r="E30" s="46">
        <f t="shared" si="4"/>
        <v>1800000</v>
      </c>
      <c r="F30" s="47">
        <v>1800000</v>
      </c>
      <c r="G30" s="48">
        <v>1800000</v>
      </c>
      <c r="H30" s="47">
        <v>499000</v>
      </c>
      <c r="I30" s="48">
        <v>450000</v>
      </c>
      <c r="J30" s="47">
        <v>399000</v>
      </c>
      <c r="K30" s="48">
        <v>450000</v>
      </c>
      <c r="L30" s="47">
        <v>344000</v>
      </c>
      <c r="M30" s="48">
        <v>213333</v>
      </c>
      <c r="N30" s="47"/>
      <c r="O30" s="48"/>
      <c r="P30" s="47">
        <f t="shared" si="5"/>
        <v>1242000</v>
      </c>
      <c r="Q30" s="48">
        <f t="shared" si="6"/>
        <v>1113333</v>
      </c>
      <c r="R30" s="24">
        <f t="shared" si="7"/>
        <v>-13.784461152882205</v>
      </c>
      <c r="S30" s="25">
        <f t="shared" si="8"/>
        <v>-52.592666666666666</v>
      </c>
      <c r="T30" s="24">
        <f t="shared" si="9"/>
        <v>69</v>
      </c>
      <c r="U30" s="26">
        <f t="shared" si="10"/>
        <v>61.851833333333332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1173000</v>
      </c>
      <c r="C32" s="46"/>
      <c r="D32" s="46"/>
      <c r="E32" s="46">
        <f t="shared" si="4"/>
        <v>1173000</v>
      </c>
      <c r="F32" s="47">
        <v>1173000</v>
      </c>
      <c r="G32" s="48">
        <v>1173000</v>
      </c>
      <c r="H32" s="47">
        <v>145000</v>
      </c>
      <c r="I32" s="48">
        <v>293000</v>
      </c>
      <c r="J32" s="47">
        <v>176000</v>
      </c>
      <c r="K32" s="48">
        <v>195750</v>
      </c>
      <c r="L32" s="47">
        <v>241000</v>
      </c>
      <c r="M32" s="48"/>
      <c r="N32" s="47"/>
      <c r="O32" s="48"/>
      <c r="P32" s="47">
        <f t="shared" si="5"/>
        <v>562000</v>
      </c>
      <c r="Q32" s="48">
        <f t="shared" si="6"/>
        <v>488750</v>
      </c>
      <c r="R32" s="24">
        <f t="shared" si="7"/>
        <v>36.93181818181818</v>
      </c>
      <c r="S32" s="25">
        <f t="shared" si="8"/>
        <v>-100</v>
      </c>
      <c r="T32" s="24">
        <f t="shared" si="9"/>
        <v>47.911338448422846</v>
      </c>
      <c r="U32" s="26">
        <f t="shared" si="10"/>
        <v>41.666666666666671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52065000</v>
      </c>
      <c r="C59" s="43">
        <f t="shared" si="26"/>
        <v>-9302000</v>
      </c>
      <c r="D59" s="43">
        <f t="shared" si="26"/>
        <v>0</v>
      </c>
      <c r="E59" s="43">
        <f t="shared" si="26"/>
        <v>42763000</v>
      </c>
      <c r="F59" s="44">
        <f t="shared" si="26"/>
        <v>42763000</v>
      </c>
      <c r="G59" s="45">
        <f t="shared" si="26"/>
        <v>42763000</v>
      </c>
      <c r="H59" s="44">
        <f t="shared" si="26"/>
        <v>7436000</v>
      </c>
      <c r="I59" s="45">
        <f t="shared" si="26"/>
        <v>5992737</v>
      </c>
      <c r="J59" s="44">
        <f t="shared" si="26"/>
        <v>7513000</v>
      </c>
      <c r="K59" s="45">
        <f t="shared" si="26"/>
        <v>7103936</v>
      </c>
      <c r="L59" s="44">
        <f t="shared" si="26"/>
        <v>3108000</v>
      </c>
      <c r="M59" s="45">
        <f t="shared" si="26"/>
        <v>4078802</v>
      </c>
      <c r="N59" s="44">
        <f t="shared" si="26"/>
        <v>0</v>
      </c>
      <c r="O59" s="45">
        <f t="shared" si="26"/>
        <v>0</v>
      </c>
      <c r="P59" s="44">
        <f t="shared" si="26"/>
        <v>18057000</v>
      </c>
      <c r="Q59" s="45">
        <f t="shared" si="26"/>
        <v>17175475</v>
      </c>
      <c r="R59" s="20">
        <f t="shared" si="14"/>
        <v>-58.631705044589374</v>
      </c>
      <c r="S59" s="21">
        <f t="shared" si="15"/>
        <v>-42.583914044270671</v>
      </c>
      <c r="T59" s="20">
        <f t="shared" si="16"/>
        <v>42.225755910483358</v>
      </c>
      <c r="U59" s="22">
        <f t="shared" si="17"/>
        <v>40.164335991394431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52065000</v>
      </c>
      <c r="C63" s="55">
        <f t="shared" si="30"/>
        <v>-9302000</v>
      </c>
      <c r="D63" s="55">
        <f t="shared" si="30"/>
        <v>0</v>
      </c>
      <c r="E63" s="55">
        <f t="shared" si="30"/>
        <v>42763000</v>
      </c>
      <c r="F63" s="56">
        <f t="shared" si="30"/>
        <v>42763000</v>
      </c>
      <c r="G63" s="57">
        <f t="shared" si="30"/>
        <v>42763000</v>
      </c>
      <c r="H63" s="56">
        <f t="shared" si="30"/>
        <v>7436000</v>
      </c>
      <c r="I63" s="57">
        <f t="shared" si="30"/>
        <v>5992737</v>
      </c>
      <c r="J63" s="56">
        <f t="shared" si="30"/>
        <v>7513000</v>
      </c>
      <c r="K63" s="57">
        <f t="shared" si="30"/>
        <v>7103936</v>
      </c>
      <c r="L63" s="56">
        <f t="shared" si="30"/>
        <v>3108000</v>
      </c>
      <c r="M63" s="58">
        <f t="shared" si="30"/>
        <v>4078802</v>
      </c>
      <c r="N63" s="56">
        <f t="shared" si="30"/>
        <v>0</v>
      </c>
      <c r="O63" s="57">
        <f t="shared" si="30"/>
        <v>0</v>
      </c>
      <c r="P63" s="56">
        <f t="shared" si="30"/>
        <v>18057000</v>
      </c>
      <c r="Q63" s="57">
        <f t="shared" si="30"/>
        <v>17175475</v>
      </c>
      <c r="R63" s="38">
        <f t="shared" si="14"/>
        <v>-58.631705044589374</v>
      </c>
      <c r="S63" s="39">
        <f t="shared" si="15"/>
        <v>-42.583914044270671</v>
      </c>
      <c r="T63" s="38">
        <f t="shared" si="16"/>
        <v>42.225755910483358</v>
      </c>
      <c r="U63" s="39">
        <f t="shared" si="17"/>
        <v>40.164335991394431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343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21385000</v>
      </c>
      <c r="C8" s="40">
        <f t="shared" si="0"/>
        <v>-2871000</v>
      </c>
      <c r="D8" s="40">
        <f t="shared" si="0"/>
        <v>0</v>
      </c>
      <c r="E8" s="40">
        <f t="shared" si="0"/>
        <v>18514000</v>
      </c>
      <c r="F8" s="41">
        <f t="shared" si="0"/>
        <v>18514000</v>
      </c>
      <c r="G8" s="42">
        <f t="shared" si="0"/>
        <v>18514000</v>
      </c>
      <c r="H8" s="41">
        <f t="shared" si="0"/>
        <v>5604000</v>
      </c>
      <c r="I8" s="42">
        <f t="shared" si="0"/>
        <v>5081318</v>
      </c>
      <c r="J8" s="41">
        <f t="shared" si="0"/>
        <v>1962000</v>
      </c>
      <c r="K8" s="42">
        <f t="shared" si="0"/>
        <v>2938262</v>
      </c>
      <c r="L8" s="41">
        <f t="shared" si="0"/>
        <v>485000</v>
      </c>
      <c r="M8" s="42">
        <f t="shared" si="0"/>
        <v>1378818</v>
      </c>
      <c r="N8" s="41">
        <f t="shared" si="0"/>
        <v>0</v>
      </c>
      <c r="O8" s="42">
        <f t="shared" si="0"/>
        <v>0</v>
      </c>
      <c r="P8" s="41">
        <f t="shared" si="0"/>
        <v>8051000</v>
      </c>
      <c r="Q8" s="42">
        <f t="shared" si="0"/>
        <v>9398398</v>
      </c>
      <c r="R8" s="16">
        <f>IF(($J8       =0),0,((($L8       -$J8       )/$J8       )*100))</f>
        <v>-75.28032619775739</v>
      </c>
      <c r="S8" s="17">
        <f>IF(($K8       =0),0,((($M8       -$K8       )/$K8       )*100))</f>
        <v>-53.073687778693667</v>
      </c>
      <c r="T8" s="16">
        <f>IF(($E8       =0),0,(($P8       /$E8       )*100))</f>
        <v>43.48601058658312</v>
      </c>
      <c r="U8" s="18">
        <f>IF(($E8       =0),0,(($Q8       /$E8       )*100))</f>
        <v>50.763735551474568</v>
      </c>
      <c r="V8" s="41">
        <f t="shared" ref="V8:W8" si="1">+V9+V27</f>
        <v>8516000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18587000</v>
      </c>
      <c r="C9" s="43">
        <f t="shared" si="2"/>
        <v>-2542000</v>
      </c>
      <c r="D9" s="43">
        <f t="shared" si="2"/>
        <v>0</v>
      </c>
      <c r="E9" s="43">
        <f t="shared" si="2"/>
        <v>16045000</v>
      </c>
      <c r="F9" s="44">
        <f t="shared" si="2"/>
        <v>16045000</v>
      </c>
      <c r="G9" s="45">
        <f t="shared" si="2"/>
        <v>16045000</v>
      </c>
      <c r="H9" s="44">
        <f t="shared" si="2"/>
        <v>5396000</v>
      </c>
      <c r="I9" s="45">
        <f t="shared" si="2"/>
        <v>4191004</v>
      </c>
      <c r="J9" s="44">
        <f t="shared" si="2"/>
        <v>1029000</v>
      </c>
      <c r="K9" s="45">
        <f t="shared" si="2"/>
        <v>2057594</v>
      </c>
      <c r="L9" s="44">
        <f t="shared" si="2"/>
        <v>0</v>
      </c>
      <c r="M9" s="45">
        <f t="shared" si="2"/>
        <v>970258</v>
      </c>
      <c r="N9" s="44">
        <f t="shared" si="2"/>
        <v>0</v>
      </c>
      <c r="O9" s="45">
        <f t="shared" si="2"/>
        <v>0</v>
      </c>
      <c r="P9" s="44">
        <f t="shared" si="2"/>
        <v>6425000</v>
      </c>
      <c r="Q9" s="45">
        <f t="shared" si="2"/>
        <v>7218856</v>
      </c>
      <c r="R9" s="20">
        <f>IF(($J9       =0),0,((($L9       -$J9       )/$J9       )*100))</f>
        <v>-100</v>
      </c>
      <c r="S9" s="21">
        <f>IF(($K9       =0),0,((($M9       -$K9       )/$K9       )*100))</f>
        <v>-52.845021904224055</v>
      </c>
      <c r="T9" s="20">
        <f>IF(($E9       =0),0,(($P9       /$E9       )*100))</f>
        <v>40.043627298223747</v>
      </c>
      <c r="U9" s="22">
        <f>IF(($E9       =0),0,(($Q9       /$E9       )*100))</f>
        <v>44.991311935182296</v>
      </c>
      <c r="V9" s="44">
        <f t="shared" ref="V9:W9" si="3">SUM(V10:V26)</f>
        <v>8516000</v>
      </c>
      <c r="W9" s="45">
        <f t="shared" si="3"/>
        <v>0</v>
      </c>
    </row>
    <row r="10" spans="1:23" x14ac:dyDescent="0.2">
      <c r="A10" s="23" t="s">
        <v>36</v>
      </c>
      <c r="B10" s="46">
        <v>8097000</v>
      </c>
      <c r="C10" s="46">
        <v>-542000</v>
      </c>
      <c r="D10" s="46"/>
      <c r="E10" s="46">
        <f t="shared" ref="E10:E41" si="4">$B10      +$C10      +$D10</f>
        <v>7555000</v>
      </c>
      <c r="F10" s="47">
        <v>7555000</v>
      </c>
      <c r="G10" s="48">
        <v>7555000</v>
      </c>
      <c r="H10" s="47">
        <v>4938000</v>
      </c>
      <c r="I10" s="48">
        <v>3732844</v>
      </c>
      <c r="J10" s="47"/>
      <c r="K10" s="48">
        <v>1028816</v>
      </c>
      <c r="L10" s="47"/>
      <c r="M10" s="48">
        <v>733519</v>
      </c>
      <c r="N10" s="47"/>
      <c r="O10" s="48"/>
      <c r="P10" s="47">
        <f t="shared" ref="P10:P41" si="5">$H10      +$J10      +$L10      +$N10</f>
        <v>4938000</v>
      </c>
      <c r="Q10" s="48">
        <f t="shared" ref="Q10:Q41" si="6">$I10      +$K10      +$M10      +$O10</f>
        <v>5495179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-28.702605713752511</v>
      </c>
      <c r="T10" s="24">
        <f t="shared" ref="T10:T41" si="9">IF(($E10      =0),0,(($P10      /$E10      )*100))</f>
        <v>65.360688285903379</v>
      </c>
      <c r="U10" s="26">
        <f t="shared" ref="U10:U41" si="10">IF(($E10      =0),0,(($Q10      /$E10      )*100))</f>
        <v>72.735658504301796</v>
      </c>
      <c r="V10" s="47">
        <v>3952000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490000</v>
      </c>
      <c r="C13" s="46"/>
      <c r="D13" s="46"/>
      <c r="E13" s="46">
        <f t="shared" si="4"/>
        <v>490000</v>
      </c>
      <c r="F13" s="47">
        <v>490000</v>
      </c>
      <c r="G13" s="48">
        <v>490000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-2000000</v>
      </c>
      <c r="D23" s="46"/>
      <c r="E23" s="46">
        <f t="shared" si="4"/>
        <v>8000000</v>
      </c>
      <c r="F23" s="47">
        <v>8000000</v>
      </c>
      <c r="G23" s="48">
        <v>8000000</v>
      </c>
      <c r="H23" s="47">
        <v>458000</v>
      </c>
      <c r="I23" s="48">
        <v>458160</v>
      </c>
      <c r="J23" s="47">
        <v>1029000</v>
      </c>
      <c r="K23" s="48">
        <v>1028778</v>
      </c>
      <c r="L23" s="47"/>
      <c r="M23" s="48">
        <v>236739</v>
      </c>
      <c r="N23" s="47"/>
      <c r="O23" s="48"/>
      <c r="P23" s="47">
        <f t="shared" si="5"/>
        <v>1487000</v>
      </c>
      <c r="Q23" s="48">
        <f t="shared" si="6"/>
        <v>1723677</v>
      </c>
      <c r="R23" s="24">
        <f t="shared" si="7"/>
        <v>-100</v>
      </c>
      <c r="S23" s="25">
        <f t="shared" si="8"/>
        <v>-76.988329843756375</v>
      </c>
      <c r="T23" s="24">
        <f t="shared" si="9"/>
        <v>18.587500000000002</v>
      </c>
      <c r="U23" s="26">
        <f t="shared" si="10"/>
        <v>21.545962499999998</v>
      </c>
      <c r="V23" s="47">
        <v>4564000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2798000</v>
      </c>
      <c r="C27" s="43">
        <f t="shared" si="11"/>
        <v>-329000</v>
      </c>
      <c r="D27" s="43">
        <f t="shared" si="11"/>
        <v>0</v>
      </c>
      <c r="E27" s="43">
        <f t="shared" si="11"/>
        <v>2469000</v>
      </c>
      <c r="F27" s="44">
        <f t="shared" si="11"/>
        <v>2469000</v>
      </c>
      <c r="G27" s="45">
        <f t="shared" si="11"/>
        <v>2469000</v>
      </c>
      <c r="H27" s="44">
        <f t="shared" si="11"/>
        <v>208000</v>
      </c>
      <c r="I27" s="45">
        <f t="shared" si="11"/>
        <v>890314</v>
      </c>
      <c r="J27" s="44">
        <f t="shared" si="11"/>
        <v>933000</v>
      </c>
      <c r="K27" s="45">
        <f t="shared" si="11"/>
        <v>880668</v>
      </c>
      <c r="L27" s="44">
        <f t="shared" si="11"/>
        <v>485000</v>
      </c>
      <c r="M27" s="45">
        <f t="shared" si="11"/>
        <v>408560</v>
      </c>
      <c r="N27" s="44">
        <f t="shared" si="11"/>
        <v>0</v>
      </c>
      <c r="O27" s="45">
        <f t="shared" si="11"/>
        <v>0</v>
      </c>
      <c r="P27" s="44">
        <f t="shared" si="11"/>
        <v>1626000</v>
      </c>
      <c r="Q27" s="45">
        <f t="shared" si="11"/>
        <v>2179542</v>
      </c>
      <c r="R27" s="20">
        <f t="shared" si="7"/>
        <v>-48.017148981779208</v>
      </c>
      <c r="S27" s="21">
        <f t="shared" si="8"/>
        <v>-53.607943061403383</v>
      </c>
      <c r="T27" s="20">
        <f t="shared" si="9"/>
        <v>65.856622114216279</v>
      </c>
      <c r="U27" s="22">
        <f t="shared" si="10"/>
        <v>88.276306196840821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208000</v>
      </c>
      <c r="I30" s="48">
        <v>597520</v>
      </c>
      <c r="J30" s="47">
        <v>933000</v>
      </c>
      <c r="K30" s="48">
        <v>542153</v>
      </c>
      <c r="L30" s="47">
        <v>273000</v>
      </c>
      <c r="M30" s="48">
        <v>270871</v>
      </c>
      <c r="N30" s="47"/>
      <c r="O30" s="48"/>
      <c r="P30" s="47">
        <f t="shared" si="5"/>
        <v>1414000</v>
      </c>
      <c r="Q30" s="48">
        <f t="shared" si="6"/>
        <v>1410544</v>
      </c>
      <c r="R30" s="24">
        <f t="shared" si="7"/>
        <v>-70.739549839228303</v>
      </c>
      <c r="S30" s="25">
        <f t="shared" si="8"/>
        <v>-50.037904429192494</v>
      </c>
      <c r="T30" s="24">
        <f t="shared" si="9"/>
        <v>83.17647058823529</v>
      </c>
      <c r="U30" s="26">
        <f t="shared" si="10"/>
        <v>82.973176470588243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1098000</v>
      </c>
      <c r="C32" s="46">
        <v>-329000</v>
      </c>
      <c r="D32" s="46"/>
      <c r="E32" s="46">
        <f t="shared" si="4"/>
        <v>769000</v>
      </c>
      <c r="F32" s="47">
        <v>769000</v>
      </c>
      <c r="G32" s="48">
        <v>769000</v>
      </c>
      <c r="H32" s="47"/>
      <c r="I32" s="48">
        <v>292794</v>
      </c>
      <c r="J32" s="47"/>
      <c r="K32" s="48">
        <v>338515</v>
      </c>
      <c r="L32" s="47">
        <v>212000</v>
      </c>
      <c r="M32" s="48">
        <v>137689</v>
      </c>
      <c r="N32" s="47"/>
      <c r="O32" s="48"/>
      <c r="P32" s="47">
        <f t="shared" si="5"/>
        <v>212000</v>
      </c>
      <c r="Q32" s="48">
        <f t="shared" si="6"/>
        <v>768998</v>
      </c>
      <c r="R32" s="24">
        <f t="shared" si="7"/>
        <v>0</v>
      </c>
      <c r="S32" s="25">
        <f t="shared" si="8"/>
        <v>-59.32558379983162</v>
      </c>
      <c r="T32" s="24">
        <f t="shared" si="9"/>
        <v>27.568270481144342</v>
      </c>
      <c r="U32" s="26">
        <f t="shared" si="10"/>
        <v>99.999739921976598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21385000</v>
      </c>
      <c r="C59" s="43">
        <f t="shared" si="26"/>
        <v>-2871000</v>
      </c>
      <c r="D59" s="43">
        <f t="shared" si="26"/>
        <v>0</v>
      </c>
      <c r="E59" s="43">
        <f t="shared" si="26"/>
        <v>18514000</v>
      </c>
      <c r="F59" s="44">
        <f t="shared" si="26"/>
        <v>18514000</v>
      </c>
      <c r="G59" s="45">
        <f t="shared" si="26"/>
        <v>18514000</v>
      </c>
      <c r="H59" s="44">
        <f t="shared" si="26"/>
        <v>5604000</v>
      </c>
      <c r="I59" s="45">
        <f t="shared" si="26"/>
        <v>5081318</v>
      </c>
      <c r="J59" s="44">
        <f t="shared" si="26"/>
        <v>1962000</v>
      </c>
      <c r="K59" s="45">
        <f t="shared" si="26"/>
        <v>2938262</v>
      </c>
      <c r="L59" s="44">
        <f t="shared" si="26"/>
        <v>485000</v>
      </c>
      <c r="M59" s="45">
        <f t="shared" si="26"/>
        <v>1378818</v>
      </c>
      <c r="N59" s="44">
        <f t="shared" si="26"/>
        <v>0</v>
      </c>
      <c r="O59" s="45">
        <f t="shared" si="26"/>
        <v>0</v>
      </c>
      <c r="P59" s="44">
        <f t="shared" si="26"/>
        <v>8051000</v>
      </c>
      <c r="Q59" s="45">
        <f t="shared" si="26"/>
        <v>9398398</v>
      </c>
      <c r="R59" s="20">
        <f t="shared" si="14"/>
        <v>-75.28032619775739</v>
      </c>
      <c r="S59" s="21">
        <f t="shared" si="15"/>
        <v>-53.073687778693667</v>
      </c>
      <c r="T59" s="20">
        <f t="shared" si="16"/>
        <v>43.48601058658312</v>
      </c>
      <c r="U59" s="22">
        <f t="shared" si="17"/>
        <v>50.763735551474568</v>
      </c>
      <c r="V59" s="44">
        <f t="shared" ref="V59:W59" si="27">+V8+V42</f>
        <v>8516000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21385000</v>
      </c>
      <c r="C63" s="55">
        <f t="shared" si="30"/>
        <v>-2871000</v>
      </c>
      <c r="D63" s="55">
        <f t="shared" si="30"/>
        <v>0</v>
      </c>
      <c r="E63" s="55">
        <f t="shared" si="30"/>
        <v>18514000</v>
      </c>
      <c r="F63" s="56">
        <f t="shared" si="30"/>
        <v>18514000</v>
      </c>
      <c r="G63" s="57">
        <f t="shared" si="30"/>
        <v>18514000</v>
      </c>
      <c r="H63" s="56">
        <f t="shared" si="30"/>
        <v>5604000</v>
      </c>
      <c r="I63" s="57">
        <f t="shared" si="30"/>
        <v>5081318</v>
      </c>
      <c r="J63" s="56">
        <f t="shared" si="30"/>
        <v>1962000</v>
      </c>
      <c r="K63" s="57">
        <f t="shared" si="30"/>
        <v>2938262</v>
      </c>
      <c r="L63" s="56">
        <f t="shared" si="30"/>
        <v>485000</v>
      </c>
      <c r="M63" s="58">
        <f t="shared" si="30"/>
        <v>1378818</v>
      </c>
      <c r="N63" s="56">
        <f t="shared" si="30"/>
        <v>0</v>
      </c>
      <c r="O63" s="57">
        <f t="shared" si="30"/>
        <v>0</v>
      </c>
      <c r="P63" s="56">
        <f t="shared" si="30"/>
        <v>8051000</v>
      </c>
      <c r="Q63" s="57">
        <f t="shared" si="30"/>
        <v>9398398</v>
      </c>
      <c r="R63" s="38">
        <f t="shared" si="14"/>
        <v>-75.28032619775739</v>
      </c>
      <c r="S63" s="39">
        <f t="shared" si="15"/>
        <v>-53.073687778693667</v>
      </c>
      <c r="T63" s="38">
        <f t="shared" si="16"/>
        <v>43.48601058658312</v>
      </c>
      <c r="U63" s="39">
        <f t="shared" si="17"/>
        <v>50.763735551474568</v>
      </c>
      <c r="V63" s="56">
        <f>+V59+V60</f>
        <v>8516000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344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19406000</v>
      </c>
      <c r="C8" s="40">
        <f t="shared" si="0"/>
        <v>-1060000</v>
      </c>
      <c r="D8" s="40">
        <f t="shared" si="0"/>
        <v>0</v>
      </c>
      <c r="E8" s="40">
        <f t="shared" si="0"/>
        <v>18346000</v>
      </c>
      <c r="F8" s="41">
        <f t="shared" si="0"/>
        <v>18346000</v>
      </c>
      <c r="G8" s="42">
        <f t="shared" si="0"/>
        <v>18346000</v>
      </c>
      <c r="H8" s="41">
        <f t="shared" si="0"/>
        <v>1674000</v>
      </c>
      <c r="I8" s="42">
        <f t="shared" si="0"/>
        <v>2744671</v>
      </c>
      <c r="J8" s="41">
        <f t="shared" si="0"/>
        <v>7977000</v>
      </c>
      <c r="K8" s="42">
        <f t="shared" si="0"/>
        <v>6730958</v>
      </c>
      <c r="L8" s="41">
        <f t="shared" si="0"/>
        <v>265000</v>
      </c>
      <c r="M8" s="42">
        <f t="shared" si="0"/>
        <v>477075</v>
      </c>
      <c r="N8" s="41">
        <f t="shared" si="0"/>
        <v>0</v>
      </c>
      <c r="O8" s="42">
        <f t="shared" si="0"/>
        <v>0</v>
      </c>
      <c r="P8" s="41">
        <f t="shared" si="0"/>
        <v>9916000</v>
      </c>
      <c r="Q8" s="42">
        <f t="shared" si="0"/>
        <v>9952704</v>
      </c>
      <c r="R8" s="16">
        <f>IF(($J8       =0),0,((($L8       -$J8       )/$J8       )*100))</f>
        <v>-96.677949103673058</v>
      </c>
      <c r="S8" s="17">
        <f>IF(($K8       =0),0,((($M8       -$K8       )/$K8       )*100))</f>
        <v>-92.912227353075153</v>
      </c>
      <c r="T8" s="16">
        <f>IF(($E8       =0),0,(($P8       /$E8       )*100))</f>
        <v>54.049929139867004</v>
      </c>
      <c r="U8" s="18">
        <f>IF(($E8       =0),0,(($Q8       /$E8       )*100))</f>
        <v>54.249994549220538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15849000</v>
      </c>
      <c r="C9" s="43">
        <f t="shared" si="2"/>
        <v>-1060000</v>
      </c>
      <c r="D9" s="43">
        <f t="shared" si="2"/>
        <v>0</v>
      </c>
      <c r="E9" s="43">
        <f t="shared" si="2"/>
        <v>14789000</v>
      </c>
      <c r="F9" s="44">
        <f t="shared" si="2"/>
        <v>14789000</v>
      </c>
      <c r="G9" s="45">
        <f t="shared" si="2"/>
        <v>14789000</v>
      </c>
      <c r="H9" s="44">
        <f t="shared" si="2"/>
        <v>1377000</v>
      </c>
      <c r="I9" s="45">
        <f t="shared" si="2"/>
        <v>1873391</v>
      </c>
      <c r="J9" s="44">
        <f t="shared" si="2"/>
        <v>5538000</v>
      </c>
      <c r="K9" s="45">
        <f t="shared" si="2"/>
        <v>5552063</v>
      </c>
      <c r="L9" s="44">
        <f t="shared" si="2"/>
        <v>188000</v>
      </c>
      <c r="M9" s="45">
        <f t="shared" si="2"/>
        <v>237160</v>
      </c>
      <c r="N9" s="44">
        <f t="shared" si="2"/>
        <v>0</v>
      </c>
      <c r="O9" s="45">
        <f t="shared" si="2"/>
        <v>0</v>
      </c>
      <c r="P9" s="44">
        <f t="shared" si="2"/>
        <v>7103000</v>
      </c>
      <c r="Q9" s="45">
        <f t="shared" si="2"/>
        <v>7662614</v>
      </c>
      <c r="R9" s="20">
        <f>IF(($J9       =0),0,((($L9       -$J9       )/$J9       )*100))</f>
        <v>-96.605272661610684</v>
      </c>
      <c r="S9" s="21">
        <f>IF(($K9       =0),0,((($M9       -$K9       )/$K9       )*100))</f>
        <v>-95.728434637719346</v>
      </c>
      <c r="T9" s="20">
        <f>IF(($E9       =0),0,(($P9       /$E9       )*100))</f>
        <v>48.028940428697005</v>
      </c>
      <c r="U9" s="22">
        <f>IF(($E9       =0),0,(($Q9       /$E9       )*100))</f>
        <v>51.812928527959969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15849000</v>
      </c>
      <c r="C10" s="46">
        <v>-1060000</v>
      </c>
      <c r="D10" s="46"/>
      <c r="E10" s="46">
        <f t="shared" ref="E10:E41" si="4">$B10      +$C10      +$D10</f>
        <v>14789000</v>
      </c>
      <c r="F10" s="47">
        <v>14789000</v>
      </c>
      <c r="G10" s="48">
        <v>14789000</v>
      </c>
      <c r="H10" s="47">
        <v>1377000</v>
      </c>
      <c r="I10" s="48">
        <v>1873391</v>
      </c>
      <c r="J10" s="47">
        <v>5538000</v>
      </c>
      <c r="K10" s="48">
        <v>5552063</v>
      </c>
      <c r="L10" s="47">
        <v>188000</v>
      </c>
      <c r="M10" s="48">
        <v>237160</v>
      </c>
      <c r="N10" s="47"/>
      <c r="O10" s="48"/>
      <c r="P10" s="47">
        <f t="shared" ref="P10:P41" si="5">$H10      +$J10      +$L10      +$N10</f>
        <v>7103000</v>
      </c>
      <c r="Q10" s="48">
        <f t="shared" ref="Q10:Q41" si="6">$I10      +$K10      +$M10      +$O10</f>
        <v>7662614</v>
      </c>
      <c r="R10" s="24">
        <f t="shared" ref="R10:R41" si="7">IF(($J10      =0),0,((($L10      -$J10      )/$J10      )*100))</f>
        <v>-96.605272661610684</v>
      </c>
      <c r="S10" s="25">
        <f t="shared" ref="S10:S41" si="8">IF(($K10      =0),0,((($M10      -$K10      )/$K10      )*100))</f>
        <v>-95.728434637719346</v>
      </c>
      <c r="T10" s="24">
        <f t="shared" ref="T10:T41" si="9">IF(($E10      =0),0,(($P10      /$E10      )*100))</f>
        <v>48.028940428697005</v>
      </c>
      <c r="U10" s="26">
        <f t="shared" ref="U10:U41" si="10">IF(($E10      =0),0,(($Q10      /$E10      )*100))</f>
        <v>51.812928527959969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3557000</v>
      </c>
      <c r="C27" s="43">
        <f t="shared" si="11"/>
        <v>0</v>
      </c>
      <c r="D27" s="43">
        <f t="shared" si="11"/>
        <v>0</v>
      </c>
      <c r="E27" s="43">
        <f t="shared" si="11"/>
        <v>3557000</v>
      </c>
      <c r="F27" s="44">
        <f t="shared" si="11"/>
        <v>3557000</v>
      </c>
      <c r="G27" s="45">
        <f t="shared" si="11"/>
        <v>3557000</v>
      </c>
      <c r="H27" s="44">
        <f t="shared" si="11"/>
        <v>297000</v>
      </c>
      <c r="I27" s="45">
        <f t="shared" si="11"/>
        <v>871280</v>
      </c>
      <c r="J27" s="44">
        <f t="shared" si="11"/>
        <v>2439000</v>
      </c>
      <c r="K27" s="45">
        <f t="shared" si="11"/>
        <v>1178895</v>
      </c>
      <c r="L27" s="44">
        <f t="shared" si="11"/>
        <v>77000</v>
      </c>
      <c r="M27" s="45">
        <f t="shared" si="11"/>
        <v>239915</v>
      </c>
      <c r="N27" s="44">
        <f t="shared" si="11"/>
        <v>0</v>
      </c>
      <c r="O27" s="45">
        <f t="shared" si="11"/>
        <v>0</v>
      </c>
      <c r="P27" s="44">
        <f t="shared" si="11"/>
        <v>2813000</v>
      </c>
      <c r="Q27" s="45">
        <f t="shared" si="11"/>
        <v>2290090</v>
      </c>
      <c r="R27" s="20">
        <f t="shared" si="7"/>
        <v>-96.842968429684291</v>
      </c>
      <c r="S27" s="21">
        <f t="shared" si="8"/>
        <v>-79.649162987373771</v>
      </c>
      <c r="T27" s="20">
        <f t="shared" si="9"/>
        <v>79.083497329210005</v>
      </c>
      <c r="U27" s="22">
        <f t="shared" si="10"/>
        <v>64.382625808265388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2185000</v>
      </c>
      <c r="C30" s="46"/>
      <c r="D30" s="46"/>
      <c r="E30" s="46">
        <f t="shared" si="4"/>
        <v>2185000</v>
      </c>
      <c r="F30" s="47">
        <v>2185000</v>
      </c>
      <c r="G30" s="48">
        <v>2185000</v>
      </c>
      <c r="H30" s="47">
        <v>104000</v>
      </c>
      <c r="I30" s="48">
        <v>489533</v>
      </c>
      <c r="J30" s="47">
        <v>2058000</v>
      </c>
      <c r="K30" s="48">
        <v>800304</v>
      </c>
      <c r="L30" s="47"/>
      <c r="M30" s="48">
        <v>145814</v>
      </c>
      <c r="N30" s="47"/>
      <c r="O30" s="48"/>
      <c r="P30" s="47">
        <f t="shared" si="5"/>
        <v>2162000</v>
      </c>
      <c r="Q30" s="48">
        <f t="shared" si="6"/>
        <v>1435651</v>
      </c>
      <c r="R30" s="24">
        <f t="shared" si="7"/>
        <v>-100</v>
      </c>
      <c r="S30" s="25">
        <f t="shared" si="8"/>
        <v>-81.780173534057056</v>
      </c>
      <c r="T30" s="24">
        <f t="shared" si="9"/>
        <v>98.94736842105263</v>
      </c>
      <c r="U30" s="26">
        <f t="shared" si="10"/>
        <v>65.704851258581229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1372000</v>
      </c>
      <c r="C32" s="46"/>
      <c r="D32" s="46"/>
      <c r="E32" s="46">
        <f t="shared" si="4"/>
        <v>1372000</v>
      </c>
      <c r="F32" s="47">
        <v>1372000</v>
      </c>
      <c r="G32" s="48">
        <v>1372000</v>
      </c>
      <c r="H32" s="47">
        <v>193000</v>
      </c>
      <c r="I32" s="48">
        <v>381747</v>
      </c>
      <c r="J32" s="47">
        <v>381000</v>
      </c>
      <c r="K32" s="48">
        <v>378591</v>
      </c>
      <c r="L32" s="47">
        <v>77000</v>
      </c>
      <c r="M32" s="48">
        <v>94101</v>
      </c>
      <c r="N32" s="47"/>
      <c r="O32" s="48"/>
      <c r="P32" s="47">
        <f t="shared" si="5"/>
        <v>651000</v>
      </c>
      <c r="Q32" s="48">
        <f t="shared" si="6"/>
        <v>854439</v>
      </c>
      <c r="R32" s="24">
        <f t="shared" si="7"/>
        <v>-79.790026246719165</v>
      </c>
      <c r="S32" s="25">
        <f t="shared" si="8"/>
        <v>-75.144417062212256</v>
      </c>
      <c r="T32" s="24">
        <f t="shared" si="9"/>
        <v>47.448979591836739</v>
      </c>
      <c r="U32" s="26">
        <f t="shared" si="10"/>
        <v>62.276895043731784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19406000</v>
      </c>
      <c r="C59" s="43">
        <f t="shared" si="26"/>
        <v>-1060000</v>
      </c>
      <c r="D59" s="43">
        <f t="shared" si="26"/>
        <v>0</v>
      </c>
      <c r="E59" s="43">
        <f t="shared" si="26"/>
        <v>18346000</v>
      </c>
      <c r="F59" s="44">
        <f t="shared" si="26"/>
        <v>18346000</v>
      </c>
      <c r="G59" s="45">
        <f t="shared" si="26"/>
        <v>18346000</v>
      </c>
      <c r="H59" s="44">
        <f t="shared" si="26"/>
        <v>1674000</v>
      </c>
      <c r="I59" s="45">
        <f t="shared" si="26"/>
        <v>2744671</v>
      </c>
      <c r="J59" s="44">
        <f t="shared" si="26"/>
        <v>7977000</v>
      </c>
      <c r="K59" s="45">
        <f t="shared" si="26"/>
        <v>6730958</v>
      </c>
      <c r="L59" s="44">
        <f t="shared" si="26"/>
        <v>265000</v>
      </c>
      <c r="M59" s="45">
        <f t="shared" si="26"/>
        <v>477075</v>
      </c>
      <c r="N59" s="44">
        <f t="shared" si="26"/>
        <v>0</v>
      </c>
      <c r="O59" s="45">
        <f t="shared" si="26"/>
        <v>0</v>
      </c>
      <c r="P59" s="44">
        <f t="shared" si="26"/>
        <v>9916000</v>
      </c>
      <c r="Q59" s="45">
        <f t="shared" si="26"/>
        <v>9952704</v>
      </c>
      <c r="R59" s="20">
        <f t="shared" si="14"/>
        <v>-96.677949103673058</v>
      </c>
      <c r="S59" s="21">
        <f t="shared" si="15"/>
        <v>-92.912227353075153</v>
      </c>
      <c r="T59" s="20">
        <f t="shared" si="16"/>
        <v>54.049929139867004</v>
      </c>
      <c r="U59" s="22">
        <f t="shared" si="17"/>
        <v>54.249994549220538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19406000</v>
      </c>
      <c r="C63" s="55">
        <f t="shared" si="30"/>
        <v>-1060000</v>
      </c>
      <c r="D63" s="55">
        <f t="shared" si="30"/>
        <v>0</v>
      </c>
      <c r="E63" s="55">
        <f t="shared" si="30"/>
        <v>18346000</v>
      </c>
      <c r="F63" s="56">
        <f t="shared" si="30"/>
        <v>18346000</v>
      </c>
      <c r="G63" s="57">
        <f t="shared" si="30"/>
        <v>18346000</v>
      </c>
      <c r="H63" s="56">
        <f t="shared" si="30"/>
        <v>1674000</v>
      </c>
      <c r="I63" s="57">
        <f t="shared" si="30"/>
        <v>2744671</v>
      </c>
      <c r="J63" s="56">
        <f t="shared" si="30"/>
        <v>7977000</v>
      </c>
      <c r="K63" s="57">
        <f t="shared" si="30"/>
        <v>6730958</v>
      </c>
      <c r="L63" s="56">
        <f t="shared" si="30"/>
        <v>265000</v>
      </c>
      <c r="M63" s="58">
        <f t="shared" si="30"/>
        <v>477075</v>
      </c>
      <c r="N63" s="56">
        <f t="shared" si="30"/>
        <v>0</v>
      </c>
      <c r="O63" s="57">
        <f t="shared" si="30"/>
        <v>0</v>
      </c>
      <c r="P63" s="56">
        <f t="shared" si="30"/>
        <v>9916000</v>
      </c>
      <c r="Q63" s="57">
        <f t="shared" si="30"/>
        <v>9952704</v>
      </c>
      <c r="R63" s="38">
        <f t="shared" si="14"/>
        <v>-96.677949103673058</v>
      </c>
      <c r="S63" s="39">
        <f t="shared" si="15"/>
        <v>-92.912227353075153</v>
      </c>
      <c r="T63" s="38">
        <f t="shared" si="16"/>
        <v>54.049929139867004</v>
      </c>
      <c r="U63" s="39">
        <f t="shared" si="17"/>
        <v>54.249994549220538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5435000</v>
      </c>
      <c r="C8" s="40">
        <f t="shared" si="0"/>
        <v>0</v>
      </c>
      <c r="D8" s="40">
        <f t="shared" si="0"/>
        <v>0</v>
      </c>
      <c r="E8" s="40">
        <f t="shared" si="0"/>
        <v>5435000</v>
      </c>
      <c r="F8" s="41">
        <f t="shared" si="0"/>
        <v>5435000</v>
      </c>
      <c r="G8" s="42">
        <f t="shared" si="0"/>
        <v>5435000</v>
      </c>
      <c r="H8" s="41">
        <f t="shared" si="0"/>
        <v>917000</v>
      </c>
      <c r="I8" s="42">
        <f t="shared" si="0"/>
        <v>866198</v>
      </c>
      <c r="J8" s="41">
        <f t="shared" si="0"/>
        <v>2305000</v>
      </c>
      <c r="K8" s="42">
        <f t="shared" si="0"/>
        <v>100132</v>
      </c>
      <c r="L8" s="41">
        <f t="shared" si="0"/>
        <v>608000</v>
      </c>
      <c r="M8" s="42">
        <f t="shared" si="0"/>
        <v>3044833</v>
      </c>
      <c r="N8" s="41">
        <f t="shared" si="0"/>
        <v>0</v>
      </c>
      <c r="O8" s="42">
        <f t="shared" si="0"/>
        <v>0</v>
      </c>
      <c r="P8" s="41">
        <f t="shared" si="0"/>
        <v>3830000</v>
      </c>
      <c r="Q8" s="42">
        <f t="shared" si="0"/>
        <v>4011163</v>
      </c>
      <c r="R8" s="16">
        <f>IF(($J8       =0),0,((($L8       -$J8       )/$J8       )*100))</f>
        <v>-73.622559652928416</v>
      </c>
      <c r="S8" s="17">
        <f>IF(($K8       =0),0,((($M8       -$K8       )/$K8       )*100))</f>
        <v>2940.8191187632328</v>
      </c>
      <c r="T8" s="16">
        <f>IF(($E8       =0),0,(($P8       /$E8       )*100))</f>
        <v>70.469181232750685</v>
      </c>
      <c r="U8" s="18">
        <f>IF(($E8       =0),0,(($Q8       /$E8       )*100))</f>
        <v>73.80244710211592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2341000</v>
      </c>
      <c r="C9" s="43">
        <f t="shared" si="2"/>
        <v>0</v>
      </c>
      <c r="D9" s="43">
        <f t="shared" si="2"/>
        <v>0</v>
      </c>
      <c r="E9" s="43">
        <f t="shared" si="2"/>
        <v>2341000</v>
      </c>
      <c r="F9" s="44">
        <f t="shared" si="2"/>
        <v>2341000</v>
      </c>
      <c r="G9" s="45">
        <f t="shared" si="2"/>
        <v>2341000</v>
      </c>
      <c r="H9" s="44">
        <f t="shared" si="2"/>
        <v>340000</v>
      </c>
      <c r="I9" s="45">
        <f t="shared" si="2"/>
        <v>340064</v>
      </c>
      <c r="J9" s="44">
        <f t="shared" si="2"/>
        <v>720000</v>
      </c>
      <c r="K9" s="45">
        <f t="shared" si="2"/>
        <v>0</v>
      </c>
      <c r="L9" s="44">
        <f t="shared" si="2"/>
        <v>506000</v>
      </c>
      <c r="M9" s="45">
        <f t="shared" si="2"/>
        <v>902161</v>
      </c>
      <c r="N9" s="44">
        <f t="shared" si="2"/>
        <v>0</v>
      </c>
      <c r="O9" s="45">
        <f t="shared" si="2"/>
        <v>0</v>
      </c>
      <c r="P9" s="44">
        <f t="shared" si="2"/>
        <v>1566000</v>
      </c>
      <c r="Q9" s="45">
        <f t="shared" si="2"/>
        <v>1242225</v>
      </c>
      <c r="R9" s="20">
        <f>IF(($J9       =0),0,((($L9       -$J9       )/$J9       )*100))</f>
        <v>-29.722222222222221</v>
      </c>
      <c r="S9" s="21">
        <f>IF(($K9       =0),0,((($M9       -$K9       )/$K9       )*100))</f>
        <v>0</v>
      </c>
      <c r="T9" s="20">
        <f>IF(($E9       =0),0,(($P9       /$E9       )*100))</f>
        <v>66.89448953438702</v>
      </c>
      <c r="U9" s="22">
        <f>IF(($E9       =0),0,(($Q9       /$E9       )*100))</f>
        <v>53.063861597607861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2341000</v>
      </c>
      <c r="H16" s="47">
        <v>340000</v>
      </c>
      <c r="I16" s="48">
        <v>340064</v>
      </c>
      <c r="J16" s="47">
        <v>720000</v>
      </c>
      <c r="K16" s="48"/>
      <c r="L16" s="47">
        <v>506000</v>
      </c>
      <c r="M16" s="48">
        <v>902161</v>
      </c>
      <c r="N16" s="47"/>
      <c r="O16" s="48"/>
      <c r="P16" s="47">
        <f t="shared" si="5"/>
        <v>1566000</v>
      </c>
      <c r="Q16" s="48">
        <f t="shared" si="6"/>
        <v>1242225</v>
      </c>
      <c r="R16" s="24">
        <f t="shared" si="7"/>
        <v>-29.722222222222221</v>
      </c>
      <c r="S16" s="25">
        <f t="shared" si="8"/>
        <v>0</v>
      </c>
      <c r="T16" s="24">
        <f t="shared" si="9"/>
        <v>66.89448953438702</v>
      </c>
      <c r="U16" s="26">
        <f t="shared" si="10"/>
        <v>53.063861597607861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3094000</v>
      </c>
      <c r="C27" s="43">
        <f t="shared" si="11"/>
        <v>0</v>
      </c>
      <c r="D27" s="43">
        <f t="shared" si="11"/>
        <v>0</v>
      </c>
      <c r="E27" s="43">
        <f t="shared" si="11"/>
        <v>3094000</v>
      </c>
      <c r="F27" s="44">
        <f t="shared" si="11"/>
        <v>3094000</v>
      </c>
      <c r="G27" s="45">
        <f t="shared" si="11"/>
        <v>3094000</v>
      </c>
      <c r="H27" s="44">
        <f t="shared" si="11"/>
        <v>577000</v>
      </c>
      <c r="I27" s="45">
        <f t="shared" si="11"/>
        <v>526134</v>
      </c>
      <c r="J27" s="44">
        <f t="shared" si="11"/>
        <v>1585000</v>
      </c>
      <c r="K27" s="45">
        <f t="shared" si="11"/>
        <v>100132</v>
      </c>
      <c r="L27" s="44">
        <f t="shared" si="11"/>
        <v>102000</v>
      </c>
      <c r="M27" s="45">
        <f t="shared" si="11"/>
        <v>2142672</v>
      </c>
      <c r="N27" s="44">
        <f t="shared" si="11"/>
        <v>0</v>
      </c>
      <c r="O27" s="45">
        <f t="shared" si="11"/>
        <v>0</v>
      </c>
      <c r="P27" s="44">
        <f t="shared" si="11"/>
        <v>2264000</v>
      </c>
      <c r="Q27" s="45">
        <f t="shared" si="11"/>
        <v>2768938</v>
      </c>
      <c r="R27" s="20">
        <f t="shared" si="7"/>
        <v>-93.564668769716093</v>
      </c>
      <c r="S27" s="21">
        <f t="shared" si="8"/>
        <v>2039.8474014301123</v>
      </c>
      <c r="T27" s="20">
        <f t="shared" si="9"/>
        <v>73.173884938590817</v>
      </c>
      <c r="U27" s="22">
        <f t="shared" si="10"/>
        <v>89.493794440853264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577000</v>
      </c>
      <c r="I30" s="48">
        <v>526134</v>
      </c>
      <c r="J30" s="47">
        <v>120000</v>
      </c>
      <c r="K30" s="48">
        <v>100132</v>
      </c>
      <c r="L30" s="47">
        <v>102000</v>
      </c>
      <c r="M30" s="48">
        <v>145233</v>
      </c>
      <c r="N30" s="47"/>
      <c r="O30" s="48"/>
      <c r="P30" s="47">
        <f t="shared" si="5"/>
        <v>799000</v>
      </c>
      <c r="Q30" s="48">
        <f t="shared" si="6"/>
        <v>771499</v>
      </c>
      <c r="R30" s="24">
        <f t="shared" si="7"/>
        <v>-15</v>
      </c>
      <c r="S30" s="25">
        <f t="shared" si="8"/>
        <v>45.041545160388289</v>
      </c>
      <c r="T30" s="24">
        <f t="shared" si="9"/>
        <v>79.900000000000006</v>
      </c>
      <c r="U30" s="26">
        <f t="shared" si="10"/>
        <v>77.149900000000002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2094000</v>
      </c>
      <c r="C32" s="46"/>
      <c r="D32" s="46"/>
      <c r="E32" s="46">
        <f t="shared" si="4"/>
        <v>2094000</v>
      </c>
      <c r="F32" s="47">
        <v>2094000</v>
      </c>
      <c r="G32" s="48">
        <v>2094000</v>
      </c>
      <c r="H32" s="47"/>
      <c r="I32" s="48"/>
      <c r="J32" s="47">
        <v>1465000</v>
      </c>
      <c r="K32" s="48"/>
      <c r="L32" s="47"/>
      <c r="M32" s="48">
        <v>1997439</v>
      </c>
      <c r="N32" s="47"/>
      <c r="O32" s="48"/>
      <c r="P32" s="47">
        <f t="shared" si="5"/>
        <v>1465000</v>
      </c>
      <c r="Q32" s="48">
        <f t="shared" si="6"/>
        <v>1997439</v>
      </c>
      <c r="R32" s="24">
        <f t="shared" si="7"/>
        <v>-100</v>
      </c>
      <c r="S32" s="25">
        <f t="shared" si="8"/>
        <v>0</v>
      </c>
      <c r="T32" s="24">
        <f t="shared" si="9"/>
        <v>69.961795606494746</v>
      </c>
      <c r="U32" s="26">
        <f t="shared" si="10"/>
        <v>95.388681948424065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7435000</v>
      </c>
      <c r="C59" s="43">
        <f t="shared" si="26"/>
        <v>0</v>
      </c>
      <c r="D59" s="43">
        <f t="shared" si="26"/>
        <v>0</v>
      </c>
      <c r="E59" s="43">
        <f t="shared" si="26"/>
        <v>7435000</v>
      </c>
      <c r="F59" s="44">
        <f t="shared" si="26"/>
        <v>7435000</v>
      </c>
      <c r="G59" s="45">
        <f t="shared" si="26"/>
        <v>5435000</v>
      </c>
      <c r="H59" s="44">
        <f t="shared" si="26"/>
        <v>917000</v>
      </c>
      <c r="I59" s="45">
        <f t="shared" si="26"/>
        <v>866198</v>
      </c>
      <c r="J59" s="44">
        <f t="shared" si="26"/>
        <v>2305000</v>
      </c>
      <c r="K59" s="45">
        <f t="shared" si="26"/>
        <v>100132</v>
      </c>
      <c r="L59" s="44">
        <f t="shared" si="26"/>
        <v>608000</v>
      </c>
      <c r="M59" s="45">
        <f t="shared" si="26"/>
        <v>3044833</v>
      </c>
      <c r="N59" s="44">
        <f t="shared" si="26"/>
        <v>0</v>
      </c>
      <c r="O59" s="45">
        <f t="shared" si="26"/>
        <v>0</v>
      </c>
      <c r="P59" s="44">
        <f t="shared" si="26"/>
        <v>3830000</v>
      </c>
      <c r="Q59" s="45">
        <f t="shared" si="26"/>
        <v>4011163</v>
      </c>
      <c r="R59" s="20">
        <f t="shared" si="14"/>
        <v>-73.622559652928416</v>
      </c>
      <c r="S59" s="21">
        <f t="shared" si="15"/>
        <v>2940.8191187632328</v>
      </c>
      <c r="T59" s="20">
        <f t="shared" si="16"/>
        <v>51.513113651647615</v>
      </c>
      <c r="U59" s="22">
        <f t="shared" si="17"/>
        <v>53.949737726967051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7435000</v>
      </c>
      <c r="C63" s="55">
        <f t="shared" si="30"/>
        <v>0</v>
      </c>
      <c r="D63" s="55">
        <f t="shared" si="30"/>
        <v>0</v>
      </c>
      <c r="E63" s="55">
        <f t="shared" si="30"/>
        <v>7435000</v>
      </c>
      <c r="F63" s="56">
        <f t="shared" si="30"/>
        <v>7435000</v>
      </c>
      <c r="G63" s="57">
        <f t="shared" si="30"/>
        <v>5435000</v>
      </c>
      <c r="H63" s="56">
        <f t="shared" si="30"/>
        <v>917000</v>
      </c>
      <c r="I63" s="57">
        <f t="shared" si="30"/>
        <v>866198</v>
      </c>
      <c r="J63" s="56">
        <f t="shared" si="30"/>
        <v>2305000</v>
      </c>
      <c r="K63" s="57">
        <f t="shared" si="30"/>
        <v>100132</v>
      </c>
      <c r="L63" s="56">
        <f t="shared" si="30"/>
        <v>608000</v>
      </c>
      <c r="M63" s="58">
        <f t="shared" si="30"/>
        <v>3044833</v>
      </c>
      <c r="N63" s="56">
        <f t="shared" si="30"/>
        <v>0</v>
      </c>
      <c r="O63" s="57">
        <f t="shared" si="30"/>
        <v>0</v>
      </c>
      <c r="P63" s="56">
        <f t="shared" si="30"/>
        <v>3830000</v>
      </c>
      <c r="Q63" s="57">
        <f t="shared" si="30"/>
        <v>4011163</v>
      </c>
      <c r="R63" s="38">
        <f t="shared" si="14"/>
        <v>-73.622559652928416</v>
      </c>
      <c r="S63" s="39">
        <f t="shared" si="15"/>
        <v>2940.8191187632328</v>
      </c>
      <c r="T63" s="38">
        <f t="shared" si="16"/>
        <v>51.513113651647615</v>
      </c>
      <c r="U63" s="39">
        <f t="shared" si="17"/>
        <v>53.949737726967051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6697000</v>
      </c>
      <c r="C8" s="40">
        <f t="shared" si="0"/>
        <v>-177000</v>
      </c>
      <c r="D8" s="40">
        <f t="shared" si="0"/>
        <v>0</v>
      </c>
      <c r="E8" s="40">
        <f t="shared" si="0"/>
        <v>6520000</v>
      </c>
      <c r="F8" s="41">
        <f t="shared" si="0"/>
        <v>6520000</v>
      </c>
      <c r="G8" s="42">
        <f t="shared" si="0"/>
        <v>6520000</v>
      </c>
      <c r="H8" s="41">
        <f t="shared" si="0"/>
        <v>2230000</v>
      </c>
      <c r="I8" s="42">
        <f t="shared" si="0"/>
        <v>1263454</v>
      </c>
      <c r="J8" s="41">
        <f t="shared" si="0"/>
        <v>1506000</v>
      </c>
      <c r="K8" s="42">
        <f t="shared" si="0"/>
        <v>1904461</v>
      </c>
      <c r="L8" s="41">
        <f t="shared" si="0"/>
        <v>419000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4155000</v>
      </c>
      <c r="Q8" s="42">
        <f t="shared" si="0"/>
        <v>3167915</v>
      </c>
      <c r="R8" s="16">
        <f>IF(($J8       =0),0,((($L8       -$J8       )/$J8       )*100))</f>
        <v>-72.177954847277562</v>
      </c>
      <c r="S8" s="17">
        <f>IF(($K8       =0),0,((($M8       -$K8       )/$K8       )*100))</f>
        <v>-100</v>
      </c>
      <c r="T8" s="16">
        <f>IF(($E8       =0),0,(($P8       /$E8       )*100))</f>
        <v>63.726993865030678</v>
      </c>
      <c r="U8" s="18">
        <f>IF(($E8       =0),0,(($Q8       /$E8       )*100))</f>
        <v>48.587653374233128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2525000</v>
      </c>
      <c r="C9" s="43">
        <f t="shared" si="2"/>
        <v>0</v>
      </c>
      <c r="D9" s="43">
        <f t="shared" si="2"/>
        <v>0</v>
      </c>
      <c r="E9" s="43">
        <f t="shared" si="2"/>
        <v>2525000</v>
      </c>
      <c r="F9" s="44">
        <f t="shared" si="2"/>
        <v>2525000</v>
      </c>
      <c r="G9" s="45">
        <f t="shared" si="2"/>
        <v>2525000</v>
      </c>
      <c r="H9" s="44">
        <f t="shared" si="2"/>
        <v>358000</v>
      </c>
      <c r="I9" s="45">
        <f t="shared" si="2"/>
        <v>345454</v>
      </c>
      <c r="J9" s="44">
        <f t="shared" si="2"/>
        <v>656000</v>
      </c>
      <c r="K9" s="45">
        <f t="shared" si="2"/>
        <v>736461</v>
      </c>
      <c r="L9" s="44">
        <f t="shared" si="2"/>
        <v>293000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1307000</v>
      </c>
      <c r="Q9" s="45">
        <f t="shared" si="2"/>
        <v>1081915</v>
      </c>
      <c r="R9" s="20">
        <f>IF(($J9       =0),0,((($L9       -$J9       )/$J9       )*100))</f>
        <v>-55.335365853658537</v>
      </c>
      <c r="S9" s="21">
        <f>IF(($K9       =0),0,((($M9       -$K9       )/$K9       )*100))</f>
        <v>-100</v>
      </c>
      <c r="T9" s="20">
        <f>IF(($E9       =0),0,(($P9       /$E9       )*100))</f>
        <v>51.762376237623762</v>
      </c>
      <c r="U9" s="22">
        <f>IF(($E9       =0),0,(($Q9       /$E9       )*100))</f>
        <v>42.848118811881186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2525000</v>
      </c>
      <c r="H16" s="47">
        <v>358000</v>
      </c>
      <c r="I16" s="48">
        <v>345454</v>
      </c>
      <c r="J16" s="47">
        <v>656000</v>
      </c>
      <c r="K16" s="48">
        <v>736461</v>
      </c>
      <c r="L16" s="47">
        <v>293000</v>
      </c>
      <c r="M16" s="48"/>
      <c r="N16" s="47"/>
      <c r="O16" s="48"/>
      <c r="P16" s="47">
        <f t="shared" si="5"/>
        <v>1307000</v>
      </c>
      <c r="Q16" s="48">
        <f t="shared" si="6"/>
        <v>1081915</v>
      </c>
      <c r="R16" s="24">
        <f t="shared" si="7"/>
        <v>-55.335365853658537</v>
      </c>
      <c r="S16" s="25">
        <f t="shared" si="8"/>
        <v>-100</v>
      </c>
      <c r="T16" s="24">
        <f t="shared" si="9"/>
        <v>51.762376237623762</v>
      </c>
      <c r="U16" s="26">
        <f t="shared" si="10"/>
        <v>42.848118811881186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4172000</v>
      </c>
      <c r="C27" s="43">
        <f t="shared" si="11"/>
        <v>-177000</v>
      </c>
      <c r="D27" s="43">
        <f t="shared" si="11"/>
        <v>0</v>
      </c>
      <c r="E27" s="43">
        <f t="shared" si="11"/>
        <v>3995000</v>
      </c>
      <c r="F27" s="44">
        <f t="shared" si="11"/>
        <v>3995000</v>
      </c>
      <c r="G27" s="45">
        <f t="shared" si="11"/>
        <v>3995000</v>
      </c>
      <c r="H27" s="44">
        <f t="shared" si="11"/>
        <v>1872000</v>
      </c>
      <c r="I27" s="45">
        <f t="shared" si="11"/>
        <v>918000</v>
      </c>
      <c r="J27" s="44">
        <f t="shared" si="11"/>
        <v>850000</v>
      </c>
      <c r="K27" s="45">
        <f t="shared" si="11"/>
        <v>1168000</v>
      </c>
      <c r="L27" s="44">
        <f t="shared" si="11"/>
        <v>126000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2848000</v>
      </c>
      <c r="Q27" s="45">
        <f t="shared" si="11"/>
        <v>2086000</v>
      </c>
      <c r="R27" s="20">
        <f t="shared" si="7"/>
        <v>-85.176470588235304</v>
      </c>
      <c r="S27" s="21">
        <f t="shared" si="8"/>
        <v>-100</v>
      </c>
      <c r="T27" s="20">
        <f t="shared" si="9"/>
        <v>71.289111389236552</v>
      </c>
      <c r="U27" s="22">
        <f t="shared" si="10"/>
        <v>52.215269086357949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125000</v>
      </c>
      <c r="J30" s="47">
        <v>376000</v>
      </c>
      <c r="K30" s="48">
        <v>375000</v>
      </c>
      <c r="L30" s="47">
        <v>126000</v>
      </c>
      <c r="M30" s="48"/>
      <c r="N30" s="47"/>
      <c r="O30" s="48"/>
      <c r="P30" s="47">
        <f t="shared" si="5"/>
        <v>628000</v>
      </c>
      <c r="Q30" s="48">
        <f t="shared" si="6"/>
        <v>500000</v>
      </c>
      <c r="R30" s="24">
        <f t="shared" si="7"/>
        <v>-66.489361702127653</v>
      </c>
      <c r="S30" s="25">
        <f t="shared" si="8"/>
        <v>-100</v>
      </c>
      <c r="T30" s="24">
        <f t="shared" si="9"/>
        <v>62.8</v>
      </c>
      <c r="U30" s="26">
        <f t="shared" si="10"/>
        <v>50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3172000</v>
      </c>
      <c r="C32" s="46">
        <v>-177000</v>
      </c>
      <c r="D32" s="46"/>
      <c r="E32" s="46">
        <f t="shared" si="4"/>
        <v>2995000</v>
      </c>
      <c r="F32" s="47">
        <v>2995000</v>
      </c>
      <c r="G32" s="48">
        <v>2995000</v>
      </c>
      <c r="H32" s="47">
        <v>1746000</v>
      </c>
      <c r="I32" s="48">
        <v>793000</v>
      </c>
      <c r="J32" s="47">
        <v>474000</v>
      </c>
      <c r="K32" s="48">
        <v>793000</v>
      </c>
      <c r="L32" s="47"/>
      <c r="M32" s="48"/>
      <c r="N32" s="47"/>
      <c r="O32" s="48"/>
      <c r="P32" s="47">
        <f t="shared" si="5"/>
        <v>2220000</v>
      </c>
      <c r="Q32" s="48">
        <f t="shared" si="6"/>
        <v>1586000</v>
      </c>
      <c r="R32" s="24">
        <f t="shared" si="7"/>
        <v>-100</v>
      </c>
      <c r="S32" s="25">
        <f t="shared" si="8"/>
        <v>-100</v>
      </c>
      <c r="T32" s="24">
        <f t="shared" si="9"/>
        <v>74.123539232053432</v>
      </c>
      <c r="U32" s="26">
        <f t="shared" si="10"/>
        <v>52.954924874791317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3900000</v>
      </c>
      <c r="C42" s="52">
        <f t="shared" si="13"/>
        <v>0</v>
      </c>
      <c r="D42" s="52">
        <f t="shared" si="13"/>
        <v>0</v>
      </c>
      <c r="E42" s="52">
        <f t="shared" si="13"/>
        <v>3900000</v>
      </c>
      <c r="F42" s="53">
        <f t="shared" si="13"/>
        <v>3900000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3900000</v>
      </c>
      <c r="C54" s="43">
        <f t="shared" si="24"/>
        <v>0</v>
      </c>
      <c r="D54" s="43">
        <f t="shared" si="24"/>
        <v>0</v>
      </c>
      <c r="E54" s="43">
        <f t="shared" si="24"/>
        <v>3900000</v>
      </c>
      <c r="F54" s="44">
        <f t="shared" si="24"/>
        <v>3900000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3900000</v>
      </c>
      <c r="C57" s="46"/>
      <c r="D57" s="46"/>
      <c r="E57" s="46">
        <f t="shared" si="21"/>
        <v>3900000</v>
      </c>
      <c r="F57" s="47">
        <v>3900000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10597000</v>
      </c>
      <c r="C59" s="43">
        <f t="shared" si="26"/>
        <v>-177000</v>
      </c>
      <c r="D59" s="43">
        <f t="shared" si="26"/>
        <v>0</v>
      </c>
      <c r="E59" s="43">
        <f t="shared" si="26"/>
        <v>10420000</v>
      </c>
      <c r="F59" s="44">
        <f t="shared" si="26"/>
        <v>10420000</v>
      </c>
      <c r="G59" s="45">
        <f t="shared" si="26"/>
        <v>6520000</v>
      </c>
      <c r="H59" s="44">
        <f t="shared" si="26"/>
        <v>2230000</v>
      </c>
      <c r="I59" s="45">
        <f t="shared" si="26"/>
        <v>1263454</v>
      </c>
      <c r="J59" s="44">
        <f t="shared" si="26"/>
        <v>1506000</v>
      </c>
      <c r="K59" s="45">
        <f t="shared" si="26"/>
        <v>1904461</v>
      </c>
      <c r="L59" s="44">
        <f t="shared" si="26"/>
        <v>419000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4155000</v>
      </c>
      <c r="Q59" s="45">
        <f t="shared" si="26"/>
        <v>3167915</v>
      </c>
      <c r="R59" s="20">
        <f t="shared" si="14"/>
        <v>-72.177954847277562</v>
      </c>
      <c r="S59" s="21">
        <f t="shared" si="15"/>
        <v>-100</v>
      </c>
      <c r="T59" s="20">
        <f t="shared" si="16"/>
        <v>39.875239923224569</v>
      </c>
      <c r="U59" s="22">
        <f t="shared" si="17"/>
        <v>30.402255278310943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10597000</v>
      </c>
      <c r="C63" s="55">
        <f t="shared" si="30"/>
        <v>-177000</v>
      </c>
      <c r="D63" s="55">
        <f t="shared" si="30"/>
        <v>0</v>
      </c>
      <c r="E63" s="55">
        <f t="shared" si="30"/>
        <v>10420000</v>
      </c>
      <c r="F63" s="56">
        <f t="shared" si="30"/>
        <v>10420000</v>
      </c>
      <c r="G63" s="57">
        <f t="shared" si="30"/>
        <v>6520000</v>
      </c>
      <c r="H63" s="56">
        <f t="shared" si="30"/>
        <v>2230000</v>
      </c>
      <c r="I63" s="57">
        <f t="shared" si="30"/>
        <v>1263454</v>
      </c>
      <c r="J63" s="56">
        <f t="shared" si="30"/>
        <v>1506000</v>
      </c>
      <c r="K63" s="57">
        <f t="shared" si="30"/>
        <v>1904461</v>
      </c>
      <c r="L63" s="56">
        <f t="shared" si="30"/>
        <v>419000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4155000</v>
      </c>
      <c r="Q63" s="57">
        <f t="shared" si="30"/>
        <v>3167915</v>
      </c>
      <c r="R63" s="38">
        <f t="shared" si="14"/>
        <v>-72.177954847277562</v>
      </c>
      <c r="S63" s="39">
        <f t="shared" si="15"/>
        <v>-100</v>
      </c>
      <c r="T63" s="38">
        <f t="shared" si="16"/>
        <v>39.875239923224569</v>
      </c>
      <c r="U63" s="39">
        <f t="shared" si="17"/>
        <v>30.402255278310943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562297000</v>
      </c>
      <c r="C8" s="40">
        <f t="shared" si="0"/>
        <v>-79153000</v>
      </c>
      <c r="D8" s="40">
        <f t="shared" si="0"/>
        <v>0</v>
      </c>
      <c r="E8" s="40">
        <f t="shared" si="0"/>
        <v>483144000</v>
      </c>
      <c r="F8" s="41">
        <f t="shared" si="0"/>
        <v>483144000</v>
      </c>
      <c r="G8" s="42">
        <f t="shared" si="0"/>
        <v>483144000</v>
      </c>
      <c r="H8" s="41">
        <f t="shared" si="0"/>
        <v>47591000</v>
      </c>
      <c r="I8" s="42">
        <f t="shared" si="0"/>
        <v>55297752</v>
      </c>
      <c r="J8" s="41">
        <f t="shared" si="0"/>
        <v>137673000</v>
      </c>
      <c r="K8" s="42">
        <f t="shared" si="0"/>
        <v>167133146</v>
      </c>
      <c r="L8" s="41">
        <f t="shared" si="0"/>
        <v>135925000</v>
      </c>
      <c r="M8" s="42">
        <f t="shared" si="0"/>
        <v>91692616</v>
      </c>
      <c r="N8" s="41">
        <f t="shared" si="0"/>
        <v>0</v>
      </c>
      <c r="O8" s="42">
        <f t="shared" si="0"/>
        <v>0</v>
      </c>
      <c r="P8" s="41">
        <f t="shared" si="0"/>
        <v>321189000</v>
      </c>
      <c r="Q8" s="42">
        <f t="shared" si="0"/>
        <v>314123514</v>
      </c>
      <c r="R8" s="16">
        <f>IF(($J8       =0),0,((($L8       -$J8       )/$J8       )*100))</f>
        <v>-1.2696752449645174</v>
      </c>
      <c r="S8" s="17">
        <f>IF(($K8       =0),0,((($M8       -$K8       )/$K8       )*100))</f>
        <v>-45.137982384415835</v>
      </c>
      <c r="T8" s="16">
        <f>IF(($E8       =0),0,(($P8       /$E8       )*100))</f>
        <v>66.478937956385678</v>
      </c>
      <c r="U8" s="18">
        <f>IF(($E8       =0),0,(($Q8       /$E8       )*100))</f>
        <v>65.016540410312444</v>
      </c>
      <c r="V8" s="41">
        <f t="shared" ref="V8:W8" si="1">+V9+V27</f>
        <v>5789000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550584000</v>
      </c>
      <c r="C9" s="43">
        <f t="shared" si="2"/>
        <v>-78666000</v>
      </c>
      <c r="D9" s="43">
        <f t="shared" si="2"/>
        <v>0</v>
      </c>
      <c r="E9" s="43">
        <f t="shared" si="2"/>
        <v>471918000</v>
      </c>
      <c r="F9" s="44">
        <f t="shared" si="2"/>
        <v>471918000</v>
      </c>
      <c r="G9" s="45">
        <f t="shared" si="2"/>
        <v>471918000</v>
      </c>
      <c r="H9" s="44">
        <f t="shared" si="2"/>
        <v>45277000</v>
      </c>
      <c r="I9" s="45">
        <f t="shared" si="2"/>
        <v>50120284</v>
      </c>
      <c r="J9" s="44">
        <f t="shared" si="2"/>
        <v>133609000</v>
      </c>
      <c r="K9" s="45">
        <f t="shared" si="2"/>
        <v>161284181</v>
      </c>
      <c r="L9" s="44">
        <f t="shared" si="2"/>
        <v>133705000</v>
      </c>
      <c r="M9" s="45">
        <f t="shared" si="2"/>
        <v>85793048</v>
      </c>
      <c r="N9" s="44">
        <f t="shared" si="2"/>
        <v>0</v>
      </c>
      <c r="O9" s="45">
        <f t="shared" si="2"/>
        <v>0</v>
      </c>
      <c r="P9" s="44">
        <f t="shared" si="2"/>
        <v>312591000</v>
      </c>
      <c r="Q9" s="45">
        <f t="shared" si="2"/>
        <v>297197513</v>
      </c>
      <c r="R9" s="20">
        <f>IF(($J9       =0),0,((($L9       -$J9       )/$J9       )*100))</f>
        <v>7.1851447133052415E-2</v>
      </c>
      <c r="S9" s="21">
        <f>IF(($K9       =0),0,((($M9       -$K9       )/$K9       )*100))</f>
        <v>-46.806284740349085</v>
      </c>
      <c r="T9" s="20">
        <f>IF(($E9       =0),0,(($P9       /$E9       )*100))</f>
        <v>66.238414300789543</v>
      </c>
      <c r="U9" s="22">
        <f>IF(($E9       =0),0,(($Q9       /$E9       )*100))</f>
        <v>62.976515623476956</v>
      </c>
      <c r="V9" s="44">
        <f t="shared" ref="V9:W9" si="3">SUM(V10:V26)</f>
        <v>5789000</v>
      </c>
      <c r="W9" s="45">
        <f t="shared" si="3"/>
        <v>0</v>
      </c>
    </row>
    <row r="10" spans="1:23" x14ac:dyDescent="0.2">
      <c r="A10" s="23" t="s">
        <v>36</v>
      </c>
      <c r="B10" s="46">
        <v>548214000</v>
      </c>
      <c r="C10" s="46">
        <v>-78666000</v>
      </c>
      <c r="D10" s="46"/>
      <c r="E10" s="46">
        <f t="shared" ref="E10:E41" si="4">$B10      +$C10      +$D10</f>
        <v>469548000</v>
      </c>
      <c r="F10" s="47">
        <v>469548000</v>
      </c>
      <c r="G10" s="48">
        <v>469548000</v>
      </c>
      <c r="H10" s="47">
        <v>44678000</v>
      </c>
      <c r="I10" s="48">
        <v>49781031</v>
      </c>
      <c r="J10" s="47">
        <v>132881000</v>
      </c>
      <c r="K10" s="48">
        <v>160844598</v>
      </c>
      <c r="L10" s="47">
        <v>133362000</v>
      </c>
      <c r="M10" s="48">
        <v>85637518</v>
      </c>
      <c r="N10" s="47"/>
      <c r="O10" s="48"/>
      <c r="P10" s="47">
        <f t="shared" ref="P10:P41" si="5">$H10      +$J10      +$L10      +$N10</f>
        <v>310921000</v>
      </c>
      <c r="Q10" s="48">
        <f t="shared" ref="Q10:Q41" si="6">$I10      +$K10      +$M10      +$O10</f>
        <v>296263147</v>
      </c>
      <c r="R10" s="24">
        <f t="shared" ref="R10:R41" si="7">IF(($J10      =0),0,((($L10      -$J10      )/$J10      )*100))</f>
        <v>0.36197801040028299</v>
      </c>
      <c r="S10" s="25">
        <f t="shared" ref="S10:S41" si="8">IF(($K10      =0),0,((($M10      -$K10      )/$K10      )*100))</f>
        <v>-46.757603882972802</v>
      </c>
      <c r="T10" s="24">
        <f t="shared" ref="T10:T41" si="9">IF(($E10      =0),0,(($P10      /$E10      )*100))</f>
        <v>66.217085367204206</v>
      </c>
      <c r="U10" s="26">
        <f t="shared" ref="U10:U41" si="10">IF(($E10      =0),0,(($Q10      /$E10      )*100))</f>
        <v>63.0953910995255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2370000</v>
      </c>
      <c r="H16" s="47">
        <v>599000</v>
      </c>
      <c r="I16" s="48">
        <v>339253</v>
      </c>
      <c r="J16" s="47">
        <v>728000</v>
      </c>
      <c r="K16" s="48">
        <v>439583</v>
      </c>
      <c r="L16" s="47">
        <v>343000</v>
      </c>
      <c r="M16" s="48">
        <v>155530</v>
      </c>
      <c r="N16" s="47"/>
      <c r="O16" s="48"/>
      <c r="P16" s="47">
        <f t="shared" si="5"/>
        <v>1670000</v>
      </c>
      <c r="Q16" s="48">
        <f t="shared" si="6"/>
        <v>934366</v>
      </c>
      <c r="R16" s="24">
        <f t="shared" si="7"/>
        <v>-52.884615384615387</v>
      </c>
      <c r="S16" s="25">
        <f t="shared" si="8"/>
        <v>-64.618740943121082</v>
      </c>
      <c r="T16" s="24">
        <f t="shared" si="9"/>
        <v>70.46413502109705</v>
      </c>
      <c r="U16" s="26">
        <f t="shared" si="10"/>
        <v>39.424725738396624</v>
      </c>
      <c r="V16" s="47">
        <v>45000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5744000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11713000</v>
      </c>
      <c r="C27" s="43">
        <f t="shared" si="11"/>
        <v>-487000</v>
      </c>
      <c r="D27" s="43">
        <f t="shared" si="11"/>
        <v>0</v>
      </c>
      <c r="E27" s="43">
        <f t="shared" si="11"/>
        <v>11226000</v>
      </c>
      <c r="F27" s="44">
        <f t="shared" si="11"/>
        <v>11226000</v>
      </c>
      <c r="G27" s="45">
        <f t="shared" si="11"/>
        <v>11226000</v>
      </c>
      <c r="H27" s="44">
        <f t="shared" si="11"/>
        <v>2314000</v>
      </c>
      <c r="I27" s="45">
        <f t="shared" si="11"/>
        <v>5177468</v>
      </c>
      <c r="J27" s="44">
        <f t="shared" si="11"/>
        <v>4064000</v>
      </c>
      <c r="K27" s="45">
        <f t="shared" si="11"/>
        <v>5848965</v>
      </c>
      <c r="L27" s="44">
        <f t="shared" si="11"/>
        <v>2220000</v>
      </c>
      <c r="M27" s="45">
        <f t="shared" si="11"/>
        <v>5899568</v>
      </c>
      <c r="N27" s="44">
        <f t="shared" si="11"/>
        <v>0</v>
      </c>
      <c r="O27" s="45">
        <f t="shared" si="11"/>
        <v>0</v>
      </c>
      <c r="P27" s="44">
        <f t="shared" si="11"/>
        <v>8598000</v>
      </c>
      <c r="Q27" s="45">
        <f t="shared" si="11"/>
        <v>16926001</v>
      </c>
      <c r="R27" s="20">
        <f t="shared" si="7"/>
        <v>-45.374015748031496</v>
      </c>
      <c r="S27" s="21">
        <f t="shared" si="8"/>
        <v>0.8651616140633428</v>
      </c>
      <c r="T27" s="20">
        <f t="shared" si="9"/>
        <v>76.590058792089792</v>
      </c>
      <c r="U27" s="22">
        <f t="shared" si="10"/>
        <v>150.77499554605382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136000</v>
      </c>
      <c r="I30" s="48">
        <v>36785</v>
      </c>
      <c r="J30" s="47">
        <v>143000</v>
      </c>
      <c r="K30" s="48">
        <v>805</v>
      </c>
      <c r="L30" s="47">
        <v>93000</v>
      </c>
      <c r="M30" s="48">
        <v>1443</v>
      </c>
      <c r="N30" s="47"/>
      <c r="O30" s="48"/>
      <c r="P30" s="47">
        <f t="shared" si="5"/>
        <v>372000</v>
      </c>
      <c r="Q30" s="48">
        <f t="shared" si="6"/>
        <v>39033</v>
      </c>
      <c r="R30" s="24">
        <f t="shared" si="7"/>
        <v>-34.965034965034967</v>
      </c>
      <c r="S30" s="25">
        <f t="shared" si="8"/>
        <v>79.254658385093165</v>
      </c>
      <c r="T30" s="24">
        <f t="shared" si="9"/>
        <v>12.4</v>
      </c>
      <c r="U30" s="26">
        <f t="shared" si="10"/>
        <v>1.3010999999999999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8713000</v>
      </c>
      <c r="C32" s="46">
        <v>-487000</v>
      </c>
      <c r="D32" s="46"/>
      <c r="E32" s="46">
        <f t="shared" si="4"/>
        <v>8226000</v>
      </c>
      <c r="F32" s="47">
        <v>8226000</v>
      </c>
      <c r="G32" s="48">
        <v>8226000</v>
      </c>
      <c r="H32" s="47">
        <v>2178000</v>
      </c>
      <c r="I32" s="48">
        <v>5140683</v>
      </c>
      <c r="J32" s="47">
        <v>3921000</v>
      </c>
      <c r="K32" s="48">
        <v>5848160</v>
      </c>
      <c r="L32" s="47">
        <v>2127000</v>
      </c>
      <c r="M32" s="48">
        <v>5898125</v>
      </c>
      <c r="N32" s="47"/>
      <c r="O32" s="48"/>
      <c r="P32" s="47">
        <f t="shared" si="5"/>
        <v>8226000</v>
      </c>
      <c r="Q32" s="48">
        <f t="shared" si="6"/>
        <v>16886968</v>
      </c>
      <c r="R32" s="24">
        <f t="shared" si="7"/>
        <v>-45.75363427697016</v>
      </c>
      <c r="S32" s="25">
        <f t="shared" si="8"/>
        <v>0.85437128943120566</v>
      </c>
      <c r="T32" s="24">
        <f t="shared" si="9"/>
        <v>100</v>
      </c>
      <c r="U32" s="26">
        <f t="shared" si="10"/>
        <v>205.2877218575249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783743000</v>
      </c>
      <c r="C42" s="52">
        <f t="shared" si="13"/>
        <v>0</v>
      </c>
      <c r="D42" s="52">
        <f t="shared" si="13"/>
        <v>0</v>
      </c>
      <c r="E42" s="52">
        <f t="shared" si="13"/>
        <v>783743000</v>
      </c>
      <c r="F42" s="53">
        <f t="shared" si="13"/>
        <v>783743000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780843000</v>
      </c>
      <c r="C43" s="43">
        <f t="shared" si="19"/>
        <v>0</v>
      </c>
      <c r="D43" s="43">
        <f t="shared" si="19"/>
        <v>0</v>
      </c>
      <c r="E43" s="43">
        <f t="shared" si="19"/>
        <v>780843000</v>
      </c>
      <c r="F43" s="44">
        <f t="shared" si="19"/>
        <v>780843000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460000000</v>
      </c>
      <c r="C44" s="49"/>
      <c r="D44" s="49"/>
      <c r="E44" s="49">
        <f t="shared" ref="E44:E62" si="21">$B44      +$C44      +$D44</f>
        <v>460000000</v>
      </c>
      <c r="F44" s="50">
        <v>460000000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320843000</v>
      </c>
      <c r="C52" s="46"/>
      <c r="D52" s="46"/>
      <c r="E52" s="46">
        <f t="shared" si="21"/>
        <v>320843000</v>
      </c>
      <c r="F52" s="47">
        <v>320843000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2900000</v>
      </c>
      <c r="C54" s="43">
        <f t="shared" si="24"/>
        <v>0</v>
      </c>
      <c r="D54" s="43">
        <f t="shared" si="24"/>
        <v>0</v>
      </c>
      <c r="E54" s="43">
        <f t="shared" si="24"/>
        <v>2900000</v>
      </c>
      <c r="F54" s="44">
        <f t="shared" si="24"/>
        <v>2900000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2900000</v>
      </c>
      <c r="C57" s="46"/>
      <c r="D57" s="46"/>
      <c r="E57" s="46">
        <f t="shared" si="21"/>
        <v>2900000</v>
      </c>
      <c r="F57" s="47">
        <v>2900000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1346040000</v>
      </c>
      <c r="C59" s="43">
        <f t="shared" si="26"/>
        <v>-79153000</v>
      </c>
      <c r="D59" s="43">
        <f t="shared" si="26"/>
        <v>0</v>
      </c>
      <c r="E59" s="43">
        <f t="shared" si="26"/>
        <v>1266887000</v>
      </c>
      <c r="F59" s="44">
        <f t="shared" si="26"/>
        <v>1266887000</v>
      </c>
      <c r="G59" s="45">
        <f t="shared" si="26"/>
        <v>483144000</v>
      </c>
      <c r="H59" s="44">
        <f t="shared" si="26"/>
        <v>47591000</v>
      </c>
      <c r="I59" s="45">
        <f t="shared" si="26"/>
        <v>55297752</v>
      </c>
      <c r="J59" s="44">
        <f t="shared" si="26"/>
        <v>137673000</v>
      </c>
      <c r="K59" s="45">
        <f t="shared" si="26"/>
        <v>167133146</v>
      </c>
      <c r="L59" s="44">
        <f t="shared" si="26"/>
        <v>135925000</v>
      </c>
      <c r="M59" s="45">
        <f t="shared" si="26"/>
        <v>91692616</v>
      </c>
      <c r="N59" s="44">
        <f t="shared" si="26"/>
        <v>0</v>
      </c>
      <c r="O59" s="45">
        <f t="shared" si="26"/>
        <v>0</v>
      </c>
      <c r="P59" s="44">
        <f t="shared" si="26"/>
        <v>321189000</v>
      </c>
      <c r="Q59" s="45">
        <f t="shared" si="26"/>
        <v>314123514</v>
      </c>
      <c r="R59" s="20">
        <f t="shared" si="14"/>
        <v>-1.2696752449645174</v>
      </c>
      <c r="S59" s="21">
        <f t="shared" si="15"/>
        <v>-45.137982384415835</v>
      </c>
      <c r="T59" s="20">
        <f t="shared" si="16"/>
        <v>25.352616294902386</v>
      </c>
      <c r="U59" s="22">
        <f t="shared" si="17"/>
        <v>24.794911779819355</v>
      </c>
      <c r="V59" s="44">
        <f t="shared" ref="V59:W59" si="27">+V8+V42</f>
        <v>5789000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1346040000</v>
      </c>
      <c r="C63" s="55">
        <f t="shared" si="30"/>
        <v>-79153000</v>
      </c>
      <c r="D63" s="55">
        <f t="shared" si="30"/>
        <v>0</v>
      </c>
      <c r="E63" s="55">
        <f t="shared" si="30"/>
        <v>1266887000</v>
      </c>
      <c r="F63" s="56">
        <f t="shared" si="30"/>
        <v>1266887000</v>
      </c>
      <c r="G63" s="57">
        <f t="shared" si="30"/>
        <v>483144000</v>
      </c>
      <c r="H63" s="56">
        <f t="shared" si="30"/>
        <v>47591000</v>
      </c>
      <c r="I63" s="57">
        <f t="shared" si="30"/>
        <v>55297752</v>
      </c>
      <c r="J63" s="56">
        <f t="shared" si="30"/>
        <v>137673000</v>
      </c>
      <c r="K63" s="57">
        <f t="shared" si="30"/>
        <v>167133146</v>
      </c>
      <c r="L63" s="56">
        <f t="shared" si="30"/>
        <v>135925000</v>
      </c>
      <c r="M63" s="58">
        <f t="shared" si="30"/>
        <v>91692616</v>
      </c>
      <c r="N63" s="56">
        <f t="shared" si="30"/>
        <v>0</v>
      </c>
      <c r="O63" s="57">
        <f t="shared" si="30"/>
        <v>0</v>
      </c>
      <c r="P63" s="56">
        <f t="shared" si="30"/>
        <v>321189000</v>
      </c>
      <c r="Q63" s="57">
        <f t="shared" si="30"/>
        <v>314123514</v>
      </c>
      <c r="R63" s="38">
        <f t="shared" si="14"/>
        <v>-1.2696752449645174</v>
      </c>
      <c r="S63" s="39">
        <f t="shared" si="15"/>
        <v>-45.137982384415835</v>
      </c>
      <c r="T63" s="38">
        <f t="shared" si="16"/>
        <v>25.352616294902386</v>
      </c>
      <c r="U63" s="39">
        <f t="shared" si="17"/>
        <v>24.794911779819355</v>
      </c>
      <c r="V63" s="56">
        <f>+V59+V60</f>
        <v>5789000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746017000</v>
      </c>
      <c r="C8" s="40">
        <f t="shared" si="0"/>
        <v>-53505000</v>
      </c>
      <c r="D8" s="40">
        <f t="shared" si="0"/>
        <v>0</v>
      </c>
      <c r="E8" s="40">
        <f t="shared" si="0"/>
        <v>692512000</v>
      </c>
      <c r="F8" s="41">
        <f t="shared" si="0"/>
        <v>692512000</v>
      </c>
      <c r="G8" s="42">
        <f t="shared" si="0"/>
        <v>692512000</v>
      </c>
      <c r="H8" s="41">
        <f t="shared" si="0"/>
        <v>134682000</v>
      </c>
      <c r="I8" s="42">
        <f t="shared" si="0"/>
        <v>72616958</v>
      </c>
      <c r="J8" s="41">
        <f t="shared" si="0"/>
        <v>201945000</v>
      </c>
      <c r="K8" s="42">
        <f t="shared" si="0"/>
        <v>96886083</v>
      </c>
      <c r="L8" s="41">
        <f t="shared" si="0"/>
        <v>95294000</v>
      </c>
      <c r="M8" s="42">
        <f t="shared" si="0"/>
        <v>214605827</v>
      </c>
      <c r="N8" s="41">
        <f t="shared" si="0"/>
        <v>0</v>
      </c>
      <c r="O8" s="42">
        <f t="shared" si="0"/>
        <v>0</v>
      </c>
      <c r="P8" s="41">
        <f t="shared" si="0"/>
        <v>431921000</v>
      </c>
      <c r="Q8" s="42">
        <f t="shared" si="0"/>
        <v>384108868</v>
      </c>
      <c r="R8" s="16">
        <f>IF(($J8       =0),0,((($L8       -$J8       )/$J8       )*100))</f>
        <v>-52.811904231350113</v>
      </c>
      <c r="S8" s="17">
        <f>IF(($K8       =0),0,((($M8       -$K8       )/$K8       )*100))</f>
        <v>121.50325449734613</v>
      </c>
      <c r="T8" s="16">
        <f>IF(($E8       =0),0,(($P8       /$E8       )*100))</f>
        <v>62.37018275495587</v>
      </c>
      <c r="U8" s="18">
        <f>IF(($E8       =0),0,(($Q8       /$E8       )*100))</f>
        <v>55.466023404648581</v>
      </c>
      <c r="V8" s="41">
        <f t="shared" ref="V8:W8" si="1">+V9+V27</f>
        <v>41187000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732745000</v>
      </c>
      <c r="C9" s="43">
        <f t="shared" si="2"/>
        <v>-53127000</v>
      </c>
      <c r="D9" s="43">
        <f t="shared" si="2"/>
        <v>0</v>
      </c>
      <c r="E9" s="43">
        <f t="shared" si="2"/>
        <v>679618000</v>
      </c>
      <c r="F9" s="44">
        <f t="shared" si="2"/>
        <v>679618000</v>
      </c>
      <c r="G9" s="45">
        <f t="shared" si="2"/>
        <v>679618000</v>
      </c>
      <c r="H9" s="44">
        <f t="shared" si="2"/>
        <v>130458000</v>
      </c>
      <c r="I9" s="45">
        <f t="shared" si="2"/>
        <v>72162927</v>
      </c>
      <c r="J9" s="44">
        <f t="shared" si="2"/>
        <v>199272000</v>
      </c>
      <c r="K9" s="45">
        <f t="shared" si="2"/>
        <v>92230070</v>
      </c>
      <c r="L9" s="44">
        <f t="shared" si="2"/>
        <v>92293000</v>
      </c>
      <c r="M9" s="45">
        <f t="shared" si="2"/>
        <v>209847298</v>
      </c>
      <c r="N9" s="44">
        <f t="shared" si="2"/>
        <v>0</v>
      </c>
      <c r="O9" s="45">
        <f t="shared" si="2"/>
        <v>0</v>
      </c>
      <c r="P9" s="44">
        <f t="shared" si="2"/>
        <v>422023000</v>
      </c>
      <c r="Q9" s="45">
        <f t="shared" si="2"/>
        <v>374240295</v>
      </c>
      <c r="R9" s="20">
        <f>IF(($J9       =0),0,((($L9       -$J9       )/$J9       )*100))</f>
        <v>-53.684913083624394</v>
      </c>
      <c r="S9" s="21">
        <f>IF(($K9       =0),0,((($M9       -$K9       )/$K9       )*100))</f>
        <v>127.52590125975183</v>
      </c>
      <c r="T9" s="20">
        <f>IF(($E9       =0),0,(($P9       /$E9       )*100))</f>
        <v>62.097089835760677</v>
      </c>
      <c r="U9" s="22">
        <f>IF(($E9       =0),0,(($Q9       /$E9       )*100))</f>
        <v>55.066271787975005</v>
      </c>
      <c r="V9" s="44">
        <f t="shared" ref="V9:W9" si="3">SUM(V10:V26)</f>
        <v>41187000</v>
      </c>
      <c r="W9" s="45">
        <f t="shared" si="3"/>
        <v>0</v>
      </c>
    </row>
    <row r="10" spans="1:23" x14ac:dyDescent="0.2">
      <c r="A10" s="23" t="s">
        <v>36</v>
      </c>
      <c r="B10" s="46">
        <v>621329000</v>
      </c>
      <c r="C10" s="46">
        <v>-41556000</v>
      </c>
      <c r="D10" s="46"/>
      <c r="E10" s="46">
        <f t="shared" ref="E10:E41" si="4">$B10      +$C10      +$D10</f>
        <v>579773000</v>
      </c>
      <c r="F10" s="47">
        <v>579773000</v>
      </c>
      <c r="G10" s="48">
        <v>579773000</v>
      </c>
      <c r="H10" s="47">
        <v>120724000</v>
      </c>
      <c r="I10" s="48">
        <v>71628373</v>
      </c>
      <c r="J10" s="47">
        <v>175598000</v>
      </c>
      <c r="K10" s="48">
        <v>92230070</v>
      </c>
      <c r="L10" s="47">
        <v>49799000</v>
      </c>
      <c r="M10" s="48">
        <v>164960269</v>
      </c>
      <c r="N10" s="47"/>
      <c r="O10" s="48"/>
      <c r="P10" s="47">
        <f t="shared" ref="P10:P41" si="5">$H10      +$J10      +$L10      +$N10</f>
        <v>346121000</v>
      </c>
      <c r="Q10" s="48">
        <f t="shared" ref="Q10:Q41" si="6">$I10      +$K10      +$M10      +$O10</f>
        <v>328818712</v>
      </c>
      <c r="R10" s="24">
        <f t="shared" ref="R10:R41" si="7">IF(($J10      =0),0,((($L10      -$J10      )/$J10      )*100))</f>
        <v>-71.640337589266395</v>
      </c>
      <c r="S10" s="25">
        <f t="shared" ref="S10:S41" si="8">IF(($K10      =0),0,((($M10      -$K10      )/$K10      )*100))</f>
        <v>78.857360728447887</v>
      </c>
      <c r="T10" s="24">
        <f t="shared" ref="T10:T41" si="9">IF(($E10      =0),0,(($P10      /$E10      )*100))</f>
        <v>59.699399592599164</v>
      </c>
      <c r="U10" s="26">
        <f t="shared" ref="U10:U41" si="10">IF(($E10      =0),0,(($Q10      /$E10      )*100))</f>
        <v>56.715078487614981</v>
      </c>
      <c r="V10" s="47">
        <v>23518000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2416000</v>
      </c>
      <c r="C16" s="46">
        <v>429000</v>
      </c>
      <c r="D16" s="46"/>
      <c r="E16" s="46">
        <f t="shared" si="4"/>
        <v>2845000</v>
      </c>
      <c r="F16" s="47">
        <v>2845000</v>
      </c>
      <c r="G16" s="48">
        <v>2845000</v>
      </c>
      <c r="H16" s="47">
        <v>840000</v>
      </c>
      <c r="I16" s="48">
        <v>534554</v>
      </c>
      <c r="J16" s="47">
        <v>443000</v>
      </c>
      <c r="K16" s="48"/>
      <c r="L16" s="47">
        <v>212000</v>
      </c>
      <c r="M16" s="48">
        <v>838175</v>
      </c>
      <c r="N16" s="47"/>
      <c r="O16" s="48"/>
      <c r="P16" s="47">
        <f t="shared" si="5"/>
        <v>1495000</v>
      </c>
      <c r="Q16" s="48">
        <f t="shared" si="6"/>
        <v>1372729</v>
      </c>
      <c r="R16" s="24">
        <f t="shared" si="7"/>
        <v>-52.144469525959366</v>
      </c>
      <c r="S16" s="25">
        <f t="shared" si="8"/>
        <v>0</v>
      </c>
      <c r="T16" s="24">
        <f t="shared" si="9"/>
        <v>52.548330404217921</v>
      </c>
      <c r="U16" s="26">
        <f t="shared" si="10"/>
        <v>48.250579964850616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109000000</v>
      </c>
      <c r="C23" s="46">
        <v>-12000000</v>
      </c>
      <c r="D23" s="46"/>
      <c r="E23" s="46">
        <f t="shared" si="4"/>
        <v>97000000</v>
      </c>
      <c r="F23" s="47">
        <v>97000000</v>
      </c>
      <c r="G23" s="48">
        <v>97000000</v>
      </c>
      <c r="H23" s="47">
        <v>8894000</v>
      </c>
      <c r="I23" s="48"/>
      <c r="J23" s="47">
        <v>23231000</v>
      </c>
      <c r="K23" s="48"/>
      <c r="L23" s="47">
        <v>42282000</v>
      </c>
      <c r="M23" s="48">
        <v>44048854</v>
      </c>
      <c r="N23" s="47"/>
      <c r="O23" s="48"/>
      <c r="P23" s="47">
        <f t="shared" si="5"/>
        <v>74407000</v>
      </c>
      <c r="Q23" s="48">
        <f t="shared" si="6"/>
        <v>44048854</v>
      </c>
      <c r="R23" s="24">
        <f t="shared" si="7"/>
        <v>82.006801256941159</v>
      </c>
      <c r="S23" s="25">
        <f t="shared" si="8"/>
        <v>0</v>
      </c>
      <c r="T23" s="24">
        <f t="shared" si="9"/>
        <v>76.708247422680415</v>
      </c>
      <c r="U23" s="26">
        <f t="shared" si="10"/>
        <v>45.411189690721649</v>
      </c>
      <c r="V23" s="47">
        <v>17669000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13272000</v>
      </c>
      <c r="C27" s="43">
        <f t="shared" si="11"/>
        <v>-378000</v>
      </c>
      <c r="D27" s="43">
        <f t="shared" si="11"/>
        <v>0</v>
      </c>
      <c r="E27" s="43">
        <f t="shared" si="11"/>
        <v>12894000</v>
      </c>
      <c r="F27" s="44">
        <f t="shared" si="11"/>
        <v>12894000</v>
      </c>
      <c r="G27" s="45">
        <f t="shared" si="11"/>
        <v>12894000</v>
      </c>
      <c r="H27" s="44">
        <f t="shared" si="11"/>
        <v>4224000</v>
      </c>
      <c r="I27" s="45">
        <f t="shared" si="11"/>
        <v>454031</v>
      </c>
      <c r="J27" s="44">
        <f t="shared" si="11"/>
        <v>2673000</v>
      </c>
      <c r="K27" s="45">
        <f t="shared" si="11"/>
        <v>4656013</v>
      </c>
      <c r="L27" s="44">
        <f t="shared" si="11"/>
        <v>3001000</v>
      </c>
      <c r="M27" s="45">
        <f t="shared" si="11"/>
        <v>4758529</v>
      </c>
      <c r="N27" s="44">
        <f t="shared" si="11"/>
        <v>0</v>
      </c>
      <c r="O27" s="45">
        <f t="shared" si="11"/>
        <v>0</v>
      </c>
      <c r="P27" s="44">
        <f t="shared" si="11"/>
        <v>9898000</v>
      </c>
      <c r="Q27" s="45">
        <f t="shared" si="11"/>
        <v>9868573</v>
      </c>
      <c r="R27" s="20">
        <f t="shared" si="7"/>
        <v>12.270856715301159</v>
      </c>
      <c r="S27" s="21">
        <f t="shared" si="8"/>
        <v>2.2017979760795341</v>
      </c>
      <c r="T27" s="20">
        <f t="shared" si="9"/>
        <v>76.764386536373507</v>
      </c>
      <c r="U27" s="22">
        <f t="shared" si="10"/>
        <v>76.536164107336745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371000</v>
      </c>
      <c r="I30" s="48"/>
      <c r="J30" s="47">
        <v>1160000</v>
      </c>
      <c r="K30" s="48">
        <v>766514</v>
      </c>
      <c r="L30" s="47">
        <v>454000</v>
      </c>
      <c r="M30" s="48">
        <v>1062065</v>
      </c>
      <c r="N30" s="47"/>
      <c r="O30" s="48"/>
      <c r="P30" s="47">
        <f t="shared" si="5"/>
        <v>1985000</v>
      </c>
      <c r="Q30" s="48">
        <f t="shared" si="6"/>
        <v>1828579</v>
      </c>
      <c r="R30" s="24">
        <f t="shared" si="7"/>
        <v>-60.862068965517246</v>
      </c>
      <c r="S30" s="25">
        <f t="shared" si="8"/>
        <v>38.557808467947098</v>
      </c>
      <c r="T30" s="24">
        <f t="shared" si="9"/>
        <v>66.166666666666657</v>
      </c>
      <c r="U30" s="26">
        <f t="shared" si="10"/>
        <v>60.952633333333331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6772000</v>
      </c>
      <c r="C32" s="46">
        <v>-378000</v>
      </c>
      <c r="D32" s="46"/>
      <c r="E32" s="46">
        <f t="shared" si="4"/>
        <v>6394000</v>
      </c>
      <c r="F32" s="47">
        <v>6394000</v>
      </c>
      <c r="G32" s="48">
        <v>6394000</v>
      </c>
      <c r="H32" s="47">
        <v>3620000</v>
      </c>
      <c r="I32" s="48">
        <v>454031</v>
      </c>
      <c r="J32" s="47">
        <v>1120000</v>
      </c>
      <c r="K32" s="48">
        <v>3715931</v>
      </c>
      <c r="L32" s="47">
        <v>1063000</v>
      </c>
      <c r="M32" s="48">
        <v>2211435</v>
      </c>
      <c r="N32" s="47"/>
      <c r="O32" s="48"/>
      <c r="P32" s="47">
        <f t="shared" si="5"/>
        <v>5803000</v>
      </c>
      <c r="Q32" s="48">
        <f t="shared" si="6"/>
        <v>6381397</v>
      </c>
      <c r="R32" s="24">
        <f t="shared" si="7"/>
        <v>-5.0892857142857144</v>
      </c>
      <c r="S32" s="25">
        <f t="shared" si="8"/>
        <v>-40.487727032606365</v>
      </c>
      <c r="T32" s="24">
        <f t="shared" si="9"/>
        <v>90.756959649671558</v>
      </c>
      <c r="U32" s="26">
        <f t="shared" si="10"/>
        <v>99.802893337503903</v>
      </c>
      <c r="V32" s="47"/>
      <c r="W32" s="48"/>
    </row>
    <row r="33" spans="1:23" x14ac:dyDescent="0.2">
      <c r="A33" s="23" t="s">
        <v>59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3500000</v>
      </c>
      <c r="H33" s="47">
        <v>233000</v>
      </c>
      <c r="I33" s="48"/>
      <c r="J33" s="47">
        <v>393000</v>
      </c>
      <c r="K33" s="48">
        <v>173568</v>
      </c>
      <c r="L33" s="47">
        <v>1484000</v>
      </c>
      <c r="M33" s="48">
        <v>1485029</v>
      </c>
      <c r="N33" s="47"/>
      <c r="O33" s="48"/>
      <c r="P33" s="47">
        <f t="shared" si="5"/>
        <v>2110000</v>
      </c>
      <c r="Q33" s="48">
        <f t="shared" si="6"/>
        <v>1658597</v>
      </c>
      <c r="R33" s="24">
        <f t="shared" si="7"/>
        <v>277.6081424936387</v>
      </c>
      <c r="S33" s="25">
        <f t="shared" si="8"/>
        <v>755.58916390117997</v>
      </c>
      <c r="T33" s="24">
        <f t="shared" si="9"/>
        <v>60.285714285714285</v>
      </c>
      <c r="U33" s="26">
        <f t="shared" si="10"/>
        <v>47.388485714285714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52900000</v>
      </c>
      <c r="C42" s="52">
        <f t="shared" si="13"/>
        <v>0</v>
      </c>
      <c r="D42" s="52">
        <f t="shared" si="13"/>
        <v>0</v>
      </c>
      <c r="E42" s="52">
        <f t="shared" si="13"/>
        <v>52900000</v>
      </c>
      <c r="F42" s="53">
        <f t="shared" si="13"/>
        <v>52900000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50000000</v>
      </c>
      <c r="C43" s="43">
        <f t="shared" si="19"/>
        <v>0</v>
      </c>
      <c r="D43" s="43">
        <f t="shared" si="19"/>
        <v>0</v>
      </c>
      <c r="E43" s="43">
        <f t="shared" si="19"/>
        <v>50000000</v>
      </c>
      <c r="F43" s="44">
        <f t="shared" si="19"/>
        <v>50000000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50000000</v>
      </c>
      <c r="C44" s="49"/>
      <c r="D44" s="49"/>
      <c r="E44" s="49">
        <f t="shared" ref="E44:E62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2900000</v>
      </c>
      <c r="C54" s="43">
        <f t="shared" si="24"/>
        <v>0</v>
      </c>
      <c r="D54" s="43">
        <f t="shared" si="24"/>
        <v>0</v>
      </c>
      <c r="E54" s="43">
        <f t="shared" si="24"/>
        <v>2900000</v>
      </c>
      <c r="F54" s="44">
        <f t="shared" si="24"/>
        <v>2900000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2900000</v>
      </c>
      <c r="C57" s="46"/>
      <c r="D57" s="46"/>
      <c r="E57" s="46">
        <f t="shared" si="21"/>
        <v>2900000</v>
      </c>
      <c r="F57" s="47">
        <v>2900000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798917000</v>
      </c>
      <c r="C59" s="43">
        <f t="shared" si="26"/>
        <v>-53505000</v>
      </c>
      <c r="D59" s="43">
        <f t="shared" si="26"/>
        <v>0</v>
      </c>
      <c r="E59" s="43">
        <f t="shared" si="26"/>
        <v>745412000</v>
      </c>
      <c r="F59" s="44">
        <f t="shared" si="26"/>
        <v>745412000</v>
      </c>
      <c r="G59" s="45">
        <f t="shared" si="26"/>
        <v>692512000</v>
      </c>
      <c r="H59" s="44">
        <f t="shared" si="26"/>
        <v>134682000</v>
      </c>
      <c r="I59" s="45">
        <f t="shared" si="26"/>
        <v>72616958</v>
      </c>
      <c r="J59" s="44">
        <f t="shared" si="26"/>
        <v>201945000</v>
      </c>
      <c r="K59" s="45">
        <f t="shared" si="26"/>
        <v>96886083</v>
      </c>
      <c r="L59" s="44">
        <f t="shared" si="26"/>
        <v>95294000</v>
      </c>
      <c r="M59" s="45">
        <f t="shared" si="26"/>
        <v>214605827</v>
      </c>
      <c r="N59" s="44">
        <f t="shared" si="26"/>
        <v>0</v>
      </c>
      <c r="O59" s="45">
        <f t="shared" si="26"/>
        <v>0</v>
      </c>
      <c r="P59" s="44">
        <f t="shared" si="26"/>
        <v>431921000</v>
      </c>
      <c r="Q59" s="45">
        <f t="shared" si="26"/>
        <v>384108868</v>
      </c>
      <c r="R59" s="20">
        <f t="shared" si="14"/>
        <v>-52.811904231350113</v>
      </c>
      <c r="S59" s="21">
        <f t="shared" si="15"/>
        <v>121.50325449734613</v>
      </c>
      <c r="T59" s="20">
        <f t="shared" si="16"/>
        <v>57.943928994971905</v>
      </c>
      <c r="U59" s="22">
        <f t="shared" si="17"/>
        <v>51.529740331521353</v>
      </c>
      <c r="V59" s="44">
        <f t="shared" ref="V59:W59" si="27">+V8+V42</f>
        <v>41187000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798917000</v>
      </c>
      <c r="C63" s="55">
        <f t="shared" si="30"/>
        <v>-53505000</v>
      </c>
      <c r="D63" s="55">
        <f t="shared" si="30"/>
        <v>0</v>
      </c>
      <c r="E63" s="55">
        <f t="shared" si="30"/>
        <v>745412000</v>
      </c>
      <c r="F63" s="56">
        <f t="shared" si="30"/>
        <v>745412000</v>
      </c>
      <c r="G63" s="57">
        <f t="shared" si="30"/>
        <v>692512000</v>
      </c>
      <c r="H63" s="56">
        <f t="shared" si="30"/>
        <v>134682000</v>
      </c>
      <c r="I63" s="57">
        <f t="shared" si="30"/>
        <v>72616958</v>
      </c>
      <c r="J63" s="56">
        <f t="shared" si="30"/>
        <v>201945000</v>
      </c>
      <c r="K63" s="57">
        <f t="shared" si="30"/>
        <v>96886083</v>
      </c>
      <c r="L63" s="56">
        <f t="shared" si="30"/>
        <v>95294000</v>
      </c>
      <c r="M63" s="58">
        <f t="shared" si="30"/>
        <v>214605827</v>
      </c>
      <c r="N63" s="56">
        <f t="shared" si="30"/>
        <v>0</v>
      </c>
      <c r="O63" s="57">
        <f t="shared" si="30"/>
        <v>0</v>
      </c>
      <c r="P63" s="56">
        <f t="shared" si="30"/>
        <v>431921000</v>
      </c>
      <c r="Q63" s="57">
        <f t="shared" si="30"/>
        <v>384108868</v>
      </c>
      <c r="R63" s="38">
        <f t="shared" si="14"/>
        <v>-52.811904231350113</v>
      </c>
      <c r="S63" s="39">
        <f t="shared" si="15"/>
        <v>121.50325449734613</v>
      </c>
      <c r="T63" s="38">
        <f t="shared" si="16"/>
        <v>57.943928994971905</v>
      </c>
      <c r="U63" s="39">
        <f t="shared" si="17"/>
        <v>51.529740331521353</v>
      </c>
      <c r="V63" s="56">
        <f>+V59+V60</f>
        <v>41187000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89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2752410000</v>
      </c>
      <c r="C8" s="40">
        <f t="shared" si="0"/>
        <v>19937000</v>
      </c>
      <c r="D8" s="40">
        <f t="shared" si="0"/>
        <v>0</v>
      </c>
      <c r="E8" s="40">
        <f t="shared" si="0"/>
        <v>2772347000</v>
      </c>
      <c r="F8" s="41">
        <f t="shared" si="0"/>
        <v>2772347000</v>
      </c>
      <c r="G8" s="42">
        <f t="shared" si="0"/>
        <v>2772347000</v>
      </c>
      <c r="H8" s="41">
        <f t="shared" si="0"/>
        <v>456204000</v>
      </c>
      <c r="I8" s="42">
        <f t="shared" si="0"/>
        <v>397614463</v>
      </c>
      <c r="J8" s="41">
        <f t="shared" si="0"/>
        <v>776695000</v>
      </c>
      <c r="K8" s="42">
        <f t="shared" si="0"/>
        <v>755839965</v>
      </c>
      <c r="L8" s="41">
        <f t="shared" si="0"/>
        <v>461626000</v>
      </c>
      <c r="M8" s="42">
        <f t="shared" si="0"/>
        <v>518906336</v>
      </c>
      <c r="N8" s="41">
        <f t="shared" si="0"/>
        <v>0</v>
      </c>
      <c r="O8" s="42">
        <f t="shared" si="0"/>
        <v>0</v>
      </c>
      <c r="P8" s="41">
        <f t="shared" si="0"/>
        <v>1694525000</v>
      </c>
      <c r="Q8" s="42">
        <f t="shared" si="0"/>
        <v>1672360764</v>
      </c>
      <c r="R8" s="16">
        <f>IF(($J8       =0),0,((($L8       -$J8       )/$J8       )*100))</f>
        <v>-40.565344182722946</v>
      </c>
      <c r="S8" s="17">
        <f>IF(($K8       =0),0,((($M8       -$K8       )/$K8       )*100))</f>
        <v>-31.347062866674431</v>
      </c>
      <c r="T8" s="16">
        <f>IF(($E8       =0),0,(($P8       /$E8       )*100))</f>
        <v>61.122399180189205</v>
      </c>
      <c r="U8" s="18">
        <f>IF(($E8       =0),0,(($Q8       /$E8       )*100))</f>
        <v>60.322923645560969</v>
      </c>
      <c r="V8" s="41">
        <f t="shared" ref="V8:W8" si="1">+V9+V27</f>
        <v>74320000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2601945000</v>
      </c>
      <c r="C9" s="43">
        <f t="shared" si="2"/>
        <v>18062000</v>
      </c>
      <c r="D9" s="43">
        <f t="shared" si="2"/>
        <v>0</v>
      </c>
      <c r="E9" s="43">
        <f t="shared" si="2"/>
        <v>2620007000</v>
      </c>
      <c r="F9" s="44">
        <f t="shared" si="2"/>
        <v>2620007000</v>
      </c>
      <c r="G9" s="45">
        <f t="shared" si="2"/>
        <v>2620007000</v>
      </c>
      <c r="H9" s="44">
        <f t="shared" si="2"/>
        <v>406109000</v>
      </c>
      <c r="I9" s="45">
        <f t="shared" si="2"/>
        <v>361727982</v>
      </c>
      <c r="J9" s="44">
        <f t="shared" si="2"/>
        <v>744664000</v>
      </c>
      <c r="K9" s="45">
        <f t="shared" si="2"/>
        <v>724140251</v>
      </c>
      <c r="L9" s="44">
        <f t="shared" si="2"/>
        <v>437276000</v>
      </c>
      <c r="M9" s="45">
        <f t="shared" si="2"/>
        <v>495277471</v>
      </c>
      <c r="N9" s="44">
        <f t="shared" si="2"/>
        <v>0</v>
      </c>
      <c r="O9" s="45">
        <f t="shared" si="2"/>
        <v>0</v>
      </c>
      <c r="P9" s="44">
        <f t="shared" si="2"/>
        <v>1588049000</v>
      </c>
      <c r="Q9" s="45">
        <f t="shared" si="2"/>
        <v>1581145704</v>
      </c>
      <c r="R9" s="20">
        <f>IF(($J9       =0),0,((($L9       -$J9       )/$J9       )*100))</f>
        <v>-41.278751222027651</v>
      </c>
      <c r="S9" s="21">
        <f>IF(($K9       =0),0,((($M9       -$K9       )/$K9       )*100))</f>
        <v>-31.604758841115711</v>
      </c>
      <c r="T9" s="20">
        <f>IF(($E9       =0),0,(($P9       /$E9       )*100))</f>
        <v>60.612395310394206</v>
      </c>
      <c r="U9" s="22">
        <f>IF(($E9       =0),0,(($Q9       /$E9       )*100))</f>
        <v>60.348911434206087</v>
      </c>
      <c r="V9" s="44">
        <f t="shared" ref="V9:W9" si="3">SUM(V10:V26)</f>
        <v>74320000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1777845000</v>
      </c>
      <c r="C12" s="46"/>
      <c r="D12" s="46"/>
      <c r="E12" s="46">
        <f t="shared" si="4"/>
        <v>1777845000</v>
      </c>
      <c r="F12" s="47">
        <v>1777845000</v>
      </c>
      <c r="G12" s="48">
        <v>1777845000</v>
      </c>
      <c r="H12" s="47">
        <v>254514000</v>
      </c>
      <c r="I12" s="48">
        <v>259003749</v>
      </c>
      <c r="J12" s="47">
        <v>461512000</v>
      </c>
      <c r="K12" s="48">
        <v>452374640</v>
      </c>
      <c r="L12" s="47">
        <v>300062000</v>
      </c>
      <c r="M12" s="48">
        <v>302709255</v>
      </c>
      <c r="N12" s="47"/>
      <c r="O12" s="48"/>
      <c r="P12" s="47">
        <f t="shared" si="5"/>
        <v>1016088000</v>
      </c>
      <c r="Q12" s="48">
        <f t="shared" si="6"/>
        <v>1014087644</v>
      </c>
      <c r="R12" s="24">
        <f t="shared" si="7"/>
        <v>-34.98283901610359</v>
      </c>
      <c r="S12" s="25">
        <f t="shared" si="8"/>
        <v>-33.084388859640761</v>
      </c>
      <c r="T12" s="24">
        <f t="shared" si="9"/>
        <v>57.152788910169342</v>
      </c>
      <c r="U12" s="26">
        <f t="shared" si="10"/>
        <v>57.040273139671903</v>
      </c>
      <c r="V12" s="47">
        <v>17681000</v>
      </c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250890000</v>
      </c>
      <c r="C14" s="46">
        <v>-15000000</v>
      </c>
      <c r="D14" s="46"/>
      <c r="E14" s="46">
        <f t="shared" si="4"/>
        <v>235890000</v>
      </c>
      <c r="F14" s="47">
        <v>235890000</v>
      </c>
      <c r="G14" s="48">
        <v>235890000</v>
      </c>
      <c r="H14" s="47">
        <v>28984000</v>
      </c>
      <c r="I14" s="48">
        <v>31440494</v>
      </c>
      <c r="J14" s="47">
        <v>47481000</v>
      </c>
      <c r="K14" s="48">
        <v>42734542</v>
      </c>
      <c r="L14" s="47">
        <v>51821000</v>
      </c>
      <c r="M14" s="48">
        <v>75484241</v>
      </c>
      <c r="N14" s="47"/>
      <c r="O14" s="48"/>
      <c r="P14" s="47">
        <f t="shared" si="5"/>
        <v>128286000</v>
      </c>
      <c r="Q14" s="48">
        <f t="shared" si="6"/>
        <v>149659277</v>
      </c>
      <c r="R14" s="24">
        <f t="shared" si="7"/>
        <v>9.140498304584991</v>
      </c>
      <c r="S14" s="25">
        <f t="shared" si="8"/>
        <v>76.635193609890564</v>
      </c>
      <c r="T14" s="24">
        <f t="shared" si="9"/>
        <v>54.383822968332694</v>
      </c>
      <c r="U14" s="26">
        <f t="shared" si="10"/>
        <v>63.444519479418368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573210000</v>
      </c>
      <c r="C26" s="46">
        <v>33062000</v>
      </c>
      <c r="D26" s="46"/>
      <c r="E26" s="46">
        <f t="shared" si="4"/>
        <v>606272000</v>
      </c>
      <c r="F26" s="47">
        <v>606272000</v>
      </c>
      <c r="G26" s="48">
        <v>606272000</v>
      </c>
      <c r="H26" s="47">
        <v>122611000</v>
      </c>
      <c r="I26" s="48">
        <v>71283739</v>
      </c>
      <c r="J26" s="47">
        <v>235671000</v>
      </c>
      <c r="K26" s="48">
        <v>229031069</v>
      </c>
      <c r="L26" s="47">
        <v>85393000</v>
      </c>
      <c r="M26" s="48">
        <v>117083975</v>
      </c>
      <c r="N26" s="47"/>
      <c r="O26" s="48"/>
      <c r="P26" s="47">
        <f t="shared" si="5"/>
        <v>443675000</v>
      </c>
      <c r="Q26" s="48">
        <f t="shared" si="6"/>
        <v>417398783</v>
      </c>
      <c r="R26" s="24">
        <f t="shared" si="7"/>
        <v>-63.766012789015193</v>
      </c>
      <c r="S26" s="25">
        <f t="shared" si="8"/>
        <v>-48.878562410237883</v>
      </c>
      <c r="T26" s="24">
        <f t="shared" si="9"/>
        <v>73.180849519687527</v>
      </c>
      <c r="U26" s="26">
        <f t="shared" si="10"/>
        <v>68.846785436239841</v>
      </c>
      <c r="V26" s="47">
        <v>56639000</v>
      </c>
      <c r="W26" s="48"/>
    </row>
    <row r="27" spans="1:23" x14ac:dyDescent="0.2">
      <c r="A27" s="19" t="s">
        <v>53</v>
      </c>
      <c r="B27" s="43">
        <f t="shared" ref="B27:Q27" si="11">SUM(B28:B41)</f>
        <v>150465000</v>
      </c>
      <c r="C27" s="43">
        <f t="shared" si="11"/>
        <v>1875000</v>
      </c>
      <c r="D27" s="43">
        <f t="shared" si="11"/>
        <v>0</v>
      </c>
      <c r="E27" s="43">
        <f t="shared" si="11"/>
        <v>152340000</v>
      </c>
      <c r="F27" s="44">
        <f t="shared" si="11"/>
        <v>152340000</v>
      </c>
      <c r="G27" s="45">
        <f t="shared" si="11"/>
        <v>152340000</v>
      </c>
      <c r="H27" s="44">
        <f t="shared" si="11"/>
        <v>50095000</v>
      </c>
      <c r="I27" s="45">
        <f t="shared" si="11"/>
        <v>35886481</v>
      </c>
      <c r="J27" s="44">
        <f t="shared" si="11"/>
        <v>32031000</v>
      </c>
      <c r="K27" s="45">
        <f t="shared" si="11"/>
        <v>31699714</v>
      </c>
      <c r="L27" s="44">
        <f t="shared" si="11"/>
        <v>24350000</v>
      </c>
      <c r="M27" s="45">
        <f t="shared" si="11"/>
        <v>23628865</v>
      </c>
      <c r="N27" s="44">
        <f t="shared" si="11"/>
        <v>0</v>
      </c>
      <c r="O27" s="45">
        <f t="shared" si="11"/>
        <v>0</v>
      </c>
      <c r="P27" s="44">
        <f t="shared" si="11"/>
        <v>106476000</v>
      </c>
      <c r="Q27" s="45">
        <f t="shared" si="11"/>
        <v>91215060</v>
      </c>
      <c r="R27" s="20">
        <f t="shared" si="7"/>
        <v>-23.979894477225187</v>
      </c>
      <c r="S27" s="21">
        <f t="shared" si="8"/>
        <v>-25.460321187755824</v>
      </c>
      <c r="T27" s="20">
        <f t="shared" si="9"/>
        <v>69.89365892083498</v>
      </c>
      <c r="U27" s="22">
        <f t="shared" si="10"/>
        <v>59.87597479322568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68877000</v>
      </c>
      <c r="C29" s="46"/>
      <c r="D29" s="46"/>
      <c r="E29" s="46">
        <f t="shared" si="4"/>
        <v>68877000</v>
      </c>
      <c r="F29" s="47">
        <v>68877000</v>
      </c>
      <c r="G29" s="48">
        <v>68877000</v>
      </c>
      <c r="H29" s="47">
        <v>20170000</v>
      </c>
      <c r="I29" s="48">
        <v>6713458</v>
      </c>
      <c r="J29" s="47">
        <v>14770000</v>
      </c>
      <c r="K29" s="48">
        <v>14010733</v>
      </c>
      <c r="L29" s="47">
        <v>14511000</v>
      </c>
      <c r="M29" s="48">
        <v>14037915</v>
      </c>
      <c r="N29" s="47"/>
      <c r="O29" s="48"/>
      <c r="P29" s="47">
        <f t="shared" si="5"/>
        <v>49451000</v>
      </c>
      <c r="Q29" s="48">
        <f t="shared" si="6"/>
        <v>34762106</v>
      </c>
      <c r="R29" s="24">
        <f t="shared" si="7"/>
        <v>-1.7535545023696684</v>
      </c>
      <c r="S29" s="25">
        <f t="shared" si="8"/>
        <v>0.19400840769715616</v>
      </c>
      <c r="T29" s="24">
        <f t="shared" si="9"/>
        <v>71.796100294728276</v>
      </c>
      <c r="U29" s="26">
        <f t="shared" si="10"/>
        <v>50.469831729024207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378000</v>
      </c>
      <c r="I30" s="48">
        <v>377080</v>
      </c>
      <c r="J30" s="47">
        <v>423000</v>
      </c>
      <c r="K30" s="48">
        <v>422919</v>
      </c>
      <c r="L30" s="47">
        <v>129000</v>
      </c>
      <c r="M30" s="48">
        <v>21998</v>
      </c>
      <c r="N30" s="47"/>
      <c r="O30" s="48"/>
      <c r="P30" s="47">
        <f t="shared" si="5"/>
        <v>930000</v>
      </c>
      <c r="Q30" s="48">
        <f t="shared" si="6"/>
        <v>821997</v>
      </c>
      <c r="R30" s="24">
        <f t="shared" si="7"/>
        <v>-69.503546099290787</v>
      </c>
      <c r="S30" s="25">
        <f t="shared" si="8"/>
        <v>-94.798531160813297</v>
      </c>
      <c r="T30" s="24">
        <f t="shared" si="9"/>
        <v>93</v>
      </c>
      <c r="U30" s="26">
        <f t="shared" si="10"/>
        <v>82.199699999999993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62588000</v>
      </c>
      <c r="C32" s="46">
        <v>-3495000</v>
      </c>
      <c r="D32" s="46"/>
      <c r="E32" s="46">
        <f t="shared" si="4"/>
        <v>59093000</v>
      </c>
      <c r="F32" s="47">
        <v>59093000</v>
      </c>
      <c r="G32" s="48">
        <v>59093000</v>
      </c>
      <c r="H32" s="47">
        <v>26005000</v>
      </c>
      <c r="I32" s="48">
        <v>26004700</v>
      </c>
      <c r="J32" s="47">
        <v>11161000</v>
      </c>
      <c r="K32" s="48">
        <v>11160642</v>
      </c>
      <c r="L32" s="47">
        <v>4723000</v>
      </c>
      <c r="M32" s="48">
        <v>4515398</v>
      </c>
      <c r="N32" s="47"/>
      <c r="O32" s="48"/>
      <c r="P32" s="47">
        <f t="shared" si="5"/>
        <v>41889000</v>
      </c>
      <c r="Q32" s="48">
        <f t="shared" si="6"/>
        <v>41680740</v>
      </c>
      <c r="R32" s="24">
        <f t="shared" si="7"/>
        <v>-57.68300331511513</v>
      </c>
      <c r="S32" s="25">
        <f t="shared" si="8"/>
        <v>-59.541771880148112</v>
      </c>
      <c r="T32" s="24">
        <f t="shared" si="9"/>
        <v>70.886568629110045</v>
      </c>
      <c r="U32" s="26">
        <f t="shared" si="10"/>
        <v>70.53414109962263</v>
      </c>
      <c r="V32" s="47"/>
      <c r="W32" s="48"/>
    </row>
    <row r="33" spans="1:23" x14ac:dyDescent="0.2">
      <c r="A33" s="23" t="s">
        <v>59</v>
      </c>
      <c r="B33" s="46">
        <v>9000000</v>
      </c>
      <c r="C33" s="46">
        <v>920000</v>
      </c>
      <c r="D33" s="46"/>
      <c r="E33" s="46">
        <f t="shared" si="4"/>
        <v>9920000</v>
      </c>
      <c r="F33" s="47">
        <v>9920000</v>
      </c>
      <c r="G33" s="48">
        <v>9920000</v>
      </c>
      <c r="H33" s="47">
        <v>3542000</v>
      </c>
      <c r="I33" s="48">
        <v>2791244</v>
      </c>
      <c r="J33" s="47">
        <v>1458000</v>
      </c>
      <c r="K33" s="48">
        <v>1950713</v>
      </c>
      <c r="L33" s="47">
        <v>3171000</v>
      </c>
      <c r="M33" s="48">
        <v>3172849</v>
      </c>
      <c r="N33" s="47"/>
      <c r="O33" s="48"/>
      <c r="P33" s="47">
        <f t="shared" si="5"/>
        <v>8171000</v>
      </c>
      <c r="Q33" s="48">
        <f t="shared" si="6"/>
        <v>7914806</v>
      </c>
      <c r="R33" s="24">
        <f t="shared" si="7"/>
        <v>117.48971193415639</v>
      </c>
      <c r="S33" s="25">
        <f t="shared" si="8"/>
        <v>62.650733347242785</v>
      </c>
      <c r="T33" s="24">
        <f t="shared" si="9"/>
        <v>82.368951612903231</v>
      </c>
      <c r="U33" s="26">
        <f t="shared" si="10"/>
        <v>79.786350806451608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9000000</v>
      </c>
      <c r="H35" s="47"/>
      <c r="I35" s="48">
        <v>-1</v>
      </c>
      <c r="J35" s="47">
        <v>4219000</v>
      </c>
      <c r="K35" s="48">
        <v>4154707</v>
      </c>
      <c r="L35" s="47">
        <v>1816000</v>
      </c>
      <c r="M35" s="48">
        <v>1880705</v>
      </c>
      <c r="N35" s="47"/>
      <c r="O35" s="48"/>
      <c r="P35" s="47">
        <f t="shared" si="5"/>
        <v>6035000</v>
      </c>
      <c r="Q35" s="48">
        <f t="shared" si="6"/>
        <v>6035411</v>
      </c>
      <c r="R35" s="24">
        <f t="shared" si="7"/>
        <v>-56.956624792604885</v>
      </c>
      <c r="S35" s="25">
        <f t="shared" si="8"/>
        <v>-54.733149654115195</v>
      </c>
      <c r="T35" s="24">
        <f t="shared" si="9"/>
        <v>67.055555555555557</v>
      </c>
      <c r="U35" s="26">
        <f t="shared" si="10"/>
        <v>67.060122222222219</v>
      </c>
      <c r="V35" s="47"/>
      <c r="W35" s="48"/>
    </row>
    <row r="36" spans="1:23" x14ac:dyDescent="0.2">
      <c r="A36" s="23" t="s">
        <v>62</v>
      </c>
      <c r="B36" s="46"/>
      <c r="C36" s="46">
        <v>4450000</v>
      </c>
      <c r="D36" s="46"/>
      <c r="E36" s="46">
        <f t="shared" si="4"/>
        <v>4450000</v>
      </c>
      <c r="F36" s="47">
        <v>4450000</v>
      </c>
      <c r="G36" s="48">
        <v>4450000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64849000</v>
      </c>
      <c r="C42" s="52">
        <f t="shared" si="13"/>
        <v>7246000</v>
      </c>
      <c r="D42" s="52">
        <f t="shared" si="13"/>
        <v>0</v>
      </c>
      <c r="E42" s="52">
        <f t="shared" si="13"/>
        <v>72095000</v>
      </c>
      <c r="F42" s="53">
        <f t="shared" si="13"/>
        <v>72095000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64849000</v>
      </c>
      <c r="C43" s="43">
        <f t="shared" si="19"/>
        <v>7246000</v>
      </c>
      <c r="D43" s="43">
        <f t="shared" si="19"/>
        <v>0</v>
      </c>
      <c r="E43" s="43">
        <f t="shared" si="19"/>
        <v>72095000</v>
      </c>
      <c r="F43" s="44">
        <f t="shared" si="19"/>
        <v>72095000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62349000</v>
      </c>
      <c r="C45" s="46">
        <v>9439000</v>
      </c>
      <c r="D45" s="46"/>
      <c r="E45" s="46">
        <f t="shared" si="21"/>
        <v>71788000</v>
      </c>
      <c r="F45" s="47">
        <v>71788000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2500000</v>
      </c>
      <c r="C46" s="46">
        <v>-2193000</v>
      </c>
      <c r="D46" s="46"/>
      <c r="E46" s="46">
        <f t="shared" si="21"/>
        <v>307000</v>
      </c>
      <c r="F46" s="47">
        <v>307000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2817259000</v>
      </c>
      <c r="C59" s="43">
        <f t="shared" si="26"/>
        <v>27183000</v>
      </c>
      <c r="D59" s="43">
        <f t="shared" si="26"/>
        <v>0</v>
      </c>
      <c r="E59" s="43">
        <f t="shared" si="26"/>
        <v>2844442000</v>
      </c>
      <c r="F59" s="44">
        <f t="shared" si="26"/>
        <v>2844442000</v>
      </c>
      <c r="G59" s="45">
        <f t="shared" si="26"/>
        <v>2772347000</v>
      </c>
      <c r="H59" s="44">
        <f t="shared" si="26"/>
        <v>456204000</v>
      </c>
      <c r="I59" s="45">
        <f t="shared" si="26"/>
        <v>397614463</v>
      </c>
      <c r="J59" s="44">
        <f t="shared" si="26"/>
        <v>776695000</v>
      </c>
      <c r="K59" s="45">
        <f t="shared" si="26"/>
        <v>755839965</v>
      </c>
      <c r="L59" s="44">
        <f t="shared" si="26"/>
        <v>461626000</v>
      </c>
      <c r="M59" s="45">
        <f t="shared" si="26"/>
        <v>518906336</v>
      </c>
      <c r="N59" s="44">
        <f t="shared" si="26"/>
        <v>0</v>
      </c>
      <c r="O59" s="45">
        <f t="shared" si="26"/>
        <v>0</v>
      </c>
      <c r="P59" s="44">
        <f t="shared" si="26"/>
        <v>1694525000</v>
      </c>
      <c r="Q59" s="45">
        <f t="shared" si="26"/>
        <v>1672360764</v>
      </c>
      <c r="R59" s="20">
        <f t="shared" si="14"/>
        <v>-40.565344182722946</v>
      </c>
      <c r="S59" s="21">
        <f t="shared" si="15"/>
        <v>-31.347062866674431</v>
      </c>
      <c r="T59" s="20">
        <f t="shared" si="16"/>
        <v>59.573195726965075</v>
      </c>
      <c r="U59" s="22">
        <f t="shared" si="17"/>
        <v>58.79398363545468</v>
      </c>
      <c r="V59" s="44">
        <f t="shared" ref="V59:W59" si="27">+V8+V42</f>
        <v>74320000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1008100000</v>
      </c>
      <c r="C60" s="43">
        <f t="shared" si="28"/>
        <v>0</v>
      </c>
      <c r="D60" s="43">
        <f t="shared" si="28"/>
        <v>0</v>
      </c>
      <c r="E60" s="43">
        <f t="shared" si="28"/>
        <v>1008100000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131936521</v>
      </c>
      <c r="J60" s="44">
        <f t="shared" si="28"/>
        <v>0</v>
      </c>
      <c r="K60" s="45">
        <f t="shared" si="28"/>
        <v>214671584</v>
      </c>
      <c r="L60" s="44">
        <f t="shared" si="28"/>
        <v>0</v>
      </c>
      <c r="M60" s="45">
        <f t="shared" si="28"/>
        <v>187345490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533953595</v>
      </c>
      <c r="R60" s="20">
        <f t="shared" si="14"/>
        <v>0</v>
      </c>
      <c r="S60" s="21">
        <f t="shared" si="15"/>
        <v>-12.729255307493329</v>
      </c>
      <c r="T60" s="20">
        <f t="shared" si="16"/>
        <v>0</v>
      </c>
      <c r="U60" s="22">
        <f t="shared" si="17"/>
        <v>52.966332209106234</v>
      </c>
      <c r="V60" s="44">
        <f t="shared" ref="V60:W60" si="29">SUM(V61:V62)</f>
        <v>36564000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1008100000</v>
      </c>
      <c r="C61" s="49"/>
      <c r="D61" s="49"/>
      <c r="E61" s="49">
        <f t="shared" si="21"/>
        <v>1008100000</v>
      </c>
      <c r="F61" s="50"/>
      <c r="G61" s="51"/>
      <c r="H61" s="50"/>
      <c r="I61" s="51">
        <v>131936521</v>
      </c>
      <c r="J61" s="50"/>
      <c r="K61" s="51">
        <v>214671584</v>
      </c>
      <c r="L61" s="50"/>
      <c r="M61" s="51">
        <v>187345490</v>
      </c>
      <c r="N61" s="50"/>
      <c r="O61" s="51"/>
      <c r="P61" s="50">
        <f t="shared" si="22"/>
        <v>0</v>
      </c>
      <c r="Q61" s="51">
        <f t="shared" si="23"/>
        <v>533953595</v>
      </c>
      <c r="R61" s="28">
        <f t="shared" si="14"/>
        <v>0</v>
      </c>
      <c r="S61" s="29">
        <f t="shared" si="15"/>
        <v>-12.729255307493329</v>
      </c>
      <c r="T61" s="28">
        <f t="shared" si="16"/>
        <v>0</v>
      </c>
      <c r="U61" s="30">
        <f t="shared" si="17"/>
        <v>52.966332209106234</v>
      </c>
      <c r="V61" s="50">
        <v>36564000</v>
      </c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3825359000</v>
      </c>
      <c r="C63" s="55">
        <f t="shared" si="30"/>
        <v>27183000</v>
      </c>
      <c r="D63" s="55">
        <f t="shared" si="30"/>
        <v>0</v>
      </c>
      <c r="E63" s="55">
        <f t="shared" si="30"/>
        <v>3852542000</v>
      </c>
      <c r="F63" s="56">
        <f t="shared" si="30"/>
        <v>2844442000</v>
      </c>
      <c r="G63" s="57">
        <f t="shared" si="30"/>
        <v>2772347000</v>
      </c>
      <c r="H63" s="56">
        <f t="shared" si="30"/>
        <v>456204000</v>
      </c>
      <c r="I63" s="57">
        <f t="shared" si="30"/>
        <v>529550984</v>
      </c>
      <c r="J63" s="56">
        <f t="shared" si="30"/>
        <v>776695000</v>
      </c>
      <c r="K63" s="57">
        <f t="shared" si="30"/>
        <v>970511549</v>
      </c>
      <c r="L63" s="56">
        <f t="shared" si="30"/>
        <v>461626000</v>
      </c>
      <c r="M63" s="58">
        <f t="shared" si="30"/>
        <v>706251826</v>
      </c>
      <c r="N63" s="56">
        <f t="shared" si="30"/>
        <v>0</v>
      </c>
      <c r="O63" s="57">
        <f t="shared" si="30"/>
        <v>0</v>
      </c>
      <c r="P63" s="56">
        <f t="shared" si="30"/>
        <v>1694525000</v>
      </c>
      <c r="Q63" s="57">
        <f t="shared" si="30"/>
        <v>2206314359</v>
      </c>
      <c r="R63" s="38">
        <f t="shared" si="14"/>
        <v>-40.565344182722946</v>
      </c>
      <c r="S63" s="39">
        <f t="shared" si="15"/>
        <v>-27.228910698928736</v>
      </c>
      <c r="T63" s="38">
        <f t="shared" si="16"/>
        <v>43.984595106296048</v>
      </c>
      <c r="U63" s="39">
        <f t="shared" si="17"/>
        <v>57.269054016802414</v>
      </c>
      <c r="V63" s="56">
        <f>+V59+V60</f>
        <v>110884000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442916000</v>
      </c>
      <c r="C8" s="40">
        <f t="shared" si="0"/>
        <v>18222000</v>
      </c>
      <c r="D8" s="40">
        <f t="shared" si="0"/>
        <v>0</v>
      </c>
      <c r="E8" s="40">
        <f t="shared" si="0"/>
        <v>461138000</v>
      </c>
      <c r="F8" s="41">
        <f t="shared" si="0"/>
        <v>461138000</v>
      </c>
      <c r="G8" s="42">
        <f t="shared" si="0"/>
        <v>461138000</v>
      </c>
      <c r="H8" s="41">
        <f t="shared" si="0"/>
        <v>142967000</v>
      </c>
      <c r="I8" s="42">
        <f t="shared" si="0"/>
        <v>190371222</v>
      </c>
      <c r="J8" s="41">
        <f t="shared" si="0"/>
        <v>178349000</v>
      </c>
      <c r="K8" s="42">
        <f t="shared" si="0"/>
        <v>146153186</v>
      </c>
      <c r="L8" s="41">
        <f t="shared" si="0"/>
        <v>68778000</v>
      </c>
      <c r="M8" s="42">
        <f t="shared" si="0"/>
        <v>33088756</v>
      </c>
      <c r="N8" s="41">
        <f t="shared" si="0"/>
        <v>0</v>
      </c>
      <c r="O8" s="42">
        <f t="shared" si="0"/>
        <v>0</v>
      </c>
      <c r="P8" s="41">
        <f t="shared" si="0"/>
        <v>390094000</v>
      </c>
      <c r="Q8" s="42">
        <f t="shared" si="0"/>
        <v>369613164</v>
      </c>
      <c r="R8" s="16">
        <f>IF(($J8       =0),0,((($L8       -$J8       )/$J8       )*100))</f>
        <v>-61.436285036641635</v>
      </c>
      <c r="S8" s="17">
        <f>IF(($K8       =0),0,((($M8       -$K8       )/$K8       )*100))</f>
        <v>-77.360222581805374</v>
      </c>
      <c r="T8" s="16">
        <f>IF(($E8       =0),0,(($P8       /$E8       )*100))</f>
        <v>84.593765857509027</v>
      </c>
      <c r="U8" s="18">
        <f>IF(($E8       =0),0,(($Q8       /$E8       )*100))</f>
        <v>80.152397763793047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438613000</v>
      </c>
      <c r="C9" s="43">
        <f t="shared" si="2"/>
        <v>18407000</v>
      </c>
      <c r="D9" s="43">
        <f t="shared" si="2"/>
        <v>0</v>
      </c>
      <c r="E9" s="43">
        <f t="shared" si="2"/>
        <v>457020000</v>
      </c>
      <c r="F9" s="44">
        <f t="shared" si="2"/>
        <v>457020000</v>
      </c>
      <c r="G9" s="45">
        <f t="shared" si="2"/>
        <v>457020000</v>
      </c>
      <c r="H9" s="44">
        <f t="shared" si="2"/>
        <v>141779000</v>
      </c>
      <c r="I9" s="45">
        <f t="shared" si="2"/>
        <v>189183720</v>
      </c>
      <c r="J9" s="44">
        <f t="shared" si="2"/>
        <v>177255000</v>
      </c>
      <c r="K9" s="45">
        <f t="shared" si="2"/>
        <v>145004622</v>
      </c>
      <c r="L9" s="44">
        <f t="shared" si="2"/>
        <v>67704000</v>
      </c>
      <c r="M9" s="45">
        <f t="shared" si="2"/>
        <v>32108130</v>
      </c>
      <c r="N9" s="44">
        <f t="shared" si="2"/>
        <v>0</v>
      </c>
      <c r="O9" s="45">
        <f t="shared" si="2"/>
        <v>0</v>
      </c>
      <c r="P9" s="44">
        <f t="shared" si="2"/>
        <v>386738000</v>
      </c>
      <c r="Q9" s="45">
        <f t="shared" si="2"/>
        <v>366296472</v>
      </c>
      <c r="R9" s="20">
        <f>IF(($J9       =0),0,((($L9       -$J9       )/$J9       )*100))</f>
        <v>-61.80418041804181</v>
      </c>
      <c r="S9" s="21">
        <f>IF(($K9       =0),0,((($M9       -$K9       )/$K9       )*100))</f>
        <v>-77.857167890827654</v>
      </c>
      <c r="T9" s="20">
        <f>IF(($E9       =0),0,(($P9       /$E9       )*100))</f>
        <v>84.621679576386157</v>
      </c>
      <c r="U9" s="22">
        <f>IF(($E9       =0),0,(($Q9       /$E9       )*100))</f>
        <v>80.148893265064984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277987000</v>
      </c>
      <c r="C10" s="46">
        <v>31407000</v>
      </c>
      <c r="D10" s="46"/>
      <c r="E10" s="46">
        <f t="shared" ref="E10:E41" si="4">$B10      +$C10      +$D10</f>
        <v>309394000</v>
      </c>
      <c r="F10" s="47">
        <v>309394000</v>
      </c>
      <c r="G10" s="48">
        <v>309394000</v>
      </c>
      <c r="H10" s="47">
        <v>117351000</v>
      </c>
      <c r="I10" s="48">
        <v>161959508</v>
      </c>
      <c r="J10" s="47">
        <v>103184000</v>
      </c>
      <c r="K10" s="48">
        <v>60982203</v>
      </c>
      <c r="L10" s="47">
        <v>27698000</v>
      </c>
      <c r="M10" s="48">
        <v>10616764</v>
      </c>
      <c r="N10" s="47"/>
      <c r="O10" s="48"/>
      <c r="P10" s="47">
        <f t="shared" ref="P10:P41" si="5">$H10      +$J10      +$L10      +$N10</f>
        <v>248233000</v>
      </c>
      <c r="Q10" s="48">
        <f t="shared" ref="Q10:Q41" si="6">$I10      +$K10      +$M10      +$O10</f>
        <v>233558475</v>
      </c>
      <c r="R10" s="24">
        <f t="shared" ref="R10:R41" si="7">IF(($J10      =0),0,((($L10      -$J10      )/$J10      )*100))</f>
        <v>-73.156690959838727</v>
      </c>
      <c r="S10" s="25">
        <f t="shared" ref="S10:S41" si="8">IF(($K10      =0),0,((($M10      -$K10      )/$K10      )*100))</f>
        <v>-82.590389527252725</v>
      </c>
      <c r="T10" s="24">
        <f t="shared" ref="T10:T41" si="9">IF(($E10      =0),0,(($P10      /$E10      )*100))</f>
        <v>80.232001913417832</v>
      </c>
      <c r="U10" s="26">
        <f t="shared" ref="U10:U41" si="10">IF(($E10      =0),0,(($Q10      /$E10      )*100))</f>
        <v>75.489012391966227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2601000</v>
      </c>
      <c r="C16" s="46"/>
      <c r="D16" s="46"/>
      <c r="E16" s="46">
        <f t="shared" si="4"/>
        <v>2601000</v>
      </c>
      <c r="F16" s="47">
        <v>2601000</v>
      </c>
      <c r="G16" s="48">
        <v>2601000</v>
      </c>
      <c r="H16" s="47">
        <v>876000</v>
      </c>
      <c r="I16" s="48">
        <v>875817</v>
      </c>
      <c r="J16" s="47">
        <v>1145000</v>
      </c>
      <c r="K16" s="48">
        <v>886123</v>
      </c>
      <c r="L16" s="47">
        <v>581000</v>
      </c>
      <c r="M16" s="48">
        <v>841974</v>
      </c>
      <c r="N16" s="47"/>
      <c r="O16" s="48"/>
      <c r="P16" s="47">
        <f t="shared" si="5"/>
        <v>2602000</v>
      </c>
      <c r="Q16" s="48">
        <f t="shared" si="6"/>
        <v>2603914</v>
      </c>
      <c r="R16" s="24">
        <f t="shared" si="7"/>
        <v>-49.257641921397379</v>
      </c>
      <c r="S16" s="25">
        <f t="shared" si="8"/>
        <v>-4.9822654417050458</v>
      </c>
      <c r="T16" s="24">
        <f t="shared" si="9"/>
        <v>100.03844675124951</v>
      </c>
      <c r="U16" s="26">
        <f t="shared" si="10"/>
        <v>100.11203383314108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158025000</v>
      </c>
      <c r="C23" s="46">
        <v>-13000000</v>
      </c>
      <c r="D23" s="46"/>
      <c r="E23" s="46">
        <f t="shared" si="4"/>
        <v>145025000</v>
      </c>
      <c r="F23" s="47">
        <v>145025000</v>
      </c>
      <c r="G23" s="48">
        <v>145025000</v>
      </c>
      <c r="H23" s="47">
        <v>23552000</v>
      </c>
      <c r="I23" s="48">
        <v>26348395</v>
      </c>
      <c r="J23" s="47">
        <v>72926000</v>
      </c>
      <c r="K23" s="48">
        <v>83136296</v>
      </c>
      <c r="L23" s="47">
        <v>39425000</v>
      </c>
      <c r="M23" s="48">
        <v>20649392</v>
      </c>
      <c r="N23" s="47"/>
      <c r="O23" s="48"/>
      <c r="P23" s="47">
        <f t="shared" si="5"/>
        <v>135903000</v>
      </c>
      <c r="Q23" s="48">
        <f t="shared" si="6"/>
        <v>130134083</v>
      </c>
      <c r="R23" s="24">
        <f t="shared" si="7"/>
        <v>-45.938348462825331</v>
      </c>
      <c r="S23" s="25">
        <f t="shared" si="8"/>
        <v>-75.162001443990249</v>
      </c>
      <c r="T23" s="24">
        <f t="shared" si="9"/>
        <v>93.710049991380799</v>
      </c>
      <c r="U23" s="26">
        <f t="shared" si="10"/>
        <v>89.732172384071703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4303000</v>
      </c>
      <c r="C27" s="43">
        <f t="shared" si="11"/>
        <v>-185000</v>
      </c>
      <c r="D27" s="43">
        <f t="shared" si="11"/>
        <v>0</v>
      </c>
      <c r="E27" s="43">
        <f t="shared" si="11"/>
        <v>4118000</v>
      </c>
      <c r="F27" s="44">
        <f t="shared" si="11"/>
        <v>4118000</v>
      </c>
      <c r="G27" s="45">
        <f t="shared" si="11"/>
        <v>4118000</v>
      </c>
      <c r="H27" s="44">
        <f t="shared" si="11"/>
        <v>1188000</v>
      </c>
      <c r="I27" s="45">
        <f t="shared" si="11"/>
        <v>1187502</v>
      </c>
      <c r="J27" s="44">
        <f t="shared" si="11"/>
        <v>1094000</v>
      </c>
      <c r="K27" s="45">
        <f t="shared" si="11"/>
        <v>1148564</v>
      </c>
      <c r="L27" s="44">
        <f t="shared" si="11"/>
        <v>1074000</v>
      </c>
      <c r="M27" s="45">
        <f t="shared" si="11"/>
        <v>980626</v>
      </c>
      <c r="N27" s="44">
        <f t="shared" si="11"/>
        <v>0</v>
      </c>
      <c r="O27" s="45">
        <f t="shared" si="11"/>
        <v>0</v>
      </c>
      <c r="P27" s="44">
        <f t="shared" si="11"/>
        <v>3356000</v>
      </c>
      <c r="Q27" s="45">
        <f t="shared" si="11"/>
        <v>3316692</v>
      </c>
      <c r="R27" s="20">
        <f t="shared" si="7"/>
        <v>-1.8281535648994516</v>
      </c>
      <c r="S27" s="21">
        <f t="shared" si="8"/>
        <v>-14.621562229009442</v>
      </c>
      <c r="T27" s="20">
        <f t="shared" si="9"/>
        <v>81.495871782418646</v>
      </c>
      <c r="U27" s="22">
        <f t="shared" si="10"/>
        <v>80.541330743079158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523000</v>
      </c>
      <c r="I30" s="48">
        <v>522535</v>
      </c>
      <c r="J30" s="47">
        <v>75000</v>
      </c>
      <c r="K30" s="48">
        <v>130200</v>
      </c>
      <c r="L30" s="47">
        <v>402000</v>
      </c>
      <c r="M30" s="48">
        <v>308740</v>
      </c>
      <c r="N30" s="47"/>
      <c r="O30" s="48"/>
      <c r="P30" s="47">
        <f t="shared" si="5"/>
        <v>1000000</v>
      </c>
      <c r="Q30" s="48">
        <f t="shared" si="6"/>
        <v>961475</v>
      </c>
      <c r="R30" s="24">
        <f t="shared" si="7"/>
        <v>436.00000000000006</v>
      </c>
      <c r="S30" s="25">
        <f t="shared" si="8"/>
        <v>137.1274961597542</v>
      </c>
      <c r="T30" s="24">
        <f t="shared" si="9"/>
        <v>100</v>
      </c>
      <c r="U30" s="26">
        <f t="shared" si="10"/>
        <v>96.147499999999994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3303000</v>
      </c>
      <c r="C32" s="46">
        <v>-185000</v>
      </c>
      <c r="D32" s="46"/>
      <c r="E32" s="46">
        <f t="shared" si="4"/>
        <v>3118000</v>
      </c>
      <c r="F32" s="47">
        <v>3118000</v>
      </c>
      <c r="G32" s="48">
        <v>3118000</v>
      </c>
      <c r="H32" s="47">
        <v>665000</v>
      </c>
      <c r="I32" s="48">
        <v>664967</v>
      </c>
      <c r="J32" s="47">
        <v>1019000</v>
      </c>
      <c r="K32" s="48">
        <v>1018364</v>
      </c>
      <c r="L32" s="47">
        <v>672000</v>
      </c>
      <c r="M32" s="48">
        <v>671886</v>
      </c>
      <c r="N32" s="47"/>
      <c r="O32" s="48"/>
      <c r="P32" s="47">
        <f t="shared" si="5"/>
        <v>2356000</v>
      </c>
      <c r="Q32" s="48">
        <f t="shared" si="6"/>
        <v>2355217</v>
      </c>
      <c r="R32" s="24">
        <f t="shared" si="7"/>
        <v>-34.052993130520115</v>
      </c>
      <c r="S32" s="25">
        <f t="shared" si="8"/>
        <v>-34.02300159864253</v>
      </c>
      <c r="T32" s="24">
        <f t="shared" si="9"/>
        <v>75.561257216164208</v>
      </c>
      <c r="U32" s="26">
        <f t="shared" si="10"/>
        <v>75.536144964720975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443916000</v>
      </c>
      <c r="C59" s="43">
        <f t="shared" si="26"/>
        <v>18222000</v>
      </c>
      <c r="D59" s="43">
        <f t="shared" si="26"/>
        <v>0</v>
      </c>
      <c r="E59" s="43">
        <f t="shared" si="26"/>
        <v>462138000</v>
      </c>
      <c r="F59" s="44">
        <f t="shared" si="26"/>
        <v>462138000</v>
      </c>
      <c r="G59" s="45">
        <f t="shared" si="26"/>
        <v>461138000</v>
      </c>
      <c r="H59" s="44">
        <f t="shared" si="26"/>
        <v>142967000</v>
      </c>
      <c r="I59" s="45">
        <f t="shared" si="26"/>
        <v>190371222</v>
      </c>
      <c r="J59" s="44">
        <f t="shared" si="26"/>
        <v>178349000</v>
      </c>
      <c r="K59" s="45">
        <f t="shared" si="26"/>
        <v>146153186</v>
      </c>
      <c r="L59" s="44">
        <f t="shared" si="26"/>
        <v>68778000</v>
      </c>
      <c r="M59" s="45">
        <f t="shared" si="26"/>
        <v>33088756</v>
      </c>
      <c r="N59" s="44">
        <f t="shared" si="26"/>
        <v>0</v>
      </c>
      <c r="O59" s="45">
        <f t="shared" si="26"/>
        <v>0</v>
      </c>
      <c r="P59" s="44">
        <f t="shared" si="26"/>
        <v>390094000</v>
      </c>
      <c r="Q59" s="45">
        <f t="shared" si="26"/>
        <v>369613164</v>
      </c>
      <c r="R59" s="20">
        <f t="shared" si="14"/>
        <v>-61.436285036641635</v>
      </c>
      <c r="S59" s="21">
        <f t="shared" si="15"/>
        <v>-77.360222581805374</v>
      </c>
      <c r="T59" s="20">
        <f t="shared" si="16"/>
        <v>84.410717145095191</v>
      </c>
      <c r="U59" s="22">
        <f t="shared" si="17"/>
        <v>79.978959531568492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443916000</v>
      </c>
      <c r="C63" s="55">
        <f t="shared" si="30"/>
        <v>18222000</v>
      </c>
      <c r="D63" s="55">
        <f t="shared" si="30"/>
        <v>0</v>
      </c>
      <c r="E63" s="55">
        <f t="shared" si="30"/>
        <v>462138000</v>
      </c>
      <c r="F63" s="56">
        <f t="shared" si="30"/>
        <v>462138000</v>
      </c>
      <c r="G63" s="57">
        <f t="shared" si="30"/>
        <v>461138000</v>
      </c>
      <c r="H63" s="56">
        <f t="shared" si="30"/>
        <v>142967000</v>
      </c>
      <c r="I63" s="57">
        <f t="shared" si="30"/>
        <v>190371222</v>
      </c>
      <c r="J63" s="56">
        <f t="shared" si="30"/>
        <v>178349000</v>
      </c>
      <c r="K63" s="57">
        <f t="shared" si="30"/>
        <v>146153186</v>
      </c>
      <c r="L63" s="56">
        <f t="shared" si="30"/>
        <v>68778000</v>
      </c>
      <c r="M63" s="58">
        <f t="shared" si="30"/>
        <v>33088756</v>
      </c>
      <c r="N63" s="56">
        <f t="shared" si="30"/>
        <v>0</v>
      </c>
      <c r="O63" s="57">
        <f t="shared" si="30"/>
        <v>0</v>
      </c>
      <c r="P63" s="56">
        <f t="shared" si="30"/>
        <v>390094000</v>
      </c>
      <c r="Q63" s="57">
        <f t="shared" si="30"/>
        <v>369613164</v>
      </c>
      <c r="R63" s="38">
        <f t="shared" si="14"/>
        <v>-61.436285036641635</v>
      </c>
      <c r="S63" s="39">
        <f t="shared" si="15"/>
        <v>-77.360222581805374</v>
      </c>
      <c r="T63" s="38">
        <f t="shared" si="16"/>
        <v>84.410717145095191</v>
      </c>
      <c r="U63" s="39">
        <f t="shared" si="17"/>
        <v>79.978959531568492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3290000</v>
      </c>
      <c r="C8" s="40">
        <f t="shared" si="0"/>
        <v>0</v>
      </c>
      <c r="D8" s="40">
        <f t="shared" si="0"/>
        <v>0</v>
      </c>
      <c r="E8" s="40">
        <f t="shared" si="0"/>
        <v>3290000</v>
      </c>
      <c r="F8" s="41">
        <f t="shared" si="0"/>
        <v>3290000</v>
      </c>
      <c r="G8" s="42">
        <f t="shared" si="0"/>
        <v>3290000</v>
      </c>
      <c r="H8" s="41">
        <f t="shared" si="0"/>
        <v>496000</v>
      </c>
      <c r="I8" s="42">
        <f t="shared" si="0"/>
        <v>126270</v>
      </c>
      <c r="J8" s="41">
        <f t="shared" si="0"/>
        <v>919000</v>
      </c>
      <c r="K8" s="42">
        <f t="shared" si="0"/>
        <v>237158</v>
      </c>
      <c r="L8" s="41">
        <f t="shared" si="0"/>
        <v>567000</v>
      </c>
      <c r="M8" s="42">
        <f t="shared" si="0"/>
        <v>150454</v>
      </c>
      <c r="N8" s="41">
        <f t="shared" si="0"/>
        <v>0</v>
      </c>
      <c r="O8" s="42">
        <f t="shared" si="0"/>
        <v>0</v>
      </c>
      <c r="P8" s="41">
        <f t="shared" si="0"/>
        <v>1982000</v>
      </c>
      <c r="Q8" s="42">
        <f t="shared" si="0"/>
        <v>513882</v>
      </c>
      <c r="R8" s="16">
        <f>IF(($J8       =0),0,((($L8       -$J8       )/$J8       )*100))</f>
        <v>-38.302502720348201</v>
      </c>
      <c r="S8" s="17">
        <f>IF(($K8       =0),0,((($M8       -$K8       )/$K8       )*100))</f>
        <v>-36.559593182603997</v>
      </c>
      <c r="T8" s="16">
        <f>IF(($E8       =0),0,(($P8       /$E8       )*100))</f>
        <v>60.243161094224931</v>
      </c>
      <c r="U8" s="18">
        <f>IF(($E8       =0),0,(($Q8       /$E8       )*100))</f>
        <v>15.61951367781155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2290000</v>
      </c>
      <c r="C9" s="43">
        <f t="shared" si="2"/>
        <v>0</v>
      </c>
      <c r="D9" s="43">
        <f t="shared" si="2"/>
        <v>0</v>
      </c>
      <c r="E9" s="43">
        <f t="shared" si="2"/>
        <v>2290000</v>
      </c>
      <c r="F9" s="44">
        <f t="shared" si="2"/>
        <v>2290000</v>
      </c>
      <c r="G9" s="45">
        <f t="shared" si="2"/>
        <v>2290000</v>
      </c>
      <c r="H9" s="44">
        <f t="shared" si="2"/>
        <v>370000</v>
      </c>
      <c r="I9" s="45">
        <f t="shared" si="2"/>
        <v>0</v>
      </c>
      <c r="J9" s="44">
        <f t="shared" si="2"/>
        <v>707000</v>
      </c>
      <c r="K9" s="45">
        <f t="shared" si="2"/>
        <v>0</v>
      </c>
      <c r="L9" s="44">
        <f t="shared" si="2"/>
        <v>417000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1494000</v>
      </c>
      <c r="Q9" s="45">
        <f t="shared" si="2"/>
        <v>0</v>
      </c>
      <c r="R9" s="20">
        <f>IF(($J9       =0),0,((($L9       -$J9       )/$J9       )*100))</f>
        <v>-41.018387553041016</v>
      </c>
      <c r="S9" s="21">
        <f>IF(($K9       =0),0,((($M9       -$K9       )/$K9       )*100))</f>
        <v>0</v>
      </c>
      <c r="T9" s="20">
        <f>IF(($E9       =0),0,(($P9       /$E9       )*100))</f>
        <v>65.240174672489076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2290000</v>
      </c>
      <c r="C16" s="46"/>
      <c r="D16" s="46"/>
      <c r="E16" s="46">
        <f t="shared" si="4"/>
        <v>2290000</v>
      </c>
      <c r="F16" s="47">
        <v>2290000</v>
      </c>
      <c r="G16" s="48">
        <v>2290000</v>
      </c>
      <c r="H16" s="47">
        <v>370000</v>
      </c>
      <c r="I16" s="48"/>
      <c r="J16" s="47">
        <v>707000</v>
      </c>
      <c r="K16" s="48"/>
      <c r="L16" s="47">
        <v>417000</v>
      </c>
      <c r="M16" s="48"/>
      <c r="N16" s="47"/>
      <c r="O16" s="48"/>
      <c r="P16" s="47">
        <f t="shared" si="5"/>
        <v>1494000</v>
      </c>
      <c r="Q16" s="48">
        <f t="shared" si="6"/>
        <v>0</v>
      </c>
      <c r="R16" s="24">
        <f t="shared" si="7"/>
        <v>-41.018387553041016</v>
      </c>
      <c r="S16" s="25">
        <f t="shared" si="8"/>
        <v>0</v>
      </c>
      <c r="T16" s="24">
        <f t="shared" si="9"/>
        <v>65.240174672489076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126000</v>
      </c>
      <c r="I27" s="45">
        <f t="shared" si="11"/>
        <v>126270</v>
      </c>
      <c r="J27" s="44">
        <f t="shared" si="11"/>
        <v>212000</v>
      </c>
      <c r="K27" s="45">
        <f t="shared" si="11"/>
        <v>237158</v>
      </c>
      <c r="L27" s="44">
        <f t="shared" si="11"/>
        <v>150000</v>
      </c>
      <c r="M27" s="45">
        <f t="shared" si="11"/>
        <v>150454</v>
      </c>
      <c r="N27" s="44">
        <f t="shared" si="11"/>
        <v>0</v>
      </c>
      <c r="O27" s="45">
        <f t="shared" si="11"/>
        <v>0</v>
      </c>
      <c r="P27" s="44">
        <f t="shared" si="11"/>
        <v>488000</v>
      </c>
      <c r="Q27" s="45">
        <f t="shared" si="11"/>
        <v>513882</v>
      </c>
      <c r="R27" s="20">
        <f t="shared" si="7"/>
        <v>-29.245283018867923</v>
      </c>
      <c r="S27" s="21">
        <f t="shared" si="8"/>
        <v>-36.559593182603997</v>
      </c>
      <c r="T27" s="20">
        <f t="shared" si="9"/>
        <v>48.8</v>
      </c>
      <c r="U27" s="22">
        <f t="shared" si="10"/>
        <v>51.388199999999998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126270</v>
      </c>
      <c r="J30" s="47">
        <v>212000</v>
      </c>
      <c r="K30" s="48">
        <v>237158</v>
      </c>
      <c r="L30" s="47">
        <v>150000</v>
      </c>
      <c r="M30" s="48">
        <v>150454</v>
      </c>
      <c r="N30" s="47"/>
      <c r="O30" s="48"/>
      <c r="P30" s="47">
        <f t="shared" si="5"/>
        <v>488000</v>
      </c>
      <c r="Q30" s="48">
        <f t="shared" si="6"/>
        <v>513882</v>
      </c>
      <c r="R30" s="24">
        <f t="shared" si="7"/>
        <v>-29.245283018867923</v>
      </c>
      <c r="S30" s="25">
        <f t="shared" si="8"/>
        <v>-36.559593182603997</v>
      </c>
      <c r="T30" s="24">
        <f t="shared" si="9"/>
        <v>48.8</v>
      </c>
      <c r="U30" s="26">
        <f t="shared" si="10"/>
        <v>51.388199999999998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20666000</v>
      </c>
      <c r="C42" s="52">
        <f t="shared" si="13"/>
        <v>0</v>
      </c>
      <c r="D42" s="52">
        <f t="shared" si="13"/>
        <v>0</v>
      </c>
      <c r="E42" s="52">
        <f t="shared" si="13"/>
        <v>20666000</v>
      </c>
      <c r="F42" s="53">
        <f t="shared" si="13"/>
        <v>20666000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20666000</v>
      </c>
      <c r="C54" s="43">
        <f t="shared" si="24"/>
        <v>0</v>
      </c>
      <c r="D54" s="43">
        <f t="shared" si="24"/>
        <v>0</v>
      </c>
      <c r="E54" s="43">
        <f t="shared" si="24"/>
        <v>20666000</v>
      </c>
      <c r="F54" s="44">
        <f t="shared" si="24"/>
        <v>20666000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20666000</v>
      </c>
      <c r="C57" s="46"/>
      <c r="D57" s="46"/>
      <c r="E57" s="46">
        <f t="shared" si="21"/>
        <v>20666000</v>
      </c>
      <c r="F57" s="47">
        <v>20666000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23956000</v>
      </c>
      <c r="C59" s="43">
        <f t="shared" si="26"/>
        <v>0</v>
      </c>
      <c r="D59" s="43">
        <f t="shared" si="26"/>
        <v>0</v>
      </c>
      <c r="E59" s="43">
        <f t="shared" si="26"/>
        <v>23956000</v>
      </c>
      <c r="F59" s="44">
        <f t="shared" si="26"/>
        <v>23956000</v>
      </c>
      <c r="G59" s="45">
        <f t="shared" si="26"/>
        <v>3290000</v>
      </c>
      <c r="H59" s="44">
        <f t="shared" si="26"/>
        <v>496000</v>
      </c>
      <c r="I59" s="45">
        <f t="shared" si="26"/>
        <v>126270</v>
      </c>
      <c r="J59" s="44">
        <f t="shared" si="26"/>
        <v>919000</v>
      </c>
      <c r="K59" s="45">
        <f t="shared" si="26"/>
        <v>237158</v>
      </c>
      <c r="L59" s="44">
        <f t="shared" si="26"/>
        <v>567000</v>
      </c>
      <c r="M59" s="45">
        <f t="shared" si="26"/>
        <v>150454</v>
      </c>
      <c r="N59" s="44">
        <f t="shared" si="26"/>
        <v>0</v>
      </c>
      <c r="O59" s="45">
        <f t="shared" si="26"/>
        <v>0</v>
      </c>
      <c r="P59" s="44">
        <f t="shared" si="26"/>
        <v>1982000</v>
      </c>
      <c r="Q59" s="45">
        <f t="shared" si="26"/>
        <v>513882</v>
      </c>
      <c r="R59" s="20">
        <f t="shared" si="14"/>
        <v>-38.302502720348201</v>
      </c>
      <c r="S59" s="21">
        <f t="shared" si="15"/>
        <v>-36.559593182603997</v>
      </c>
      <c r="T59" s="20">
        <f t="shared" si="16"/>
        <v>8.2735014192686602</v>
      </c>
      <c r="U59" s="22">
        <f t="shared" si="17"/>
        <v>2.1451076974453165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23956000</v>
      </c>
      <c r="C63" s="55">
        <f t="shared" si="30"/>
        <v>0</v>
      </c>
      <c r="D63" s="55">
        <f t="shared" si="30"/>
        <v>0</v>
      </c>
      <c r="E63" s="55">
        <f t="shared" si="30"/>
        <v>23956000</v>
      </c>
      <c r="F63" s="56">
        <f t="shared" si="30"/>
        <v>23956000</v>
      </c>
      <c r="G63" s="57">
        <f t="shared" si="30"/>
        <v>3290000</v>
      </c>
      <c r="H63" s="56">
        <f t="shared" si="30"/>
        <v>496000</v>
      </c>
      <c r="I63" s="57">
        <f t="shared" si="30"/>
        <v>126270</v>
      </c>
      <c r="J63" s="56">
        <f t="shared" si="30"/>
        <v>919000</v>
      </c>
      <c r="K63" s="57">
        <f t="shared" si="30"/>
        <v>237158</v>
      </c>
      <c r="L63" s="56">
        <f t="shared" si="30"/>
        <v>567000</v>
      </c>
      <c r="M63" s="58">
        <f t="shared" si="30"/>
        <v>150454</v>
      </c>
      <c r="N63" s="56">
        <f t="shared" si="30"/>
        <v>0</v>
      </c>
      <c r="O63" s="57">
        <f t="shared" si="30"/>
        <v>0</v>
      </c>
      <c r="P63" s="56">
        <f t="shared" si="30"/>
        <v>1982000</v>
      </c>
      <c r="Q63" s="57">
        <f t="shared" si="30"/>
        <v>513882</v>
      </c>
      <c r="R63" s="38">
        <f t="shared" si="14"/>
        <v>-38.302502720348201</v>
      </c>
      <c r="S63" s="39">
        <f t="shared" si="15"/>
        <v>-36.559593182603997</v>
      </c>
      <c r="T63" s="38">
        <f t="shared" si="16"/>
        <v>8.2735014192686602</v>
      </c>
      <c r="U63" s="39">
        <f t="shared" si="17"/>
        <v>2.1451076974453165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5644000</v>
      </c>
      <c r="C8" s="40">
        <f t="shared" si="0"/>
        <v>0</v>
      </c>
      <c r="D8" s="40">
        <f t="shared" si="0"/>
        <v>0</v>
      </c>
      <c r="E8" s="40">
        <f t="shared" si="0"/>
        <v>5644000</v>
      </c>
      <c r="F8" s="41">
        <f t="shared" si="0"/>
        <v>5644000</v>
      </c>
      <c r="G8" s="42">
        <f t="shared" si="0"/>
        <v>5644000</v>
      </c>
      <c r="H8" s="41">
        <f t="shared" si="0"/>
        <v>812000</v>
      </c>
      <c r="I8" s="42">
        <f t="shared" si="0"/>
        <v>0</v>
      </c>
      <c r="J8" s="41">
        <f t="shared" si="0"/>
        <v>476000</v>
      </c>
      <c r="K8" s="42">
        <f t="shared" si="0"/>
        <v>0</v>
      </c>
      <c r="L8" s="41">
        <f t="shared" si="0"/>
        <v>827000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2115000</v>
      </c>
      <c r="Q8" s="42">
        <f t="shared" si="0"/>
        <v>0</v>
      </c>
      <c r="R8" s="16">
        <f>IF(($J8       =0),0,((($L8       -$J8       )/$J8       )*100))</f>
        <v>73.739495798319325</v>
      </c>
      <c r="S8" s="17">
        <f>IF(($K8       =0),0,((($M8       -$K8       )/$K8       )*100))</f>
        <v>0</v>
      </c>
      <c r="T8" s="16">
        <f>IF(($E8       =0),0,(($P8       /$E8       )*100))</f>
        <v>37.473423104181428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2538000</v>
      </c>
      <c r="C9" s="43">
        <f t="shared" si="2"/>
        <v>0</v>
      </c>
      <c r="D9" s="43">
        <f t="shared" si="2"/>
        <v>0</v>
      </c>
      <c r="E9" s="43">
        <f t="shared" si="2"/>
        <v>2538000</v>
      </c>
      <c r="F9" s="44">
        <f t="shared" si="2"/>
        <v>2538000</v>
      </c>
      <c r="G9" s="45">
        <f t="shared" si="2"/>
        <v>2538000</v>
      </c>
      <c r="H9" s="44">
        <f t="shared" si="2"/>
        <v>171000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217000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388000</v>
      </c>
      <c r="Q9" s="45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15.2876280535855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2538000</v>
      </c>
      <c r="C16" s="46"/>
      <c r="D16" s="46"/>
      <c r="E16" s="46">
        <f t="shared" si="4"/>
        <v>2538000</v>
      </c>
      <c r="F16" s="47">
        <v>2538000</v>
      </c>
      <c r="G16" s="48">
        <v>2538000</v>
      </c>
      <c r="H16" s="47">
        <v>171000</v>
      </c>
      <c r="I16" s="48"/>
      <c r="J16" s="47"/>
      <c r="K16" s="48"/>
      <c r="L16" s="47">
        <v>217000</v>
      </c>
      <c r="M16" s="48"/>
      <c r="N16" s="47"/>
      <c r="O16" s="48"/>
      <c r="P16" s="47">
        <f t="shared" si="5"/>
        <v>388000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15.2876280535855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3106000</v>
      </c>
      <c r="C27" s="43">
        <f t="shared" si="11"/>
        <v>0</v>
      </c>
      <c r="D27" s="43">
        <f t="shared" si="11"/>
        <v>0</v>
      </c>
      <c r="E27" s="43">
        <f t="shared" si="11"/>
        <v>3106000</v>
      </c>
      <c r="F27" s="44">
        <f t="shared" si="11"/>
        <v>3106000</v>
      </c>
      <c r="G27" s="45">
        <f t="shared" si="11"/>
        <v>3106000</v>
      </c>
      <c r="H27" s="44">
        <f t="shared" si="11"/>
        <v>641000</v>
      </c>
      <c r="I27" s="45">
        <f t="shared" si="11"/>
        <v>0</v>
      </c>
      <c r="J27" s="44">
        <f t="shared" si="11"/>
        <v>476000</v>
      </c>
      <c r="K27" s="45">
        <f t="shared" si="11"/>
        <v>0</v>
      </c>
      <c r="L27" s="44">
        <f t="shared" si="11"/>
        <v>610000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1727000</v>
      </c>
      <c r="Q27" s="45">
        <f t="shared" si="11"/>
        <v>0</v>
      </c>
      <c r="R27" s="20">
        <f t="shared" si="7"/>
        <v>28.15126050420168</v>
      </c>
      <c r="S27" s="21">
        <f t="shared" si="8"/>
        <v>0</v>
      </c>
      <c r="T27" s="20">
        <f t="shared" si="9"/>
        <v>55.602060528010298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641000</v>
      </c>
      <c r="I30" s="48"/>
      <c r="J30" s="47">
        <v>476000</v>
      </c>
      <c r="K30" s="48"/>
      <c r="L30" s="47">
        <v>610000</v>
      </c>
      <c r="M30" s="48"/>
      <c r="N30" s="47"/>
      <c r="O30" s="48"/>
      <c r="P30" s="47">
        <f t="shared" si="5"/>
        <v>1727000</v>
      </c>
      <c r="Q30" s="48">
        <f t="shared" si="6"/>
        <v>0</v>
      </c>
      <c r="R30" s="24">
        <f t="shared" si="7"/>
        <v>28.15126050420168</v>
      </c>
      <c r="S30" s="25">
        <f t="shared" si="8"/>
        <v>0</v>
      </c>
      <c r="T30" s="24">
        <f t="shared" si="9"/>
        <v>93.351351351351354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1256000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5500000</v>
      </c>
      <c r="C42" s="52">
        <f t="shared" si="13"/>
        <v>0</v>
      </c>
      <c r="D42" s="52">
        <f t="shared" si="13"/>
        <v>0</v>
      </c>
      <c r="E42" s="52">
        <f t="shared" si="13"/>
        <v>5500000</v>
      </c>
      <c r="F42" s="53">
        <f t="shared" si="13"/>
        <v>5500000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5500000</v>
      </c>
      <c r="C54" s="43">
        <f t="shared" si="24"/>
        <v>0</v>
      </c>
      <c r="D54" s="43">
        <f t="shared" si="24"/>
        <v>0</v>
      </c>
      <c r="E54" s="43">
        <f t="shared" si="24"/>
        <v>5500000</v>
      </c>
      <c r="F54" s="44">
        <f t="shared" si="24"/>
        <v>5500000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5500000</v>
      </c>
      <c r="C57" s="46"/>
      <c r="D57" s="46"/>
      <c r="E57" s="46">
        <f t="shared" si="21"/>
        <v>5500000</v>
      </c>
      <c r="F57" s="47">
        <v>5500000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11144000</v>
      </c>
      <c r="C59" s="43">
        <f t="shared" si="26"/>
        <v>0</v>
      </c>
      <c r="D59" s="43">
        <f t="shared" si="26"/>
        <v>0</v>
      </c>
      <c r="E59" s="43">
        <f t="shared" si="26"/>
        <v>11144000</v>
      </c>
      <c r="F59" s="44">
        <f t="shared" si="26"/>
        <v>11144000</v>
      </c>
      <c r="G59" s="45">
        <f t="shared" si="26"/>
        <v>5644000</v>
      </c>
      <c r="H59" s="44">
        <f t="shared" si="26"/>
        <v>812000</v>
      </c>
      <c r="I59" s="45">
        <f t="shared" si="26"/>
        <v>0</v>
      </c>
      <c r="J59" s="44">
        <f t="shared" si="26"/>
        <v>476000</v>
      </c>
      <c r="K59" s="45">
        <f t="shared" si="26"/>
        <v>0</v>
      </c>
      <c r="L59" s="44">
        <f t="shared" si="26"/>
        <v>827000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2115000</v>
      </c>
      <c r="Q59" s="45">
        <f t="shared" si="26"/>
        <v>0</v>
      </c>
      <c r="R59" s="20">
        <f t="shared" si="14"/>
        <v>73.739495798319325</v>
      </c>
      <c r="S59" s="21">
        <f t="shared" si="15"/>
        <v>0</v>
      </c>
      <c r="T59" s="20">
        <f t="shared" si="16"/>
        <v>18.978822684852837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11144000</v>
      </c>
      <c r="C63" s="55">
        <f t="shared" si="30"/>
        <v>0</v>
      </c>
      <c r="D63" s="55">
        <f t="shared" si="30"/>
        <v>0</v>
      </c>
      <c r="E63" s="55">
        <f t="shared" si="30"/>
        <v>11144000</v>
      </c>
      <c r="F63" s="56">
        <f t="shared" si="30"/>
        <v>11144000</v>
      </c>
      <c r="G63" s="57">
        <f t="shared" si="30"/>
        <v>5644000</v>
      </c>
      <c r="H63" s="56">
        <f t="shared" si="30"/>
        <v>812000</v>
      </c>
      <c r="I63" s="57">
        <f t="shared" si="30"/>
        <v>0</v>
      </c>
      <c r="J63" s="56">
        <f t="shared" si="30"/>
        <v>476000</v>
      </c>
      <c r="K63" s="57">
        <f t="shared" si="30"/>
        <v>0</v>
      </c>
      <c r="L63" s="56">
        <f t="shared" si="30"/>
        <v>827000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2115000</v>
      </c>
      <c r="Q63" s="57">
        <f t="shared" si="30"/>
        <v>0</v>
      </c>
      <c r="R63" s="38">
        <f t="shared" si="14"/>
        <v>73.739495798319325</v>
      </c>
      <c r="S63" s="39">
        <f t="shared" si="15"/>
        <v>0</v>
      </c>
      <c r="T63" s="38">
        <f t="shared" si="16"/>
        <v>18.978822684852837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119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368633000</v>
      </c>
      <c r="C8" s="40">
        <f t="shared" si="0"/>
        <v>-59767000</v>
      </c>
      <c r="D8" s="40">
        <f t="shared" si="0"/>
        <v>0</v>
      </c>
      <c r="E8" s="40">
        <f t="shared" si="0"/>
        <v>308866000</v>
      </c>
      <c r="F8" s="41">
        <f t="shared" si="0"/>
        <v>294484000</v>
      </c>
      <c r="G8" s="42">
        <f t="shared" si="0"/>
        <v>294484000</v>
      </c>
      <c r="H8" s="41">
        <f t="shared" si="0"/>
        <v>1724000</v>
      </c>
      <c r="I8" s="42">
        <f t="shared" si="0"/>
        <v>8711423</v>
      </c>
      <c r="J8" s="41">
        <f t="shared" si="0"/>
        <v>96185000</v>
      </c>
      <c r="K8" s="42">
        <f t="shared" si="0"/>
        <v>9034119</v>
      </c>
      <c r="L8" s="41">
        <f t="shared" si="0"/>
        <v>47563000</v>
      </c>
      <c r="M8" s="42">
        <f t="shared" si="0"/>
        <v>-71907908</v>
      </c>
      <c r="N8" s="41">
        <f t="shared" si="0"/>
        <v>0</v>
      </c>
      <c r="O8" s="42">
        <f t="shared" si="0"/>
        <v>0</v>
      </c>
      <c r="P8" s="41">
        <f t="shared" si="0"/>
        <v>145472000</v>
      </c>
      <c r="Q8" s="42">
        <f t="shared" si="0"/>
        <v>-54162366</v>
      </c>
      <c r="R8" s="16">
        <f>IF(($J8       =0),0,((($L8       -$J8       )/$J8       )*100))</f>
        <v>-50.550501637469459</v>
      </c>
      <c r="S8" s="17">
        <f>IF(($K8       =0),0,((($M8       -$K8       )/$K8       )*100))</f>
        <v>-895.95927394801856</v>
      </c>
      <c r="T8" s="16">
        <f>IF(($E8       =0),0,(($P8       /$E8       )*100))</f>
        <v>47.098741849216161</v>
      </c>
      <c r="U8" s="18">
        <f>IF(($E8       =0),0,(($Q8       /$E8       )*100))</f>
        <v>-17.535878342064194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363788000</v>
      </c>
      <c r="C9" s="43">
        <f t="shared" si="2"/>
        <v>-74149000</v>
      </c>
      <c r="D9" s="43">
        <f t="shared" si="2"/>
        <v>0</v>
      </c>
      <c r="E9" s="43">
        <f t="shared" si="2"/>
        <v>289639000</v>
      </c>
      <c r="F9" s="44">
        <f t="shared" si="2"/>
        <v>289639000</v>
      </c>
      <c r="G9" s="45">
        <f t="shared" si="2"/>
        <v>289639000</v>
      </c>
      <c r="H9" s="44">
        <f t="shared" si="2"/>
        <v>610000</v>
      </c>
      <c r="I9" s="45">
        <f t="shared" si="2"/>
        <v>7937863</v>
      </c>
      <c r="J9" s="44">
        <f t="shared" si="2"/>
        <v>95699000</v>
      </c>
      <c r="K9" s="45">
        <f t="shared" si="2"/>
        <v>7497045</v>
      </c>
      <c r="L9" s="44">
        <f t="shared" si="2"/>
        <v>47042000</v>
      </c>
      <c r="M9" s="45">
        <f t="shared" si="2"/>
        <v>-72896533</v>
      </c>
      <c r="N9" s="44">
        <f t="shared" si="2"/>
        <v>0</v>
      </c>
      <c r="O9" s="45">
        <f t="shared" si="2"/>
        <v>0</v>
      </c>
      <c r="P9" s="44">
        <f t="shared" si="2"/>
        <v>143351000</v>
      </c>
      <c r="Q9" s="45">
        <f t="shared" si="2"/>
        <v>-57461625</v>
      </c>
      <c r="R9" s="20">
        <f>IF(($J9       =0),0,((($L9       -$J9       )/$J9       )*100))</f>
        <v>-50.843791471175251</v>
      </c>
      <c r="S9" s="21">
        <f>IF(($K9       =0),0,((($M9       -$K9       )/$K9       )*100))</f>
        <v>-1072.3368740617136</v>
      </c>
      <c r="T9" s="20">
        <f>IF(($E9       =0),0,(($P9       /$E9       )*100))</f>
        <v>49.492989549059345</v>
      </c>
      <c r="U9" s="22">
        <f>IF(($E9       =0),0,(($Q9       /$E9       )*100))</f>
        <v>-19.839049644557534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361060000</v>
      </c>
      <c r="C10" s="46">
        <v>-74149000</v>
      </c>
      <c r="D10" s="46"/>
      <c r="E10" s="46">
        <f t="shared" ref="E10:E41" si="4">$B10      +$C10      +$D10</f>
        <v>286911000</v>
      </c>
      <c r="F10" s="47">
        <v>286911000</v>
      </c>
      <c r="G10" s="48">
        <v>286911000</v>
      </c>
      <c r="H10" s="47"/>
      <c r="I10" s="48">
        <v>9846863</v>
      </c>
      <c r="J10" s="47">
        <v>94999000</v>
      </c>
      <c r="K10" s="48">
        <v>7497045</v>
      </c>
      <c r="L10" s="47">
        <v>45829000</v>
      </c>
      <c r="M10" s="48">
        <v>-72077533</v>
      </c>
      <c r="N10" s="47"/>
      <c r="O10" s="48"/>
      <c r="P10" s="47">
        <f t="shared" ref="P10:P41" si="5">$H10      +$J10      +$L10      +$N10</f>
        <v>140828000</v>
      </c>
      <c r="Q10" s="48">
        <f t="shared" ref="Q10:Q41" si="6">$I10      +$K10      +$M10      +$O10</f>
        <v>-54733625</v>
      </c>
      <c r="R10" s="24">
        <f t="shared" ref="R10:R41" si="7">IF(($J10      =0),0,((($L10      -$J10      )/$J10      )*100))</f>
        <v>-51.758439562521708</v>
      </c>
      <c r="S10" s="25">
        <f t="shared" ref="S10:S41" si="8">IF(($K10      =0),0,((($M10      -$K10      )/$K10      )*100))</f>
        <v>-1061.4125698858684</v>
      </c>
      <c r="T10" s="24">
        <f t="shared" ref="T10:T41" si="9">IF(($E10      =0),0,(($P10      /$E10      )*100))</f>
        <v>49.084210783134843</v>
      </c>
      <c r="U10" s="26">
        <f t="shared" ref="U10:U41" si="10">IF(($E10      =0),0,(($Q10      /$E10      )*100))</f>
        <v>-19.076865299692241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2728000</v>
      </c>
      <c r="C16" s="46"/>
      <c r="D16" s="46"/>
      <c r="E16" s="46">
        <f t="shared" si="4"/>
        <v>2728000</v>
      </c>
      <c r="F16" s="47">
        <v>2728000</v>
      </c>
      <c r="G16" s="48">
        <v>2728000</v>
      </c>
      <c r="H16" s="47">
        <v>610000</v>
      </c>
      <c r="I16" s="48">
        <v>-1909000</v>
      </c>
      <c r="J16" s="47">
        <v>700000</v>
      </c>
      <c r="K16" s="48"/>
      <c r="L16" s="47">
        <v>1213000</v>
      </c>
      <c r="M16" s="48">
        <v>-819000</v>
      </c>
      <c r="N16" s="47"/>
      <c r="O16" s="48"/>
      <c r="P16" s="47">
        <f t="shared" si="5"/>
        <v>2523000</v>
      </c>
      <c r="Q16" s="48">
        <f t="shared" si="6"/>
        <v>-2728000</v>
      </c>
      <c r="R16" s="24">
        <f t="shared" si="7"/>
        <v>73.285714285714292</v>
      </c>
      <c r="S16" s="25">
        <f t="shared" si="8"/>
        <v>0</v>
      </c>
      <c r="T16" s="24">
        <f t="shared" si="9"/>
        <v>92.485337243401759</v>
      </c>
      <c r="U16" s="26">
        <f t="shared" si="10"/>
        <v>-100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4845000</v>
      </c>
      <c r="C27" s="43">
        <f t="shared" si="11"/>
        <v>14382000</v>
      </c>
      <c r="D27" s="43">
        <f t="shared" si="11"/>
        <v>0</v>
      </c>
      <c r="E27" s="43">
        <f t="shared" si="11"/>
        <v>19227000</v>
      </c>
      <c r="F27" s="44">
        <f t="shared" si="11"/>
        <v>4845000</v>
      </c>
      <c r="G27" s="45">
        <f t="shared" si="11"/>
        <v>4845000</v>
      </c>
      <c r="H27" s="44">
        <f t="shared" si="11"/>
        <v>1114000</v>
      </c>
      <c r="I27" s="45">
        <f t="shared" si="11"/>
        <v>773560</v>
      </c>
      <c r="J27" s="44">
        <f t="shared" si="11"/>
        <v>486000</v>
      </c>
      <c r="K27" s="45">
        <f t="shared" si="11"/>
        <v>1537074</v>
      </c>
      <c r="L27" s="44">
        <f t="shared" si="11"/>
        <v>521000</v>
      </c>
      <c r="M27" s="45">
        <f t="shared" si="11"/>
        <v>988625</v>
      </c>
      <c r="N27" s="44">
        <f t="shared" si="11"/>
        <v>0</v>
      </c>
      <c r="O27" s="45">
        <f t="shared" si="11"/>
        <v>0</v>
      </c>
      <c r="P27" s="44">
        <f t="shared" si="11"/>
        <v>2121000</v>
      </c>
      <c r="Q27" s="45">
        <f t="shared" si="11"/>
        <v>3299259</v>
      </c>
      <c r="R27" s="20">
        <f t="shared" si="7"/>
        <v>7.2016460905349797</v>
      </c>
      <c r="S27" s="21">
        <f t="shared" si="8"/>
        <v>-35.681366024017059</v>
      </c>
      <c r="T27" s="20">
        <f t="shared" si="9"/>
        <v>11.031362146980808</v>
      </c>
      <c r="U27" s="22">
        <f t="shared" si="10"/>
        <v>17.15951006397254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108714</v>
      </c>
      <c r="J30" s="47">
        <v>351000</v>
      </c>
      <c r="K30" s="48">
        <v>134336</v>
      </c>
      <c r="L30" s="47">
        <v>521000</v>
      </c>
      <c r="M30" s="48">
        <v>498558</v>
      </c>
      <c r="N30" s="47"/>
      <c r="O30" s="48"/>
      <c r="P30" s="47">
        <f t="shared" si="5"/>
        <v>872000</v>
      </c>
      <c r="Q30" s="48">
        <f t="shared" si="6"/>
        <v>741608</v>
      </c>
      <c r="R30" s="24">
        <f t="shared" si="7"/>
        <v>48.433048433048434</v>
      </c>
      <c r="S30" s="25">
        <f t="shared" si="8"/>
        <v>271.12762029537873</v>
      </c>
      <c r="T30" s="24">
        <f t="shared" si="9"/>
        <v>29.06666666666667</v>
      </c>
      <c r="U30" s="26">
        <f t="shared" si="10"/>
        <v>24.720266666666664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1845000</v>
      </c>
      <c r="C32" s="46"/>
      <c r="D32" s="46"/>
      <c r="E32" s="46">
        <f t="shared" si="4"/>
        <v>1845000</v>
      </c>
      <c r="F32" s="47">
        <v>1845000</v>
      </c>
      <c r="G32" s="48">
        <v>1845000</v>
      </c>
      <c r="H32" s="47">
        <v>1114000</v>
      </c>
      <c r="I32" s="48">
        <v>664846</v>
      </c>
      <c r="J32" s="47">
        <v>135000</v>
      </c>
      <c r="K32" s="48">
        <v>1402738</v>
      </c>
      <c r="L32" s="47"/>
      <c r="M32" s="48">
        <v>490067</v>
      </c>
      <c r="N32" s="47"/>
      <c r="O32" s="48"/>
      <c r="P32" s="47">
        <f t="shared" si="5"/>
        <v>1249000</v>
      </c>
      <c r="Q32" s="48">
        <f t="shared" si="6"/>
        <v>2557651</v>
      </c>
      <c r="R32" s="24">
        <f t="shared" si="7"/>
        <v>-100</v>
      </c>
      <c r="S32" s="25">
        <f t="shared" si="8"/>
        <v>-65.063540019590263</v>
      </c>
      <c r="T32" s="24">
        <f t="shared" si="9"/>
        <v>67.696476964769644</v>
      </c>
      <c r="U32" s="26">
        <f t="shared" si="10"/>
        <v>138.6260704607046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14382000</v>
      </c>
      <c r="D36" s="46"/>
      <c r="E36" s="46">
        <f t="shared" si="4"/>
        <v>14382000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83300000</v>
      </c>
      <c r="C42" s="52">
        <f t="shared" si="13"/>
        <v>0</v>
      </c>
      <c r="D42" s="52">
        <f t="shared" si="13"/>
        <v>0</v>
      </c>
      <c r="E42" s="52">
        <f t="shared" si="13"/>
        <v>83300000</v>
      </c>
      <c r="F42" s="53">
        <f t="shared" si="13"/>
        <v>83300000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78000000</v>
      </c>
      <c r="C43" s="43">
        <f t="shared" si="19"/>
        <v>0</v>
      </c>
      <c r="D43" s="43">
        <f t="shared" si="19"/>
        <v>0</v>
      </c>
      <c r="E43" s="43">
        <f t="shared" si="19"/>
        <v>78000000</v>
      </c>
      <c r="F43" s="44">
        <f t="shared" si="19"/>
        <v>78000000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38000000</v>
      </c>
      <c r="C44" s="49"/>
      <c r="D44" s="49"/>
      <c r="E44" s="49">
        <f t="shared" ref="E44:E62" si="21">$B44      +$C44      +$D44</f>
        <v>38000000</v>
      </c>
      <c r="F44" s="50">
        <v>38000000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5300000</v>
      </c>
      <c r="C54" s="43">
        <f t="shared" si="24"/>
        <v>0</v>
      </c>
      <c r="D54" s="43">
        <f t="shared" si="24"/>
        <v>0</v>
      </c>
      <c r="E54" s="43">
        <f t="shared" si="24"/>
        <v>5300000</v>
      </c>
      <c r="F54" s="44">
        <f t="shared" si="24"/>
        <v>5300000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5300000</v>
      </c>
      <c r="C57" s="46"/>
      <c r="D57" s="46"/>
      <c r="E57" s="46">
        <f t="shared" si="21"/>
        <v>5300000</v>
      </c>
      <c r="F57" s="47">
        <v>5300000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451933000</v>
      </c>
      <c r="C59" s="43">
        <f t="shared" si="26"/>
        <v>-59767000</v>
      </c>
      <c r="D59" s="43">
        <f t="shared" si="26"/>
        <v>0</v>
      </c>
      <c r="E59" s="43">
        <f t="shared" si="26"/>
        <v>392166000</v>
      </c>
      <c r="F59" s="44">
        <f t="shared" si="26"/>
        <v>377784000</v>
      </c>
      <c r="G59" s="45">
        <f t="shared" si="26"/>
        <v>294484000</v>
      </c>
      <c r="H59" s="44">
        <f t="shared" si="26"/>
        <v>1724000</v>
      </c>
      <c r="I59" s="45">
        <f t="shared" si="26"/>
        <v>8711423</v>
      </c>
      <c r="J59" s="44">
        <f t="shared" si="26"/>
        <v>96185000</v>
      </c>
      <c r="K59" s="45">
        <f t="shared" si="26"/>
        <v>9034119</v>
      </c>
      <c r="L59" s="44">
        <f t="shared" si="26"/>
        <v>47563000</v>
      </c>
      <c r="M59" s="45">
        <f t="shared" si="26"/>
        <v>-71907908</v>
      </c>
      <c r="N59" s="44">
        <f t="shared" si="26"/>
        <v>0</v>
      </c>
      <c r="O59" s="45">
        <f t="shared" si="26"/>
        <v>0</v>
      </c>
      <c r="P59" s="44">
        <f t="shared" si="26"/>
        <v>145472000</v>
      </c>
      <c r="Q59" s="45">
        <f t="shared" si="26"/>
        <v>-54162366</v>
      </c>
      <c r="R59" s="20">
        <f t="shared" si="14"/>
        <v>-50.550501637469459</v>
      </c>
      <c r="S59" s="21">
        <f t="shared" si="15"/>
        <v>-895.95927394801856</v>
      </c>
      <c r="T59" s="20">
        <f t="shared" si="16"/>
        <v>37.094495698250228</v>
      </c>
      <c r="U59" s="22">
        <f t="shared" si="17"/>
        <v>-13.81108153180031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451933000</v>
      </c>
      <c r="C63" s="55">
        <f t="shared" si="30"/>
        <v>-59767000</v>
      </c>
      <c r="D63" s="55">
        <f t="shared" si="30"/>
        <v>0</v>
      </c>
      <c r="E63" s="55">
        <f t="shared" si="30"/>
        <v>392166000</v>
      </c>
      <c r="F63" s="56">
        <f t="shared" si="30"/>
        <v>377784000</v>
      </c>
      <c r="G63" s="57">
        <f t="shared" si="30"/>
        <v>294484000</v>
      </c>
      <c r="H63" s="56">
        <f t="shared" si="30"/>
        <v>1724000</v>
      </c>
      <c r="I63" s="57">
        <f t="shared" si="30"/>
        <v>8711423</v>
      </c>
      <c r="J63" s="56">
        <f t="shared" si="30"/>
        <v>96185000</v>
      </c>
      <c r="K63" s="57">
        <f t="shared" si="30"/>
        <v>9034119</v>
      </c>
      <c r="L63" s="56">
        <f t="shared" si="30"/>
        <v>47563000</v>
      </c>
      <c r="M63" s="58">
        <f t="shared" si="30"/>
        <v>-71907908</v>
      </c>
      <c r="N63" s="56">
        <f t="shared" si="30"/>
        <v>0</v>
      </c>
      <c r="O63" s="57">
        <f t="shared" si="30"/>
        <v>0</v>
      </c>
      <c r="P63" s="56">
        <f t="shared" si="30"/>
        <v>145472000</v>
      </c>
      <c r="Q63" s="57">
        <f t="shared" si="30"/>
        <v>-54162366</v>
      </c>
      <c r="R63" s="38">
        <f t="shared" si="14"/>
        <v>-50.550501637469459</v>
      </c>
      <c r="S63" s="39">
        <f t="shared" si="15"/>
        <v>-895.95927394801856</v>
      </c>
      <c r="T63" s="38">
        <f t="shared" si="16"/>
        <v>37.094495698250228</v>
      </c>
      <c r="U63" s="39">
        <f t="shared" si="17"/>
        <v>-13.81108153180031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612181000</v>
      </c>
      <c r="C8" s="40">
        <f t="shared" si="0"/>
        <v>-29121000</v>
      </c>
      <c r="D8" s="40">
        <f t="shared" si="0"/>
        <v>0</v>
      </c>
      <c r="E8" s="40">
        <f t="shared" si="0"/>
        <v>583060000</v>
      </c>
      <c r="F8" s="41">
        <f t="shared" si="0"/>
        <v>583060000</v>
      </c>
      <c r="G8" s="42">
        <f t="shared" si="0"/>
        <v>583060000</v>
      </c>
      <c r="H8" s="41">
        <f t="shared" si="0"/>
        <v>39243000</v>
      </c>
      <c r="I8" s="42">
        <f t="shared" si="0"/>
        <v>0</v>
      </c>
      <c r="J8" s="41">
        <f t="shared" si="0"/>
        <v>196706000</v>
      </c>
      <c r="K8" s="42">
        <f t="shared" si="0"/>
        <v>0</v>
      </c>
      <c r="L8" s="41">
        <f t="shared" si="0"/>
        <v>141567000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377516000</v>
      </c>
      <c r="Q8" s="42">
        <f t="shared" si="0"/>
        <v>0</v>
      </c>
      <c r="R8" s="16">
        <f>IF(($J8       =0),0,((($L8       -$J8       )/$J8       )*100))</f>
        <v>-28.031173426331684</v>
      </c>
      <c r="S8" s="17">
        <f>IF(($K8       =0),0,((($M8       -$K8       )/$K8       )*100))</f>
        <v>0</v>
      </c>
      <c r="T8" s="16">
        <f>IF(($E8       =0),0,(($P8       /$E8       )*100))</f>
        <v>64.747367337838298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608802000</v>
      </c>
      <c r="C9" s="43">
        <f t="shared" si="2"/>
        <v>-29121000</v>
      </c>
      <c r="D9" s="43">
        <f t="shared" si="2"/>
        <v>0</v>
      </c>
      <c r="E9" s="43">
        <f t="shared" si="2"/>
        <v>579681000</v>
      </c>
      <c r="F9" s="44">
        <f t="shared" si="2"/>
        <v>579681000</v>
      </c>
      <c r="G9" s="45">
        <f t="shared" si="2"/>
        <v>579681000</v>
      </c>
      <c r="H9" s="44">
        <f t="shared" si="2"/>
        <v>38807000</v>
      </c>
      <c r="I9" s="45">
        <f t="shared" si="2"/>
        <v>0</v>
      </c>
      <c r="J9" s="44">
        <f t="shared" si="2"/>
        <v>196706000</v>
      </c>
      <c r="K9" s="45">
        <f t="shared" si="2"/>
        <v>0</v>
      </c>
      <c r="L9" s="44">
        <f t="shared" si="2"/>
        <v>141426000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376939000</v>
      </c>
      <c r="Q9" s="45">
        <f t="shared" si="2"/>
        <v>0</v>
      </c>
      <c r="R9" s="20">
        <f>IF(($J9       =0),0,((($L9       -$J9       )/$J9       )*100))</f>
        <v>-28.102854005470089</v>
      </c>
      <c r="S9" s="21">
        <f>IF(($K9       =0),0,((($M9       -$K9       )/$K9       )*100))</f>
        <v>0</v>
      </c>
      <c r="T9" s="20">
        <f>IF(($E9       =0),0,(($P9       /$E9       )*100))</f>
        <v>65.025246644275043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166277000</v>
      </c>
      <c r="C10" s="46">
        <v>-11121000</v>
      </c>
      <c r="D10" s="46"/>
      <c r="E10" s="46">
        <f t="shared" ref="E10:E41" si="4">$B10      +$C10      +$D10</f>
        <v>155156000</v>
      </c>
      <c r="F10" s="47">
        <v>155156000</v>
      </c>
      <c r="G10" s="48">
        <v>155156000</v>
      </c>
      <c r="H10" s="47">
        <v>4945000</v>
      </c>
      <c r="I10" s="48"/>
      <c r="J10" s="47">
        <v>59711000</v>
      </c>
      <c r="K10" s="48"/>
      <c r="L10" s="47">
        <v>68986000</v>
      </c>
      <c r="M10" s="48"/>
      <c r="N10" s="47"/>
      <c r="O10" s="48"/>
      <c r="P10" s="47">
        <f t="shared" ref="P10:P41" si="5">$H10      +$J10      +$L10      +$N10</f>
        <v>133642000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15.533151345648205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86.13395550284875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2525000</v>
      </c>
      <c r="H16" s="47"/>
      <c r="I16" s="48"/>
      <c r="J16" s="47">
        <v>908000</v>
      </c>
      <c r="K16" s="48"/>
      <c r="L16" s="47">
        <v>360000</v>
      </c>
      <c r="M16" s="48"/>
      <c r="N16" s="47"/>
      <c r="O16" s="48"/>
      <c r="P16" s="47">
        <f t="shared" si="5"/>
        <v>1268000</v>
      </c>
      <c r="Q16" s="48">
        <f t="shared" si="6"/>
        <v>0</v>
      </c>
      <c r="R16" s="24">
        <f t="shared" si="7"/>
        <v>-60.352422907488986</v>
      </c>
      <c r="S16" s="25">
        <f t="shared" si="8"/>
        <v>0</v>
      </c>
      <c r="T16" s="24">
        <f t="shared" si="9"/>
        <v>50.21782178217822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340000000</v>
      </c>
      <c r="C22" s="46">
        <v>-18000000</v>
      </c>
      <c r="D22" s="46"/>
      <c r="E22" s="46">
        <f t="shared" si="4"/>
        <v>322000000</v>
      </c>
      <c r="F22" s="47">
        <v>322000000</v>
      </c>
      <c r="G22" s="48">
        <v>322000000</v>
      </c>
      <c r="H22" s="47">
        <v>11172000</v>
      </c>
      <c r="I22" s="48"/>
      <c r="J22" s="47">
        <v>105414000</v>
      </c>
      <c r="K22" s="48"/>
      <c r="L22" s="47">
        <v>68288000</v>
      </c>
      <c r="M22" s="48"/>
      <c r="N22" s="47"/>
      <c r="O22" s="48"/>
      <c r="P22" s="47">
        <f t="shared" si="5"/>
        <v>184874000</v>
      </c>
      <c r="Q22" s="48">
        <f t="shared" si="6"/>
        <v>0</v>
      </c>
      <c r="R22" s="24">
        <f t="shared" si="7"/>
        <v>-35.219230842203125</v>
      </c>
      <c r="S22" s="25">
        <f t="shared" si="8"/>
        <v>0</v>
      </c>
      <c r="T22" s="24">
        <f t="shared" si="9"/>
        <v>57.414285714285718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100000000</v>
      </c>
      <c r="H23" s="47">
        <v>22690000</v>
      </c>
      <c r="I23" s="48"/>
      <c r="J23" s="47">
        <v>30673000</v>
      </c>
      <c r="K23" s="48"/>
      <c r="L23" s="47">
        <v>3792000</v>
      </c>
      <c r="M23" s="48"/>
      <c r="N23" s="47"/>
      <c r="O23" s="48"/>
      <c r="P23" s="47">
        <f t="shared" si="5"/>
        <v>57155000</v>
      </c>
      <c r="Q23" s="48">
        <f t="shared" si="6"/>
        <v>0</v>
      </c>
      <c r="R23" s="24">
        <f t="shared" si="7"/>
        <v>-87.637335767613209</v>
      </c>
      <c r="S23" s="25">
        <f t="shared" si="8"/>
        <v>0</v>
      </c>
      <c r="T23" s="24">
        <f t="shared" si="9"/>
        <v>57.155000000000001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3379000</v>
      </c>
      <c r="C27" s="43">
        <f t="shared" si="11"/>
        <v>0</v>
      </c>
      <c r="D27" s="43">
        <f t="shared" si="11"/>
        <v>0</v>
      </c>
      <c r="E27" s="43">
        <f t="shared" si="11"/>
        <v>3379000</v>
      </c>
      <c r="F27" s="44">
        <f t="shared" si="11"/>
        <v>3379000</v>
      </c>
      <c r="G27" s="45">
        <f t="shared" si="11"/>
        <v>3379000</v>
      </c>
      <c r="H27" s="44">
        <f t="shared" si="11"/>
        <v>436000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141000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17.07605800532702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>
        <v>436000</v>
      </c>
      <c r="I32" s="48"/>
      <c r="J32" s="47"/>
      <c r="K32" s="48"/>
      <c r="L32" s="47">
        <v>141000</v>
      </c>
      <c r="M32" s="48"/>
      <c r="N32" s="47"/>
      <c r="O32" s="48"/>
      <c r="P32" s="47">
        <f t="shared" si="5"/>
        <v>577000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53.475440222428169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5100000</v>
      </c>
      <c r="C42" s="52">
        <f t="shared" si="13"/>
        <v>0</v>
      </c>
      <c r="D42" s="52">
        <f t="shared" si="13"/>
        <v>0</v>
      </c>
      <c r="E42" s="52">
        <f t="shared" si="13"/>
        <v>5100000</v>
      </c>
      <c r="F42" s="53">
        <f t="shared" si="13"/>
        <v>5100000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5100000</v>
      </c>
      <c r="C54" s="43">
        <f t="shared" si="24"/>
        <v>0</v>
      </c>
      <c r="D54" s="43">
        <f t="shared" si="24"/>
        <v>0</v>
      </c>
      <c r="E54" s="43">
        <f t="shared" si="24"/>
        <v>5100000</v>
      </c>
      <c r="F54" s="44">
        <f t="shared" si="24"/>
        <v>5100000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5100000</v>
      </c>
      <c r="C57" s="46"/>
      <c r="D57" s="46"/>
      <c r="E57" s="46">
        <f t="shared" si="21"/>
        <v>5100000</v>
      </c>
      <c r="F57" s="47">
        <v>5100000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617281000</v>
      </c>
      <c r="C59" s="43">
        <f t="shared" si="26"/>
        <v>-29121000</v>
      </c>
      <c r="D59" s="43">
        <f t="shared" si="26"/>
        <v>0</v>
      </c>
      <c r="E59" s="43">
        <f t="shared" si="26"/>
        <v>588160000</v>
      </c>
      <c r="F59" s="44">
        <f t="shared" si="26"/>
        <v>588160000</v>
      </c>
      <c r="G59" s="45">
        <f t="shared" si="26"/>
        <v>583060000</v>
      </c>
      <c r="H59" s="44">
        <f t="shared" si="26"/>
        <v>39243000</v>
      </c>
      <c r="I59" s="45">
        <f t="shared" si="26"/>
        <v>0</v>
      </c>
      <c r="J59" s="44">
        <f t="shared" si="26"/>
        <v>196706000</v>
      </c>
      <c r="K59" s="45">
        <f t="shared" si="26"/>
        <v>0</v>
      </c>
      <c r="L59" s="44">
        <f t="shared" si="26"/>
        <v>141567000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377516000</v>
      </c>
      <c r="Q59" s="45">
        <f t="shared" si="26"/>
        <v>0</v>
      </c>
      <c r="R59" s="20">
        <f t="shared" si="14"/>
        <v>-28.031173426331684</v>
      </c>
      <c r="S59" s="21">
        <f t="shared" si="15"/>
        <v>0</v>
      </c>
      <c r="T59" s="20">
        <f t="shared" si="16"/>
        <v>64.185935799782371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617281000</v>
      </c>
      <c r="C63" s="55">
        <f t="shared" si="30"/>
        <v>-29121000</v>
      </c>
      <c r="D63" s="55">
        <f t="shared" si="30"/>
        <v>0</v>
      </c>
      <c r="E63" s="55">
        <f t="shared" si="30"/>
        <v>588160000</v>
      </c>
      <c r="F63" s="56">
        <f t="shared" si="30"/>
        <v>588160000</v>
      </c>
      <c r="G63" s="57">
        <f t="shared" si="30"/>
        <v>583060000</v>
      </c>
      <c r="H63" s="56">
        <f t="shared" si="30"/>
        <v>39243000</v>
      </c>
      <c r="I63" s="57">
        <f t="shared" si="30"/>
        <v>0</v>
      </c>
      <c r="J63" s="56">
        <f t="shared" si="30"/>
        <v>196706000</v>
      </c>
      <c r="K63" s="57">
        <f t="shared" si="30"/>
        <v>0</v>
      </c>
      <c r="L63" s="56">
        <f t="shared" si="30"/>
        <v>141567000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377516000</v>
      </c>
      <c r="Q63" s="57">
        <f t="shared" si="30"/>
        <v>0</v>
      </c>
      <c r="R63" s="38">
        <f t="shared" si="14"/>
        <v>-28.031173426331684</v>
      </c>
      <c r="S63" s="39">
        <f t="shared" si="15"/>
        <v>0</v>
      </c>
      <c r="T63" s="38">
        <f t="shared" si="16"/>
        <v>64.185935799782371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9934000</v>
      </c>
      <c r="C8" s="40">
        <f t="shared" si="0"/>
        <v>0</v>
      </c>
      <c r="D8" s="40">
        <f t="shared" si="0"/>
        <v>0</v>
      </c>
      <c r="E8" s="40">
        <f t="shared" si="0"/>
        <v>9934000</v>
      </c>
      <c r="F8" s="41">
        <f t="shared" si="0"/>
        <v>9934000</v>
      </c>
      <c r="G8" s="42">
        <f t="shared" si="0"/>
        <v>7934000</v>
      </c>
      <c r="H8" s="41">
        <f t="shared" si="0"/>
        <v>2256000</v>
      </c>
      <c r="I8" s="42">
        <f t="shared" si="0"/>
        <v>-2233864</v>
      </c>
      <c r="J8" s="41">
        <f t="shared" si="0"/>
        <v>989000</v>
      </c>
      <c r="K8" s="42">
        <f t="shared" si="0"/>
        <v>2233864</v>
      </c>
      <c r="L8" s="41">
        <f t="shared" si="0"/>
        <v>1525000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4770000</v>
      </c>
      <c r="Q8" s="42">
        <f t="shared" si="0"/>
        <v>0</v>
      </c>
      <c r="R8" s="16">
        <f>IF(($J8       =0),0,((($L8       -$J8       )/$J8       )*100))</f>
        <v>54.196157735085947</v>
      </c>
      <c r="S8" s="17">
        <f>IF(($K8       =0),0,((($M8       -$K8       )/$K8       )*100))</f>
        <v>-100</v>
      </c>
      <c r="T8" s="16">
        <f>IF(($E8       =0),0,(($P8       /$E8       )*100))</f>
        <v>48.016911616670022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2754000</v>
      </c>
      <c r="C9" s="43">
        <f t="shared" si="2"/>
        <v>0</v>
      </c>
      <c r="D9" s="43">
        <f t="shared" si="2"/>
        <v>0</v>
      </c>
      <c r="E9" s="43">
        <f t="shared" si="2"/>
        <v>2754000</v>
      </c>
      <c r="F9" s="44">
        <f t="shared" si="2"/>
        <v>2754000</v>
      </c>
      <c r="G9" s="45">
        <f t="shared" si="2"/>
        <v>2754000</v>
      </c>
      <c r="H9" s="44">
        <f t="shared" si="2"/>
        <v>408000</v>
      </c>
      <c r="I9" s="45">
        <f t="shared" si="2"/>
        <v>-830920</v>
      </c>
      <c r="J9" s="44">
        <f t="shared" si="2"/>
        <v>433000</v>
      </c>
      <c r="K9" s="45">
        <f t="shared" si="2"/>
        <v>830920</v>
      </c>
      <c r="L9" s="44">
        <f t="shared" si="2"/>
        <v>405000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1246000</v>
      </c>
      <c r="Q9" s="45">
        <f t="shared" si="2"/>
        <v>0</v>
      </c>
      <c r="R9" s="20">
        <f>IF(($J9       =0),0,((($L9       -$J9       )/$J9       )*100))</f>
        <v>-6.4665127020785222</v>
      </c>
      <c r="S9" s="21">
        <f>IF(($K9       =0),0,((($M9       -$K9       )/$K9       )*100))</f>
        <v>-100</v>
      </c>
      <c r="T9" s="20">
        <f>IF(($E9       =0),0,(($P9       /$E9       )*100))</f>
        <v>45.243282498184463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2754000</v>
      </c>
      <c r="C16" s="46"/>
      <c r="D16" s="46"/>
      <c r="E16" s="46">
        <f t="shared" si="4"/>
        <v>2754000</v>
      </c>
      <c r="F16" s="47">
        <v>2754000</v>
      </c>
      <c r="G16" s="48">
        <v>2754000</v>
      </c>
      <c r="H16" s="47">
        <v>408000</v>
      </c>
      <c r="I16" s="48">
        <v>-830920</v>
      </c>
      <c r="J16" s="47">
        <v>433000</v>
      </c>
      <c r="K16" s="48">
        <v>830920</v>
      </c>
      <c r="L16" s="47">
        <v>405000</v>
      </c>
      <c r="M16" s="48"/>
      <c r="N16" s="47"/>
      <c r="O16" s="48"/>
      <c r="P16" s="47">
        <f t="shared" si="5"/>
        <v>1246000</v>
      </c>
      <c r="Q16" s="48">
        <f t="shared" si="6"/>
        <v>0</v>
      </c>
      <c r="R16" s="24">
        <f t="shared" si="7"/>
        <v>-6.4665127020785222</v>
      </c>
      <c r="S16" s="25">
        <f t="shared" si="8"/>
        <v>-100</v>
      </c>
      <c r="T16" s="24">
        <f t="shared" si="9"/>
        <v>45.243282498184463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7180000</v>
      </c>
      <c r="C27" s="43">
        <f t="shared" si="11"/>
        <v>0</v>
      </c>
      <c r="D27" s="43">
        <f t="shared" si="11"/>
        <v>0</v>
      </c>
      <c r="E27" s="43">
        <f t="shared" si="11"/>
        <v>7180000</v>
      </c>
      <c r="F27" s="44">
        <f t="shared" si="11"/>
        <v>7180000</v>
      </c>
      <c r="G27" s="45">
        <f t="shared" si="11"/>
        <v>5180000</v>
      </c>
      <c r="H27" s="44">
        <f t="shared" si="11"/>
        <v>1848000</v>
      </c>
      <c r="I27" s="45">
        <f t="shared" si="11"/>
        <v>-1402944</v>
      </c>
      <c r="J27" s="44">
        <f t="shared" si="11"/>
        <v>556000</v>
      </c>
      <c r="K27" s="45">
        <f t="shared" si="11"/>
        <v>1402944</v>
      </c>
      <c r="L27" s="44">
        <f t="shared" si="11"/>
        <v>1120000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3524000</v>
      </c>
      <c r="Q27" s="45">
        <f t="shared" si="11"/>
        <v>0</v>
      </c>
      <c r="R27" s="20">
        <f t="shared" si="7"/>
        <v>101.43884892086331</v>
      </c>
      <c r="S27" s="21">
        <f t="shared" si="8"/>
        <v>-100</v>
      </c>
      <c r="T27" s="20">
        <f t="shared" si="9"/>
        <v>49.080779944289695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160000</v>
      </c>
      <c r="I30" s="48">
        <v>-1402944</v>
      </c>
      <c r="J30" s="47">
        <v>102000</v>
      </c>
      <c r="K30" s="48">
        <v>1402944</v>
      </c>
      <c r="L30" s="47">
        <v>148000</v>
      </c>
      <c r="M30" s="48"/>
      <c r="N30" s="47"/>
      <c r="O30" s="48"/>
      <c r="P30" s="47">
        <f t="shared" si="5"/>
        <v>410000</v>
      </c>
      <c r="Q30" s="48">
        <f t="shared" si="6"/>
        <v>0</v>
      </c>
      <c r="R30" s="24">
        <f t="shared" si="7"/>
        <v>45.098039215686278</v>
      </c>
      <c r="S30" s="25">
        <f t="shared" si="8"/>
        <v>-100</v>
      </c>
      <c r="T30" s="24">
        <f t="shared" si="9"/>
        <v>41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2180000</v>
      </c>
      <c r="C32" s="46"/>
      <c r="D32" s="46"/>
      <c r="E32" s="46">
        <f t="shared" si="4"/>
        <v>2180000</v>
      </c>
      <c r="F32" s="47">
        <v>2180000</v>
      </c>
      <c r="G32" s="48">
        <v>2180000</v>
      </c>
      <c r="H32" s="47">
        <v>1101000</v>
      </c>
      <c r="I32" s="48"/>
      <c r="J32" s="47">
        <v>425000</v>
      </c>
      <c r="K32" s="48"/>
      <c r="L32" s="47"/>
      <c r="M32" s="48"/>
      <c r="N32" s="47"/>
      <c r="O32" s="48"/>
      <c r="P32" s="47">
        <f t="shared" si="5"/>
        <v>1526000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70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2000000</v>
      </c>
      <c r="H35" s="47">
        <v>587000</v>
      </c>
      <c r="I35" s="48"/>
      <c r="J35" s="47">
        <v>29000</v>
      </c>
      <c r="K35" s="48"/>
      <c r="L35" s="47">
        <v>972000</v>
      </c>
      <c r="M35" s="48"/>
      <c r="N35" s="47"/>
      <c r="O35" s="48"/>
      <c r="P35" s="47">
        <f t="shared" si="5"/>
        <v>1588000</v>
      </c>
      <c r="Q35" s="48">
        <f t="shared" si="6"/>
        <v>0</v>
      </c>
      <c r="R35" s="24">
        <f t="shared" si="7"/>
        <v>3251.724137931034</v>
      </c>
      <c r="S35" s="25">
        <f t="shared" si="8"/>
        <v>0</v>
      </c>
      <c r="T35" s="24">
        <f t="shared" si="9"/>
        <v>39.700000000000003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10934000</v>
      </c>
      <c r="C59" s="43">
        <f t="shared" si="26"/>
        <v>0</v>
      </c>
      <c r="D59" s="43">
        <f t="shared" si="26"/>
        <v>0</v>
      </c>
      <c r="E59" s="43">
        <f t="shared" si="26"/>
        <v>10934000</v>
      </c>
      <c r="F59" s="44">
        <f t="shared" si="26"/>
        <v>10934000</v>
      </c>
      <c r="G59" s="45">
        <f t="shared" si="26"/>
        <v>7934000</v>
      </c>
      <c r="H59" s="44">
        <f t="shared" si="26"/>
        <v>2256000</v>
      </c>
      <c r="I59" s="45">
        <f t="shared" si="26"/>
        <v>-2233864</v>
      </c>
      <c r="J59" s="44">
        <f t="shared" si="26"/>
        <v>989000</v>
      </c>
      <c r="K59" s="45">
        <f t="shared" si="26"/>
        <v>2233864</v>
      </c>
      <c r="L59" s="44">
        <f t="shared" si="26"/>
        <v>1525000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4770000</v>
      </c>
      <c r="Q59" s="45">
        <f t="shared" si="26"/>
        <v>0</v>
      </c>
      <c r="R59" s="20">
        <f t="shared" si="14"/>
        <v>54.196157735085947</v>
      </c>
      <c r="S59" s="21">
        <f t="shared" si="15"/>
        <v>-100</v>
      </c>
      <c r="T59" s="20">
        <f t="shared" si="16"/>
        <v>43.625388695811232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10934000</v>
      </c>
      <c r="C63" s="55">
        <f t="shared" si="30"/>
        <v>0</v>
      </c>
      <c r="D63" s="55">
        <f t="shared" si="30"/>
        <v>0</v>
      </c>
      <c r="E63" s="55">
        <f t="shared" si="30"/>
        <v>10934000</v>
      </c>
      <c r="F63" s="56">
        <f t="shared" si="30"/>
        <v>10934000</v>
      </c>
      <c r="G63" s="57">
        <f t="shared" si="30"/>
        <v>7934000</v>
      </c>
      <c r="H63" s="56">
        <f t="shared" si="30"/>
        <v>2256000</v>
      </c>
      <c r="I63" s="57">
        <f t="shared" si="30"/>
        <v>-2233864</v>
      </c>
      <c r="J63" s="56">
        <f t="shared" si="30"/>
        <v>989000</v>
      </c>
      <c r="K63" s="57">
        <f t="shared" si="30"/>
        <v>2233864</v>
      </c>
      <c r="L63" s="56">
        <f t="shared" si="30"/>
        <v>1525000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4770000</v>
      </c>
      <c r="Q63" s="57">
        <f t="shared" si="30"/>
        <v>0</v>
      </c>
      <c r="R63" s="38">
        <f t="shared" si="14"/>
        <v>54.196157735085947</v>
      </c>
      <c r="S63" s="39">
        <f t="shared" si="15"/>
        <v>-100</v>
      </c>
      <c r="T63" s="38">
        <f t="shared" si="16"/>
        <v>43.625388695811232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5947000</v>
      </c>
      <c r="C8" s="40">
        <f t="shared" si="0"/>
        <v>-129000</v>
      </c>
      <c r="D8" s="40">
        <f t="shared" si="0"/>
        <v>0</v>
      </c>
      <c r="E8" s="40">
        <f t="shared" si="0"/>
        <v>5818000</v>
      </c>
      <c r="F8" s="41">
        <f t="shared" si="0"/>
        <v>5818000</v>
      </c>
      <c r="G8" s="42">
        <f t="shared" si="0"/>
        <v>5818000</v>
      </c>
      <c r="H8" s="41">
        <f t="shared" si="0"/>
        <v>1417000</v>
      </c>
      <c r="I8" s="42">
        <f t="shared" si="0"/>
        <v>0</v>
      </c>
      <c r="J8" s="41">
        <f t="shared" si="0"/>
        <v>989000</v>
      </c>
      <c r="K8" s="42">
        <f t="shared" si="0"/>
        <v>0</v>
      </c>
      <c r="L8" s="41">
        <f t="shared" si="0"/>
        <v>1544000</v>
      </c>
      <c r="M8" s="42">
        <f t="shared" si="0"/>
        <v>3860699</v>
      </c>
      <c r="N8" s="41">
        <f t="shared" si="0"/>
        <v>0</v>
      </c>
      <c r="O8" s="42">
        <f t="shared" si="0"/>
        <v>0</v>
      </c>
      <c r="P8" s="41">
        <f t="shared" si="0"/>
        <v>3950000</v>
      </c>
      <c r="Q8" s="42">
        <f t="shared" si="0"/>
        <v>3860699</v>
      </c>
      <c r="R8" s="16">
        <f>IF(($J8       =0),0,((($L8       -$J8       )/$J8       )*100))</f>
        <v>56.117290192113245</v>
      </c>
      <c r="S8" s="17">
        <f>IF(($K8       =0),0,((($M8       -$K8       )/$K8       )*100))</f>
        <v>0</v>
      </c>
      <c r="T8" s="16">
        <f>IF(($E8       =0),0,(($P8       /$E8       )*100))</f>
        <v>67.892746648332761</v>
      </c>
      <c r="U8" s="18">
        <f>IF(($E8       =0),0,(($Q8       /$E8       )*100))</f>
        <v>66.357837744929526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2641000</v>
      </c>
      <c r="C9" s="43">
        <f t="shared" si="2"/>
        <v>0</v>
      </c>
      <c r="D9" s="43">
        <f t="shared" si="2"/>
        <v>0</v>
      </c>
      <c r="E9" s="43">
        <f t="shared" si="2"/>
        <v>2641000</v>
      </c>
      <c r="F9" s="44">
        <f t="shared" si="2"/>
        <v>2641000</v>
      </c>
      <c r="G9" s="45">
        <f t="shared" si="2"/>
        <v>2641000</v>
      </c>
      <c r="H9" s="44">
        <f t="shared" si="2"/>
        <v>637000</v>
      </c>
      <c r="I9" s="45">
        <f t="shared" si="2"/>
        <v>0</v>
      </c>
      <c r="J9" s="44">
        <f t="shared" si="2"/>
        <v>757000</v>
      </c>
      <c r="K9" s="45">
        <f t="shared" si="2"/>
        <v>0</v>
      </c>
      <c r="L9" s="44">
        <f t="shared" si="2"/>
        <v>919000</v>
      </c>
      <c r="M9" s="45">
        <f t="shared" si="2"/>
        <v>1572788</v>
      </c>
      <c r="N9" s="44">
        <f t="shared" si="2"/>
        <v>0</v>
      </c>
      <c r="O9" s="45">
        <f t="shared" si="2"/>
        <v>0</v>
      </c>
      <c r="P9" s="44">
        <f t="shared" si="2"/>
        <v>2313000</v>
      </c>
      <c r="Q9" s="45">
        <f t="shared" si="2"/>
        <v>1572788</v>
      </c>
      <c r="R9" s="20">
        <f>IF(($J9       =0),0,((($L9       -$J9       )/$J9       )*100))</f>
        <v>21.400264200792602</v>
      </c>
      <c r="S9" s="21">
        <f>IF(($K9       =0),0,((($M9       -$K9       )/$K9       )*100))</f>
        <v>0</v>
      </c>
      <c r="T9" s="20">
        <f>IF(($E9       =0),0,(($P9       /$E9       )*100))</f>
        <v>87.580461946232489</v>
      </c>
      <c r="U9" s="22">
        <f>IF(($E9       =0),0,(($Q9       /$E9       )*100))</f>
        <v>59.552745172283231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2641000</v>
      </c>
      <c r="C16" s="46"/>
      <c r="D16" s="46"/>
      <c r="E16" s="46">
        <f t="shared" si="4"/>
        <v>2641000</v>
      </c>
      <c r="F16" s="47">
        <v>2641000</v>
      </c>
      <c r="G16" s="48">
        <v>2641000</v>
      </c>
      <c r="H16" s="47">
        <v>637000</v>
      </c>
      <c r="I16" s="48"/>
      <c r="J16" s="47">
        <v>757000</v>
      </c>
      <c r="K16" s="48"/>
      <c r="L16" s="47">
        <v>919000</v>
      </c>
      <c r="M16" s="48">
        <v>1572788</v>
      </c>
      <c r="N16" s="47"/>
      <c r="O16" s="48"/>
      <c r="P16" s="47">
        <f t="shared" si="5"/>
        <v>2313000</v>
      </c>
      <c r="Q16" s="48">
        <f t="shared" si="6"/>
        <v>1572788</v>
      </c>
      <c r="R16" s="24">
        <f t="shared" si="7"/>
        <v>21.400264200792602</v>
      </c>
      <c r="S16" s="25">
        <f t="shared" si="8"/>
        <v>0</v>
      </c>
      <c r="T16" s="24">
        <f t="shared" si="9"/>
        <v>87.580461946232489</v>
      </c>
      <c r="U16" s="26">
        <f t="shared" si="10"/>
        <v>59.552745172283231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3306000</v>
      </c>
      <c r="C27" s="43">
        <f t="shared" si="11"/>
        <v>-129000</v>
      </c>
      <c r="D27" s="43">
        <f t="shared" si="11"/>
        <v>0</v>
      </c>
      <c r="E27" s="43">
        <f t="shared" si="11"/>
        <v>3177000</v>
      </c>
      <c r="F27" s="44">
        <f t="shared" si="11"/>
        <v>3177000</v>
      </c>
      <c r="G27" s="45">
        <f t="shared" si="11"/>
        <v>3177000</v>
      </c>
      <c r="H27" s="44">
        <f t="shared" si="11"/>
        <v>780000</v>
      </c>
      <c r="I27" s="45">
        <f t="shared" si="11"/>
        <v>0</v>
      </c>
      <c r="J27" s="44">
        <f t="shared" si="11"/>
        <v>232000</v>
      </c>
      <c r="K27" s="45">
        <f t="shared" si="11"/>
        <v>0</v>
      </c>
      <c r="L27" s="44">
        <f t="shared" si="11"/>
        <v>625000</v>
      </c>
      <c r="M27" s="45">
        <f t="shared" si="11"/>
        <v>2287911</v>
      </c>
      <c r="N27" s="44">
        <f t="shared" si="11"/>
        <v>0</v>
      </c>
      <c r="O27" s="45">
        <f t="shared" si="11"/>
        <v>0</v>
      </c>
      <c r="P27" s="44">
        <f t="shared" si="11"/>
        <v>1637000</v>
      </c>
      <c r="Q27" s="45">
        <f t="shared" si="11"/>
        <v>2287911</v>
      </c>
      <c r="R27" s="20">
        <f t="shared" si="7"/>
        <v>169.39655172413794</v>
      </c>
      <c r="S27" s="21">
        <f t="shared" si="8"/>
        <v>0</v>
      </c>
      <c r="T27" s="20">
        <f t="shared" si="9"/>
        <v>51.526597418948697</v>
      </c>
      <c r="U27" s="22">
        <f t="shared" si="10"/>
        <v>72.0148253068933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215000</v>
      </c>
      <c r="I30" s="48"/>
      <c r="J30" s="47">
        <v>220000</v>
      </c>
      <c r="K30" s="48"/>
      <c r="L30" s="47">
        <v>238000</v>
      </c>
      <c r="M30" s="48">
        <v>435283</v>
      </c>
      <c r="N30" s="47"/>
      <c r="O30" s="48"/>
      <c r="P30" s="47">
        <f t="shared" si="5"/>
        <v>673000</v>
      </c>
      <c r="Q30" s="48">
        <f t="shared" si="6"/>
        <v>435283</v>
      </c>
      <c r="R30" s="24">
        <f t="shared" si="7"/>
        <v>8.1818181818181817</v>
      </c>
      <c r="S30" s="25">
        <f t="shared" si="8"/>
        <v>0</v>
      </c>
      <c r="T30" s="24">
        <f t="shared" si="9"/>
        <v>67.300000000000011</v>
      </c>
      <c r="U30" s="26">
        <f t="shared" si="10"/>
        <v>43.528299999999994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2306000</v>
      </c>
      <c r="C32" s="46">
        <v>-129000</v>
      </c>
      <c r="D32" s="46"/>
      <c r="E32" s="46">
        <f t="shared" si="4"/>
        <v>2177000</v>
      </c>
      <c r="F32" s="47">
        <v>2177000</v>
      </c>
      <c r="G32" s="48">
        <v>2177000</v>
      </c>
      <c r="H32" s="47">
        <v>565000</v>
      </c>
      <c r="I32" s="48"/>
      <c r="J32" s="47">
        <v>12000</v>
      </c>
      <c r="K32" s="48"/>
      <c r="L32" s="47">
        <v>387000</v>
      </c>
      <c r="M32" s="48">
        <v>1852628</v>
      </c>
      <c r="N32" s="47"/>
      <c r="O32" s="48"/>
      <c r="P32" s="47">
        <f t="shared" si="5"/>
        <v>964000</v>
      </c>
      <c r="Q32" s="48">
        <f t="shared" si="6"/>
        <v>1852628</v>
      </c>
      <c r="R32" s="24">
        <f t="shared" si="7"/>
        <v>3125</v>
      </c>
      <c r="S32" s="25">
        <f t="shared" si="8"/>
        <v>0</v>
      </c>
      <c r="T32" s="24">
        <f t="shared" si="9"/>
        <v>44.281120808451995</v>
      </c>
      <c r="U32" s="26">
        <f t="shared" si="10"/>
        <v>85.100045934772623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5947000</v>
      </c>
      <c r="C59" s="43">
        <f t="shared" si="26"/>
        <v>-129000</v>
      </c>
      <c r="D59" s="43">
        <f t="shared" si="26"/>
        <v>0</v>
      </c>
      <c r="E59" s="43">
        <f t="shared" si="26"/>
        <v>5818000</v>
      </c>
      <c r="F59" s="44">
        <f t="shared" si="26"/>
        <v>5818000</v>
      </c>
      <c r="G59" s="45">
        <f t="shared" si="26"/>
        <v>5818000</v>
      </c>
      <c r="H59" s="44">
        <f t="shared" si="26"/>
        <v>1417000</v>
      </c>
      <c r="I59" s="45">
        <f t="shared" si="26"/>
        <v>0</v>
      </c>
      <c r="J59" s="44">
        <f t="shared" si="26"/>
        <v>989000</v>
      </c>
      <c r="K59" s="45">
        <f t="shared" si="26"/>
        <v>0</v>
      </c>
      <c r="L59" s="44">
        <f t="shared" si="26"/>
        <v>1544000</v>
      </c>
      <c r="M59" s="45">
        <f t="shared" si="26"/>
        <v>3860699</v>
      </c>
      <c r="N59" s="44">
        <f t="shared" si="26"/>
        <v>0</v>
      </c>
      <c r="O59" s="45">
        <f t="shared" si="26"/>
        <v>0</v>
      </c>
      <c r="P59" s="44">
        <f t="shared" si="26"/>
        <v>3950000</v>
      </c>
      <c r="Q59" s="45">
        <f t="shared" si="26"/>
        <v>3860699</v>
      </c>
      <c r="R59" s="20">
        <f t="shared" si="14"/>
        <v>56.117290192113245</v>
      </c>
      <c r="S59" s="21">
        <f t="shared" si="15"/>
        <v>0</v>
      </c>
      <c r="T59" s="20">
        <f t="shared" si="16"/>
        <v>67.892746648332761</v>
      </c>
      <c r="U59" s="22">
        <f t="shared" si="17"/>
        <v>66.357837744929526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5947000</v>
      </c>
      <c r="C63" s="55">
        <f t="shared" si="30"/>
        <v>-129000</v>
      </c>
      <c r="D63" s="55">
        <f t="shared" si="30"/>
        <v>0</v>
      </c>
      <c r="E63" s="55">
        <f t="shared" si="30"/>
        <v>5818000</v>
      </c>
      <c r="F63" s="56">
        <f t="shared" si="30"/>
        <v>5818000</v>
      </c>
      <c r="G63" s="57">
        <f t="shared" si="30"/>
        <v>5818000</v>
      </c>
      <c r="H63" s="56">
        <f t="shared" si="30"/>
        <v>1417000</v>
      </c>
      <c r="I63" s="57">
        <f t="shared" si="30"/>
        <v>0</v>
      </c>
      <c r="J63" s="56">
        <f t="shared" si="30"/>
        <v>989000</v>
      </c>
      <c r="K63" s="57">
        <f t="shared" si="30"/>
        <v>0</v>
      </c>
      <c r="L63" s="56">
        <f t="shared" si="30"/>
        <v>1544000</v>
      </c>
      <c r="M63" s="58">
        <f t="shared" si="30"/>
        <v>3860699</v>
      </c>
      <c r="N63" s="56">
        <f t="shared" si="30"/>
        <v>0</v>
      </c>
      <c r="O63" s="57">
        <f t="shared" si="30"/>
        <v>0</v>
      </c>
      <c r="P63" s="56">
        <f t="shared" si="30"/>
        <v>3950000</v>
      </c>
      <c r="Q63" s="57">
        <f t="shared" si="30"/>
        <v>3860699</v>
      </c>
      <c r="R63" s="38">
        <f t="shared" si="14"/>
        <v>56.117290192113245</v>
      </c>
      <c r="S63" s="39">
        <f t="shared" si="15"/>
        <v>0</v>
      </c>
      <c r="T63" s="38">
        <f t="shared" si="16"/>
        <v>67.892746648332761</v>
      </c>
      <c r="U63" s="39">
        <f t="shared" si="17"/>
        <v>66.357837744929526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5095000</v>
      </c>
      <c r="C8" s="40">
        <f t="shared" si="0"/>
        <v>0</v>
      </c>
      <c r="D8" s="40">
        <f t="shared" si="0"/>
        <v>0</v>
      </c>
      <c r="E8" s="40">
        <f t="shared" si="0"/>
        <v>5095000</v>
      </c>
      <c r="F8" s="41">
        <f t="shared" si="0"/>
        <v>5095000</v>
      </c>
      <c r="G8" s="42">
        <f t="shared" si="0"/>
        <v>5095000</v>
      </c>
      <c r="H8" s="41">
        <f t="shared" si="0"/>
        <v>784000</v>
      </c>
      <c r="I8" s="42">
        <f t="shared" si="0"/>
        <v>843368</v>
      </c>
      <c r="J8" s="41">
        <f t="shared" si="0"/>
        <v>1206000</v>
      </c>
      <c r="K8" s="42">
        <f t="shared" si="0"/>
        <v>1354442</v>
      </c>
      <c r="L8" s="41">
        <f t="shared" si="0"/>
        <v>529000</v>
      </c>
      <c r="M8" s="42">
        <f t="shared" si="0"/>
        <v>726193</v>
      </c>
      <c r="N8" s="41">
        <f t="shared" si="0"/>
        <v>0</v>
      </c>
      <c r="O8" s="42">
        <f t="shared" si="0"/>
        <v>0</v>
      </c>
      <c r="P8" s="41">
        <f t="shared" si="0"/>
        <v>2519000</v>
      </c>
      <c r="Q8" s="42">
        <f t="shared" si="0"/>
        <v>2924003</v>
      </c>
      <c r="R8" s="16">
        <f>IF(($J8       =0),0,((($L8       -$J8       )/$J8       )*100))</f>
        <v>-56.135986733001666</v>
      </c>
      <c r="S8" s="17">
        <f>IF(($K8       =0),0,((($M8       -$K8       )/$K8       )*100))</f>
        <v>-46.384341300698004</v>
      </c>
      <c r="T8" s="16">
        <f>IF(($E8       =0),0,(($P8       /$E8       )*100))</f>
        <v>49.440628066732089</v>
      </c>
      <c r="U8" s="18">
        <f>IF(($E8       =0),0,(($Q8       /$E8       )*100))</f>
        <v>57.389656526005886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2616000</v>
      </c>
      <c r="C9" s="43">
        <f t="shared" si="2"/>
        <v>0</v>
      </c>
      <c r="D9" s="43">
        <f t="shared" si="2"/>
        <v>0</v>
      </c>
      <c r="E9" s="43">
        <f t="shared" si="2"/>
        <v>2616000</v>
      </c>
      <c r="F9" s="44">
        <f t="shared" si="2"/>
        <v>2616000</v>
      </c>
      <c r="G9" s="45">
        <f t="shared" si="2"/>
        <v>2616000</v>
      </c>
      <c r="H9" s="44">
        <f t="shared" si="2"/>
        <v>407000</v>
      </c>
      <c r="I9" s="45">
        <f t="shared" si="2"/>
        <v>406975</v>
      </c>
      <c r="J9" s="44">
        <f t="shared" si="2"/>
        <v>945000</v>
      </c>
      <c r="K9" s="45">
        <f t="shared" si="2"/>
        <v>945356</v>
      </c>
      <c r="L9" s="44">
        <f t="shared" si="2"/>
        <v>116000</v>
      </c>
      <c r="M9" s="45">
        <f t="shared" si="2"/>
        <v>312424</v>
      </c>
      <c r="N9" s="44">
        <f t="shared" si="2"/>
        <v>0</v>
      </c>
      <c r="O9" s="45">
        <f t="shared" si="2"/>
        <v>0</v>
      </c>
      <c r="P9" s="44">
        <f t="shared" si="2"/>
        <v>1468000</v>
      </c>
      <c r="Q9" s="45">
        <f t="shared" si="2"/>
        <v>1664755</v>
      </c>
      <c r="R9" s="20">
        <f>IF(($J9       =0),0,((($L9       -$J9       )/$J9       )*100))</f>
        <v>-87.724867724867721</v>
      </c>
      <c r="S9" s="21">
        <f>IF(($K9       =0),0,((($M9       -$K9       )/$K9       )*100))</f>
        <v>-66.951709197381732</v>
      </c>
      <c r="T9" s="20">
        <f>IF(($E9       =0),0,(($P9       /$E9       )*100))</f>
        <v>56.116207951070344</v>
      </c>
      <c r="U9" s="22">
        <f>IF(($E9       =0),0,(($Q9       /$E9       )*100))</f>
        <v>63.637423547400608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2616000</v>
      </c>
      <c r="C16" s="46"/>
      <c r="D16" s="46"/>
      <c r="E16" s="46">
        <f t="shared" si="4"/>
        <v>2616000</v>
      </c>
      <c r="F16" s="47">
        <v>2616000</v>
      </c>
      <c r="G16" s="48">
        <v>2616000</v>
      </c>
      <c r="H16" s="47">
        <v>407000</v>
      </c>
      <c r="I16" s="48">
        <v>406975</v>
      </c>
      <c r="J16" s="47">
        <v>945000</v>
      </c>
      <c r="K16" s="48">
        <v>945356</v>
      </c>
      <c r="L16" s="47">
        <v>116000</v>
      </c>
      <c r="M16" s="48">
        <v>312424</v>
      </c>
      <c r="N16" s="47"/>
      <c r="O16" s="48"/>
      <c r="P16" s="47">
        <f t="shared" si="5"/>
        <v>1468000</v>
      </c>
      <c r="Q16" s="48">
        <f t="shared" si="6"/>
        <v>1664755</v>
      </c>
      <c r="R16" s="24">
        <f t="shared" si="7"/>
        <v>-87.724867724867721</v>
      </c>
      <c r="S16" s="25">
        <f t="shared" si="8"/>
        <v>-66.951709197381732</v>
      </c>
      <c r="T16" s="24">
        <f t="shared" si="9"/>
        <v>56.116207951070344</v>
      </c>
      <c r="U16" s="26">
        <f t="shared" si="10"/>
        <v>63.637423547400608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2479000</v>
      </c>
      <c r="C27" s="43">
        <f t="shared" si="11"/>
        <v>0</v>
      </c>
      <c r="D27" s="43">
        <f t="shared" si="11"/>
        <v>0</v>
      </c>
      <c r="E27" s="43">
        <f t="shared" si="11"/>
        <v>2479000</v>
      </c>
      <c r="F27" s="44">
        <f t="shared" si="11"/>
        <v>2479000</v>
      </c>
      <c r="G27" s="45">
        <f t="shared" si="11"/>
        <v>2479000</v>
      </c>
      <c r="H27" s="44">
        <f t="shared" si="11"/>
        <v>377000</v>
      </c>
      <c r="I27" s="45">
        <f t="shared" si="11"/>
        <v>436393</v>
      </c>
      <c r="J27" s="44">
        <f t="shared" si="11"/>
        <v>261000</v>
      </c>
      <c r="K27" s="45">
        <f t="shared" si="11"/>
        <v>409086</v>
      </c>
      <c r="L27" s="44">
        <f t="shared" si="11"/>
        <v>413000</v>
      </c>
      <c r="M27" s="45">
        <f t="shared" si="11"/>
        <v>413769</v>
      </c>
      <c r="N27" s="44">
        <f t="shared" si="11"/>
        <v>0</v>
      </c>
      <c r="O27" s="45">
        <f t="shared" si="11"/>
        <v>0</v>
      </c>
      <c r="P27" s="44">
        <f t="shared" si="11"/>
        <v>1051000</v>
      </c>
      <c r="Q27" s="45">
        <f t="shared" si="11"/>
        <v>1259248</v>
      </c>
      <c r="R27" s="20">
        <f t="shared" si="7"/>
        <v>58.237547892720308</v>
      </c>
      <c r="S27" s="21">
        <f t="shared" si="8"/>
        <v>1.144747070298177</v>
      </c>
      <c r="T27" s="20">
        <f t="shared" si="9"/>
        <v>42.396127470754337</v>
      </c>
      <c r="U27" s="22">
        <f t="shared" si="10"/>
        <v>50.796611536910042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1400000</v>
      </c>
      <c r="C30" s="46"/>
      <c r="D30" s="46"/>
      <c r="E30" s="46">
        <f t="shared" si="4"/>
        <v>1400000</v>
      </c>
      <c r="F30" s="47">
        <v>1400000</v>
      </c>
      <c r="G30" s="48">
        <v>1400000</v>
      </c>
      <c r="H30" s="47">
        <v>377000</v>
      </c>
      <c r="I30" s="48">
        <v>377287</v>
      </c>
      <c r="J30" s="47">
        <v>84000</v>
      </c>
      <c r="K30" s="48">
        <v>84874</v>
      </c>
      <c r="L30" s="47">
        <v>119000</v>
      </c>
      <c r="M30" s="48">
        <v>118535</v>
      </c>
      <c r="N30" s="47"/>
      <c r="O30" s="48"/>
      <c r="P30" s="47">
        <f t="shared" si="5"/>
        <v>580000</v>
      </c>
      <c r="Q30" s="48">
        <f t="shared" si="6"/>
        <v>580696</v>
      </c>
      <c r="R30" s="24">
        <f t="shared" si="7"/>
        <v>41.666666666666671</v>
      </c>
      <c r="S30" s="25">
        <f t="shared" si="8"/>
        <v>39.659966538633739</v>
      </c>
      <c r="T30" s="24">
        <f t="shared" si="9"/>
        <v>41.428571428571431</v>
      </c>
      <c r="U30" s="26">
        <f t="shared" si="10"/>
        <v>41.478285714285711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1079000</v>
      </c>
      <c r="H32" s="47"/>
      <c r="I32" s="48">
        <v>59106</v>
      </c>
      <c r="J32" s="47">
        <v>177000</v>
      </c>
      <c r="K32" s="48">
        <v>324212</v>
      </c>
      <c r="L32" s="47">
        <v>294000</v>
      </c>
      <c r="M32" s="48">
        <v>295234</v>
      </c>
      <c r="N32" s="47"/>
      <c r="O32" s="48"/>
      <c r="P32" s="47">
        <f t="shared" si="5"/>
        <v>471000</v>
      </c>
      <c r="Q32" s="48">
        <f t="shared" si="6"/>
        <v>678552</v>
      </c>
      <c r="R32" s="24">
        <f t="shared" si="7"/>
        <v>66.101694915254242</v>
      </c>
      <c r="S32" s="25">
        <f t="shared" si="8"/>
        <v>-8.9379788533428748</v>
      </c>
      <c r="T32" s="24">
        <f t="shared" si="9"/>
        <v>43.651529193697868</v>
      </c>
      <c r="U32" s="26">
        <f t="shared" si="10"/>
        <v>62.887117701575534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5095000</v>
      </c>
      <c r="C59" s="43">
        <f t="shared" si="26"/>
        <v>0</v>
      </c>
      <c r="D59" s="43">
        <f t="shared" si="26"/>
        <v>0</v>
      </c>
      <c r="E59" s="43">
        <f t="shared" si="26"/>
        <v>5095000</v>
      </c>
      <c r="F59" s="44">
        <f t="shared" si="26"/>
        <v>5095000</v>
      </c>
      <c r="G59" s="45">
        <f t="shared" si="26"/>
        <v>5095000</v>
      </c>
      <c r="H59" s="44">
        <f t="shared" si="26"/>
        <v>784000</v>
      </c>
      <c r="I59" s="45">
        <f t="shared" si="26"/>
        <v>843368</v>
      </c>
      <c r="J59" s="44">
        <f t="shared" si="26"/>
        <v>1206000</v>
      </c>
      <c r="K59" s="45">
        <f t="shared" si="26"/>
        <v>1354442</v>
      </c>
      <c r="L59" s="44">
        <f t="shared" si="26"/>
        <v>529000</v>
      </c>
      <c r="M59" s="45">
        <f t="shared" si="26"/>
        <v>726193</v>
      </c>
      <c r="N59" s="44">
        <f t="shared" si="26"/>
        <v>0</v>
      </c>
      <c r="O59" s="45">
        <f t="shared" si="26"/>
        <v>0</v>
      </c>
      <c r="P59" s="44">
        <f t="shared" si="26"/>
        <v>2519000</v>
      </c>
      <c r="Q59" s="45">
        <f t="shared" si="26"/>
        <v>2924003</v>
      </c>
      <c r="R59" s="20">
        <f t="shared" si="14"/>
        <v>-56.135986733001666</v>
      </c>
      <c r="S59" s="21">
        <f t="shared" si="15"/>
        <v>-46.384341300698004</v>
      </c>
      <c r="T59" s="20">
        <f t="shared" si="16"/>
        <v>49.440628066732089</v>
      </c>
      <c r="U59" s="22">
        <f t="shared" si="17"/>
        <v>57.389656526005886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5095000</v>
      </c>
      <c r="C63" s="55">
        <f t="shared" si="30"/>
        <v>0</v>
      </c>
      <c r="D63" s="55">
        <f t="shared" si="30"/>
        <v>0</v>
      </c>
      <c r="E63" s="55">
        <f t="shared" si="30"/>
        <v>5095000</v>
      </c>
      <c r="F63" s="56">
        <f t="shared" si="30"/>
        <v>5095000</v>
      </c>
      <c r="G63" s="57">
        <f t="shared" si="30"/>
        <v>5095000</v>
      </c>
      <c r="H63" s="56">
        <f t="shared" si="30"/>
        <v>784000</v>
      </c>
      <c r="I63" s="57">
        <f t="shared" si="30"/>
        <v>843368</v>
      </c>
      <c r="J63" s="56">
        <f t="shared" si="30"/>
        <v>1206000</v>
      </c>
      <c r="K63" s="57">
        <f t="shared" si="30"/>
        <v>1354442</v>
      </c>
      <c r="L63" s="56">
        <f t="shared" si="30"/>
        <v>529000</v>
      </c>
      <c r="M63" s="58">
        <f t="shared" si="30"/>
        <v>726193</v>
      </c>
      <c r="N63" s="56">
        <f t="shared" si="30"/>
        <v>0</v>
      </c>
      <c r="O63" s="57">
        <f t="shared" si="30"/>
        <v>0</v>
      </c>
      <c r="P63" s="56">
        <f t="shared" si="30"/>
        <v>2519000</v>
      </c>
      <c r="Q63" s="57">
        <f t="shared" si="30"/>
        <v>2924003</v>
      </c>
      <c r="R63" s="38">
        <f t="shared" si="14"/>
        <v>-56.135986733001666</v>
      </c>
      <c r="S63" s="39">
        <f t="shared" si="15"/>
        <v>-46.384341300698004</v>
      </c>
      <c r="T63" s="38">
        <f t="shared" si="16"/>
        <v>49.440628066732089</v>
      </c>
      <c r="U63" s="39">
        <f t="shared" si="17"/>
        <v>57.389656526005886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351561000</v>
      </c>
      <c r="C8" s="40">
        <f t="shared" si="0"/>
        <v>-26517000</v>
      </c>
      <c r="D8" s="40">
        <f t="shared" si="0"/>
        <v>0</v>
      </c>
      <c r="E8" s="40">
        <f t="shared" si="0"/>
        <v>325044000</v>
      </c>
      <c r="F8" s="41">
        <f t="shared" si="0"/>
        <v>325044000</v>
      </c>
      <c r="G8" s="42">
        <f t="shared" si="0"/>
        <v>325044000</v>
      </c>
      <c r="H8" s="41">
        <f t="shared" si="0"/>
        <v>95392000</v>
      </c>
      <c r="I8" s="42">
        <f t="shared" si="0"/>
        <v>83342174</v>
      </c>
      <c r="J8" s="41">
        <f t="shared" si="0"/>
        <v>86763000</v>
      </c>
      <c r="K8" s="42">
        <f t="shared" si="0"/>
        <v>123095457</v>
      </c>
      <c r="L8" s="41">
        <f t="shared" si="0"/>
        <v>89052000</v>
      </c>
      <c r="M8" s="42">
        <f t="shared" si="0"/>
        <v>81101478</v>
      </c>
      <c r="N8" s="41">
        <f t="shared" si="0"/>
        <v>0</v>
      </c>
      <c r="O8" s="42">
        <f t="shared" si="0"/>
        <v>0</v>
      </c>
      <c r="P8" s="41">
        <f t="shared" si="0"/>
        <v>271207000</v>
      </c>
      <c r="Q8" s="42">
        <f t="shared" si="0"/>
        <v>287539109</v>
      </c>
      <c r="R8" s="16">
        <f>IF(($J8       =0),0,((($L8       -$J8       )/$J8       )*100))</f>
        <v>2.6382213616403307</v>
      </c>
      <c r="S8" s="17">
        <f>IF(($K8       =0),0,((($M8       -$K8       )/$K8       )*100))</f>
        <v>-34.114970628038691</v>
      </c>
      <c r="T8" s="16">
        <f>IF(($E8       =0),0,(($P8       /$E8       )*100))</f>
        <v>83.437011604582764</v>
      </c>
      <c r="U8" s="18">
        <f>IF(($E8       =0),0,(($Q8       /$E8       )*100))</f>
        <v>88.461595660895142</v>
      </c>
      <c r="V8" s="41">
        <f t="shared" ref="V8:W8" si="1">+V9+V27</f>
        <v>21177000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344193000</v>
      </c>
      <c r="C9" s="43">
        <f t="shared" si="2"/>
        <v>-26172000</v>
      </c>
      <c r="D9" s="43">
        <f t="shared" si="2"/>
        <v>0</v>
      </c>
      <c r="E9" s="43">
        <f t="shared" si="2"/>
        <v>318021000</v>
      </c>
      <c r="F9" s="44">
        <f t="shared" si="2"/>
        <v>318021000</v>
      </c>
      <c r="G9" s="45">
        <f t="shared" si="2"/>
        <v>318021000</v>
      </c>
      <c r="H9" s="44">
        <f t="shared" si="2"/>
        <v>93465000</v>
      </c>
      <c r="I9" s="45">
        <f t="shared" si="2"/>
        <v>81457725</v>
      </c>
      <c r="J9" s="44">
        <f t="shared" si="2"/>
        <v>84590000</v>
      </c>
      <c r="K9" s="45">
        <f t="shared" si="2"/>
        <v>120803805</v>
      </c>
      <c r="L9" s="44">
        <f t="shared" si="2"/>
        <v>87288000</v>
      </c>
      <c r="M9" s="45">
        <f t="shared" si="2"/>
        <v>79164102</v>
      </c>
      <c r="N9" s="44">
        <f t="shared" si="2"/>
        <v>0</v>
      </c>
      <c r="O9" s="45">
        <f t="shared" si="2"/>
        <v>0</v>
      </c>
      <c r="P9" s="44">
        <f t="shared" si="2"/>
        <v>265343000</v>
      </c>
      <c r="Q9" s="45">
        <f t="shared" si="2"/>
        <v>281425632</v>
      </c>
      <c r="R9" s="20">
        <f>IF(($J9       =0),0,((($L9       -$J9       )/$J9       )*100))</f>
        <v>3.1895023052370255</v>
      </c>
      <c r="S9" s="21">
        <f>IF(($K9       =0),0,((($M9       -$K9       )/$K9       )*100))</f>
        <v>-34.468867102323472</v>
      </c>
      <c r="T9" s="20">
        <f>IF(($E9       =0),0,(($P9       /$E9       )*100))</f>
        <v>83.435685064822763</v>
      </c>
      <c r="U9" s="22">
        <f>IF(($E9       =0),0,(($Q9       /$E9       )*100))</f>
        <v>88.492782552095619</v>
      </c>
      <c r="V9" s="44">
        <f t="shared" ref="V9:W9" si="3">SUM(V10:V26)</f>
        <v>21177000</v>
      </c>
      <c r="W9" s="45">
        <f t="shared" si="3"/>
        <v>0</v>
      </c>
    </row>
    <row r="10" spans="1:23" x14ac:dyDescent="0.2">
      <c r="A10" s="23" t="s">
        <v>36</v>
      </c>
      <c r="B10" s="46">
        <v>241802000</v>
      </c>
      <c r="C10" s="46">
        <v>-16172000</v>
      </c>
      <c r="D10" s="46"/>
      <c r="E10" s="46">
        <f t="shared" ref="E10:E41" si="4">$B10      +$C10      +$D10</f>
        <v>225630000</v>
      </c>
      <c r="F10" s="47">
        <v>225630000</v>
      </c>
      <c r="G10" s="48">
        <v>225630000</v>
      </c>
      <c r="H10" s="47">
        <v>56547000</v>
      </c>
      <c r="I10" s="48">
        <v>52420821</v>
      </c>
      <c r="J10" s="47">
        <v>84189000</v>
      </c>
      <c r="K10" s="48">
        <v>91989879</v>
      </c>
      <c r="L10" s="47">
        <v>51449000</v>
      </c>
      <c r="M10" s="48">
        <v>59460189</v>
      </c>
      <c r="N10" s="47"/>
      <c r="O10" s="48"/>
      <c r="P10" s="47">
        <f t="shared" ref="P10:P41" si="5">$H10      +$J10      +$L10      +$N10</f>
        <v>192185000</v>
      </c>
      <c r="Q10" s="48">
        <f t="shared" ref="Q10:Q41" si="6">$I10      +$K10      +$M10      +$O10</f>
        <v>203870889</v>
      </c>
      <c r="R10" s="24">
        <f t="shared" ref="R10:R41" si="7">IF(($J10      =0),0,((($L10      -$J10      )/$J10      )*100))</f>
        <v>-38.888690921616835</v>
      </c>
      <c r="S10" s="25">
        <f t="shared" ref="S10:S41" si="8">IF(($K10      =0),0,((($M10      -$K10      )/$K10      )*100))</f>
        <v>-35.362248927406462</v>
      </c>
      <c r="T10" s="24">
        <f t="shared" ref="T10:T41" si="9">IF(($E10      =0),0,(($P10      /$E10      )*100))</f>
        <v>85.177059788148739</v>
      </c>
      <c r="U10" s="26">
        <f t="shared" ref="U10:U41" si="10">IF(($E10      =0),0,(($Q10      /$E10      )*100))</f>
        <v>90.356286398085359</v>
      </c>
      <c r="V10" s="47">
        <v>21177000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2391000</v>
      </c>
      <c r="C16" s="46"/>
      <c r="D16" s="46"/>
      <c r="E16" s="46">
        <f t="shared" si="4"/>
        <v>2391000</v>
      </c>
      <c r="F16" s="47">
        <v>2391000</v>
      </c>
      <c r="G16" s="48">
        <v>2391000</v>
      </c>
      <c r="H16" s="47">
        <v>600000</v>
      </c>
      <c r="I16" s="48">
        <v>600168</v>
      </c>
      <c r="J16" s="47">
        <v>401000</v>
      </c>
      <c r="K16" s="48">
        <v>401128</v>
      </c>
      <c r="L16" s="47">
        <v>415000</v>
      </c>
      <c r="M16" s="48">
        <v>414608</v>
      </c>
      <c r="N16" s="47"/>
      <c r="O16" s="48"/>
      <c r="P16" s="47">
        <f t="shared" si="5"/>
        <v>1416000</v>
      </c>
      <c r="Q16" s="48">
        <f t="shared" si="6"/>
        <v>1415904</v>
      </c>
      <c r="R16" s="24">
        <f t="shared" si="7"/>
        <v>3.4912718204488775</v>
      </c>
      <c r="S16" s="25">
        <f t="shared" si="8"/>
        <v>3.3605233242256838</v>
      </c>
      <c r="T16" s="24">
        <f t="shared" si="9"/>
        <v>59.222082810539526</v>
      </c>
      <c r="U16" s="26">
        <f t="shared" si="10"/>
        <v>59.218067754077794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100000000</v>
      </c>
      <c r="C23" s="46">
        <v>-10000000</v>
      </c>
      <c r="D23" s="46"/>
      <c r="E23" s="46">
        <f t="shared" si="4"/>
        <v>90000000</v>
      </c>
      <c r="F23" s="47">
        <v>90000000</v>
      </c>
      <c r="G23" s="48">
        <v>90000000</v>
      </c>
      <c r="H23" s="47">
        <v>36318000</v>
      </c>
      <c r="I23" s="48">
        <v>28436736</v>
      </c>
      <c r="J23" s="47"/>
      <c r="K23" s="48">
        <v>28412798</v>
      </c>
      <c r="L23" s="47">
        <v>35424000</v>
      </c>
      <c r="M23" s="48">
        <v>19289305</v>
      </c>
      <c r="N23" s="47"/>
      <c r="O23" s="48"/>
      <c r="P23" s="47">
        <f t="shared" si="5"/>
        <v>71742000</v>
      </c>
      <c r="Q23" s="48">
        <f t="shared" si="6"/>
        <v>76138839</v>
      </c>
      <c r="R23" s="24">
        <f t="shared" si="7"/>
        <v>0</v>
      </c>
      <c r="S23" s="25">
        <f t="shared" si="8"/>
        <v>-32.110505273011128</v>
      </c>
      <c r="T23" s="24">
        <f t="shared" si="9"/>
        <v>79.713333333333338</v>
      </c>
      <c r="U23" s="26">
        <f t="shared" si="10"/>
        <v>84.598709999999997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7368000</v>
      </c>
      <c r="C27" s="43">
        <f t="shared" si="11"/>
        <v>-345000</v>
      </c>
      <c r="D27" s="43">
        <f t="shared" si="11"/>
        <v>0</v>
      </c>
      <c r="E27" s="43">
        <f t="shared" si="11"/>
        <v>7023000</v>
      </c>
      <c r="F27" s="44">
        <f t="shared" si="11"/>
        <v>7023000</v>
      </c>
      <c r="G27" s="45">
        <f t="shared" si="11"/>
        <v>7023000</v>
      </c>
      <c r="H27" s="44">
        <f t="shared" si="11"/>
        <v>1927000</v>
      </c>
      <c r="I27" s="45">
        <f t="shared" si="11"/>
        <v>1884449</v>
      </c>
      <c r="J27" s="44">
        <f t="shared" si="11"/>
        <v>2173000</v>
      </c>
      <c r="K27" s="45">
        <f t="shared" si="11"/>
        <v>2291652</v>
      </c>
      <c r="L27" s="44">
        <f t="shared" si="11"/>
        <v>1764000</v>
      </c>
      <c r="M27" s="45">
        <f t="shared" si="11"/>
        <v>1937376</v>
      </c>
      <c r="N27" s="44">
        <f t="shared" si="11"/>
        <v>0</v>
      </c>
      <c r="O27" s="45">
        <f t="shared" si="11"/>
        <v>0</v>
      </c>
      <c r="P27" s="44">
        <f t="shared" si="11"/>
        <v>5864000</v>
      </c>
      <c r="Q27" s="45">
        <f t="shared" si="11"/>
        <v>6113477</v>
      </c>
      <c r="R27" s="20">
        <f t="shared" si="7"/>
        <v>-18.821905200184077</v>
      </c>
      <c r="S27" s="21">
        <f t="shared" si="8"/>
        <v>-15.459415303894309</v>
      </c>
      <c r="T27" s="20">
        <f t="shared" si="9"/>
        <v>83.497081019507334</v>
      </c>
      <c r="U27" s="22">
        <f t="shared" si="10"/>
        <v>87.049366367649156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142000</v>
      </c>
      <c r="I30" s="48">
        <v>100000</v>
      </c>
      <c r="J30" s="47">
        <v>392000</v>
      </c>
      <c r="K30" s="48">
        <v>510450</v>
      </c>
      <c r="L30" s="47"/>
      <c r="M30" s="48">
        <v>172950</v>
      </c>
      <c r="N30" s="47"/>
      <c r="O30" s="48"/>
      <c r="P30" s="47">
        <f t="shared" si="5"/>
        <v>534000</v>
      </c>
      <c r="Q30" s="48">
        <f t="shared" si="6"/>
        <v>783400</v>
      </c>
      <c r="R30" s="24">
        <f t="shared" si="7"/>
        <v>-100</v>
      </c>
      <c r="S30" s="25">
        <f t="shared" si="8"/>
        <v>-66.118131060828674</v>
      </c>
      <c r="T30" s="24">
        <f t="shared" si="9"/>
        <v>44.5</v>
      </c>
      <c r="U30" s="26">
        <f t="shared" si="10"/>
        <v>65.283333333333331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6168000</v>
      </c>
      <c r="C32" s="46">
        <v>-345000</v>
      </c>
      <c r="D32" s="46"/>
      <c r="E32" s="46">
        <f t="shared" si="4"/>
        <v>5823000</v>
      </c>
      <c r="F32" s="47">
        <v>5823000</v>
      </c>
      <c r="G32" s="48">
        <v>5823000</v>
      </c>
      <c r="H32" s="47">
        <v>1785000</v>
      </c>
      <c r="I32" s="48">
        <v>1784449</v>
      </c>
      <c r="J32" s="47">
        <v>1781000</v>
      </c>
      <c r="K32" s="48">
        <v>1781202</v>
      </c>
      <c r="L32" s="47">
        <v>1764000</v>
      </c>
      <c r="M32" s="48">
        <v>1764426</v>
      </c>
      <c r="N32" s="47"/>
      <c r="O32" s="48"/>
      <c r="P32" s="47">
        <f t="shared" si="5"/>
        <v>5330000</v>
      </c>
      <c r="Q32" s="48">
        <f t="shared" si="6"/>
        <v>5330077</v>
      </c>
      <c r="R32" s="24">
        <f t="shared" si="7"/>
        <v>-0.95451993262212242</v>
      </c>
      <c r="S32" s="25">
        <f t="shared" si="8"/>
        <v>-0.94183590631494918</v>
      </c>
      <c r="T32" s="24">
        <f t="shared" si="9"/>
        <v>91.533573759230634</v>
      </c>
      <c r="U32" s="26">
        <f t="shared" si="10"/>
        <v>91.534896101665808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1150000</v>
      </c>
      <c r="C42" s="52">
        <f t="shared" si="13"/>
        <v>0</v>
      </c>
      <c r="D42" s="52">
        <f t="shared" si="13"/>
        <v>0</v>
      </c>
      <c r="E42" s="52">
        <f t="shared" si="13"/>
        <v>1150000</v>
      </c>
      <c r="F42" s="53">
        <f t="shared" si="13"/>
        <v>1150000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1150000</v>
      </c>
      <c r="C54" s="43">
        <f t="shared" si="24"/>
        <v>0</v>
      </c>
      <c r="D54" s="43">
        <f t="shared" si="24"/>
        <v>0</v>
      </c>
      <c r="E54" s="43">
        <f t="shared" si="24"/>
        <v>1150000</v>
      </c>
      <c r="F54" s="44">
        <f t="shared" si="24"/>
        <v>1150000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1150000</v>
      </c>
      <c r="C57" s="46"/>
      <c r="D57" s="46"/>
      <c r="E57" s="46">
        <f t="shared" si="21"/>
        <v>1150000</v>
      </c>
      <c r="F57" s="47">
        <v>1150000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352711000</v>
      </c>
      <c r="C59" s="43">
        <f t="shared" si="26"/>
        <v>-26517000</v>
      </c>
      <c r="D59" s="43">
        <f t="shared" si="26"/>
        <v>0</v>
      </c>
      <c r="E59" s="43">
        <f t="shared" si="26"/>
        <v>326194000</v>
      </c>
      <c r="F59" s="44">
        <f t="shared" si="26"/>
        <v>326194000</v>
      </c>
      <c r="G59" s="45">
        <f t="shared" si="26"/>
        <v>325044000</v>
      </c>
      <c r="H59" s="44">
        <f t="shared" si="26"/>
        <v>95392000</v>
      </c>
      <c r="I59" s="45">
        <f t="shared" si="26"/>
        <v>83342174</v>
      </c>
      <c r="J59" s="44">
        <f t="shared" si="26"/>
        <v>86763000</v>
      </c>
      <c r="K59" s="45">
        <f t="shared" si="26"/>
        <v>123095457</v>
      </c>
      <c r="L59" s="44">
        <f t="shared" si="26"/>
        <v>89052000</v>
      </c>
      <c r="M59" s="45">
        <f t="shared" si="26"/>
        <v>81101478</v>
      </c>
      <c r="N59" s="44">
        <f t="shared" si="26"/>
        <v>0</v>
      </c>
      <c r="O59" s="45">
        <f t="shared" si="26"/>
        <v>0</v>
      </c>
      <c r="P59" s="44">
        <f t="shared" si="26"/>
        <v>271207000</v>
      </c>
      <c r="Q59" s="45">
        <f t="shared" si="26"/>
        <v>287539109</v>
      </c>
      <c r="R59" s="20">
        <f t="shared" si="14"/>
        <v>2.6382213616403307</v>
      </c>
      <c r="S59" s="21">
        <f t="shared" si="15"/>
        <v>-34.114970628038691</v>
      </c>
      <c r="T59" s="20">
        <f t="shared" si="16"/>
        <v>83.142853639245359</v>
      </c>
      <c r="U59" s="22">
        <f t="shared" si="17"/>
        <v>88.149723477439807</v>
      </c>
      <c r="V59" s="44">
        <f t="shared" ref="V59:W59" si="27">+V8+V42</f>
        <v>21177000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352711000</v>
      </c>
      <c r="C63" s="55">
        <f t="shared" si="30"/>
        <v>-26517000</v>
      </c>
      <c r="D63" s="55">
        <f t="shared" si="30"/>
        <v>0</v>
      </c>
      <c r="E63" s="55">
        <f t="shared" si="30"/>
        <v>326194000</v>
      </c>
      <c r="F63" s="56">
        <f t="shared" si="30"/>
        <v>326194000</v>
      </c>
      <c r="G63" s="57">
        <f t="shared" si="30"/>
        <v>325044000</v>
      </c>
      <c r="H63" s="56">
        <f t="shared" si="30"/>
        <v>95392000</v>
      </c>
      <c r="I63" s="57">
        <f t="shared" si="30"/>
        <v>83342174</v>
      </c>
      <c r="J63" s="56">
        <f t="shared" si="30"/>
        <v>86763000</v>
      </c>
      <c r="K63" s="57">
        <f t="shared" si="30"/>
        <v>123095457</v>
      </c>
      <c r="L63" s="56">
        <f t="shared" si="30"/>
        <v>89052000</v>
      </c>
      <c r="M63" s="58">
        <f t="shared" si="30"/>
        <v>81101478</v>
      </c>
      <c r="N63" s="56">
        <f t="shared" si="30"/>
        <v>0</v>
      </c>
      <c r="O63" s="57">
        <f t="shared" si="30"/>
        <v>0</v>
      </c>
      <c r="P63" s="56">
        <f t="shared" si="30"/>
        <v>271207000</v>
      </c>
      <c r="Q63" s="57">
        <f t="shared" si="30"/>
        <v>287539109</v>
      </c>
      <c r="R63" s="38">
        <f t="shared" si="14"/>
        <v>2.6382213616403307</v>
      </c>
      <c r="S63" s="39">
        <f t="shared" si="15"/>
        <v>-34.114970628038691</v>
      </c>
      <c r="T63" s="38">
        <f t="shared" si="16"/>
        <v>83.142853639245359</v>
      </c>
      <c r="U63" s="39">
        <f t="shared" si="17"/>
        <v>88.149723477439807</v>
      </c>
      <c r="V63" s="56">
        <f>+V59+V60</f>
        <v>21177000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575894000</v>
      </c>
      <c r="C8" s="40">
        <f t="shared" si="0"/>
        <v>-74092000</v>
      </c>
      <c r="D8" s="40">
        <f t="shared" si="0"/>
        <v>0</v>
      </c>
      <c r="E8" s="40">
        <f t="shared" si="0"/>
        <v>501802000</v>
      </c>
      <c r="F8" s="41">
        <f t="shared" si="0"/>
        <v>501802000</v>
      </c>
      <c r="G8" s="42">
        <f t="shared" si="0"/>
        <v>501802000</v>
      </c>
      <c r="H8" s="41">
        <f t="shared" si="0"/>
        <v>63591000</v>
      </c>
      <c r="I8" s="42">
        <f t="shared" si="0"/>
        <v>0</v>
      </c>
      <c r="J8" s="41">
        <f t="shared" si="0"/>
        <v>160599000</v>
      </c>
      <c r="K8" s="42">
        <f t="shared" si="0"/>
        <v>0</v>
      </c>
      <c r="L8" s="41">
        <f t="shared" si="0"/>
        <v>64731000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288921000</v>
      </c>
      <c r="Q8" s="42">
        <f t="shared" si="0"/>
        <v>0</v>
      </c>
      <c r="R8" s="16">
        <f>IF(($J8       =0),0,((($L8       -$J8       )/$J8       )*100))</f>
        <v>-59.694020510713017</v>
      </c>
      <c r="S8" s="17">
        <f>IF(($K8       =0),0,((($M8       -$K8       )/$K8       )*100))</f>
        <v>0</v>
      </c>
      <c r="T8" s="16">
        <f>IF(($E8       =0),0,(($P8       /$E8       )*100))</f>
        <v>57.576693596279007</v>
      </c>
      <c r="U8" s="18">
        <f>IF(($E8       =0),0,(($Q8       /$E8       )*100))</f>
        <v>0</v>
      </c>
      <c r="V8" s="41">
        <f t="shared" ref="V8:W8" si="1">+V9+V27</f>
        <v>14107000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561013000</v>
      </c>
      <c r="C9" s="43">
        <f t="shared" si="2"/>
        <v>-72336000</v>
      </c>
      <c r="D9" s="43">
        <f t="shared" si="2"/>
        <v>0</v>
      </c>
      <c r="E9" s="43">
        <f t="shared" si="2"/>
        <v>488677000</v>
      </c>
      <c r="F9" s="44">
        <f t="shared" si="2"/>
        <v>488677000</v>
      </c>
      <c r="G9" s="45">
        <f t="shared" si="2"/>
        <v>488677000</v>
      </c>
      <c r="H9" s="44">
        <f t="shared" si="2"/>
        <v>60731000</v>
      </c>
      <c r="I9" s="45">
        <f t="shared" si="2"/>
        <v>0</v>
      </c>
      <c r="J9" s="44">
        <f t="shared" si="2"/>
        <v>158507000</v>
      </c>
      <c r="K9" s="45">
        <f t="shared" si="2"/>
        <v>0</v>
      </c>
      <c r="L9" s="44">
        <f t="shared" si="2"/>
        <v>63321000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282559000</v>
      </c>
      <c r="Q9" s="45">
        <f t="shared" si="2"/>
        <v>0</v>
      </c>
      <c r="R9" s="20">
        <f>IF(($J9       =0),0,((($L9       -$J9       )/$J9       )*100))</f>
        <v>-60.051606553653784</v>
      </c>
      <c r="S9" s="21">
        <f>IF(($K9       =0),0,((($M9       -$K9       )/$K9       )*100))</f>
        <v>0</v>
      </c>
      <c r="T9" s="20">
        <f>IF(($E9       =0),0,(($P9       /$E9       )*100))</f>
        <v>57.82121933301547</v>
      </c>
      <c r="U9" s="22">
        <f>IF(($E9       =0),0,(($Q9       /$E9       )*100))</f>
        <v>0</v>
      </c>
      <c r="V9" s="44">
        <f t="shared" ref="V9:W9" si="3">SUM(V10:V26)</f>
        <v>14107000</v>
      </c>
      <c r="W9" s="45">
        <f t="shared" si="3"/>
        <v>0</v>
      </c>
    </row>
    <row r="10" spans="1:23" x14ac:dyDescent="0.2">
      <c r="A10" s="23" t="s">
        <v>36</v>
      </c>
      <c r="B10" s="46">
        <v>453563000</v>
      </c>
      <c r="C10" s="46">
        <v>-30336000</v>
      </c>
      <c r="D10" s="46"/>
      <c r="E10" s="46">
        <f t="shared" ref="E10:E41" si="4">$B10      +$C10      +$D10</f>
        <v>423227000</v>
      </c>
      <c r="F10" s="47">
        <v>423227000</v>
      </c>
      <c r="G10" s="48">
        <v>423227000</v>
      </c>
      <c r="H10" s="47">
        <v>60731000</v>
      </c>
      <c r="I10" s="48"/>
      <c r="J10" s="47">
        <v>154487000</v>
      </c>
      <c r="K10" s="48"/>
      <c r="L10" s="47">
        <v>61233000</v>
      </c>
      <c r="M10" s="48"/>
      <c r="N10" s="47"/>
      <c r="O10" s="48"/>
      <c r="P10" s="47">
        <f t="shared" ref="P10:P41" si="5">$H10      +$J10      +$L10      +$N10</f>
        <v>276451000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-60.363655194288192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65.319792924364464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2450000</v>
      </c>
      <c r="C16" s="46"/>
      <c r="D16" s="46"/>
      <c r="E16" s="46">
        <f t="shared" si="4"/>
        <v>2450000</v>
      </c>
      <c r="F16" s="47">
        <v>2450000</v>
      </c>
      <c r="G16" s="48">
        <v>2450000</v>
      </c>
      <c r="H16" s="47"/>
      <c r="I16" s="48"/>
      <c r="J16" s="47">
        <v>264000</v>
      </c>
      <c r="K16" s="48"/>
      <c r="L16" s="47"/>
      <c r="M16" s="48"/>
      <c r="N16" s="47"/>
      <c r="O16" s="48"/>
      <c r="P16" s="47">
        <f t="shared" si="5"/>
        <v>264000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10.775510204081632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105000000</v>
      </c>
      <c r="C23" s="46">
        <v>-42000000</v>
      </c>
      <c r="D23" s="46"/>
      <c r="E23" s="46">
        <f t="shared" si="4"/>
        <v>63000000</v>
      </c>
      <c r="F23" s="47">
        <v>63000000</v>
      </c>
      <c r="G23" s="48">
        <v>63000000</v>
      </c>
      <c r="H23" s="47"/>
      <c r="I23" s="48"/>
      <c r="J23" s="47">
        <v>3756000</v>
      </c>
      <c r="K23" s="48"/>
      <c r="L23" s="47">
        <v>2088000</v>
      </c>
      <c r="M23" s="48"/>
      <c r="N23" s="47"/>
      <c r="O23" s="48"/>
      <c r="P23" s="47">
        <f t="shared" si="5"/>
        <v>5844000</v>
      </c>
      <c r="Q23" s="48">
        <f t="shared" si="6"/>
        <v>0</v>
      </c>
      <c r="R23" s="24">
        <f t="shared" si="7"/>
        <v>-44.408945686900957</v>
      </c>
      <c r="S23" s="25">
        <f t="shared" si="8"/>
        <v>0</v>
      </c>
      <c r="T23" s="24">
        <f t="shared" si="9"/>
        <v>9.276190476190477</v>
      </c>
      <c r="U23" s="26">
        <f t="shared" si="10"/>
        <v>0</v>
      </c>
      <c r="V23" s="47">
        <v>14107000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14881000</v>
      </c>
      <c r="C27" s="43">
        <f t="shared" si="11"/>
        <v>-1756000</v>
      </c>
      <c r="D27" s="43">
        <f t="shared" si="11"/>
        <v>0</v>
      </c>
      <c r="E27" s="43">
        <f t="shared" si="11"/>
        <v>13125000</v>
      </c>
      <c r="F27" s="44">
        <f t="shared" si="11"/>
        <v>13125000</v>
      </c>
      <c r="G27" s="45">
        <f t="shared" si="11"/>
        <v>13125000</v>
      </c>
      <c r="H27" s="44">
        <f t="shared" si="11"/>
        <v>2860000</v>
      </c>
      <c r="I27" s="45">
        <f t="shared" si="11"/>
        <v>0</v>
      </c>
      <c r="J27" s="44">
        <f t="shared" si="11"/>
        <v>2092000</v>
      </c>
      <c r="K27" s="45">
        <f t="shared" si="11"/>
        <v>0</v>
      </c>
      <c r="L27" s="44">
        <f t="shared" si="11"/>
        <v>1410000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6362000</v>
      </c>
      <c r="Q27" s="45">
        <f t="shared" si="11"/>
        <v>0</v>
      </c>
      <c r="R27" s="20">
        <f t="shared" si="7"/>
        <v>-32.600382409177818</v>
      </c>
      <c r="S27" s="21">
        <f t="shared" si="8"/>
        <v>0</v>
      </c>
      <c r="T27" s="20">
        <f t="shared" si="9"/>
        <v>48.472380952380952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579000</v>
      </c>
      <c r="I30" s="48"/>
      <c r="J30" s="47">
        <v>689000</v>
      </c>
      <c r="K30" s="48"/>
      <c r="L30" s="47">
        <v>487000</v>
      </c>
      <c r="M30" s="48"/>
      <c r="N30" s="47"/>
      <c r="O30" s="48"/>
      <c r="P30" s="47">
        <f t="shared" si="5"/>
        <v>1755000</v>
      </c>
      <c r="Q30" s="48">
        <f t="shared" si="6"/>
        <v>0</v>
      </c>
      <c r="R30" s="24">
        <f t="shared" si="7"/>
        <v>-29.317851959361391</v>
      </c>
      <c r="S30" s="25">
        <f t="shared" si="8"/>
        <v>0</v>
      </c>
      <c r="T30" s="24">
        <f t="shared" si="9"/>
        <v>90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6931000</v>
      </c>
      <c r="C32" s="46">
        <v>-1426000</v>
      </c>
      <c r="D32" s="46"/>
      <c r="E32" s="46">
        <f t="shared" si="4"/>
        <v>5505000</v>
      </c>
      <c r="F32" s="47">
        <v>5505000</v>
      </c>
      <c r="G32" s="48">
        <v>5505000</v>
      </c>
      <c r="H32" s="47">
        <v>1331000</v>
      </c>
      <c r="I32" s="48"/>
      <c r="J32" s="47">
        <v>402000</v>
      </c>
      <c r="K32" s="48"/>
      <c r="L32" s="47">
        <v>223000</v>
      </c>
      <c r="M32" s="48"/>
      <c r="N32" s="47"/>
      <c r="O32" s="48"/>
      <c r="P32" s="47">
        <f t="shared" si="5"/>
        <v>1956000</v>
      </c>
      <c r="Q32" s="48">
        <f t="shared" si="6"/>
        <v>0</v>
      </c>
      <c r="R32" s="24">
        <f t="shared" si="7"/>
        <v>-44.527363184079604</v>
      </c>
      <c r="S32" s="25">
        <f t="shared" si="8"/>
        <v>0</v>
      </c>
      <c r="T32" s="24">
        <f t="shared" si="9"/>
        <v>35.531335149863757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>
        <v>6000000</v>
      </c>
      <c r="C33" s="46">
        <v>-330000</v>
      </c>
      <c r="D33" s="46"/>
      <c r="E33" s="46">
        <f t="shared" si="4"/>
        <v>5670000</v>
      </c>
      <c r="F33" s="47">
        <v>5670000</v>
      </c>
      <c r="G33" s="48">
        <v>5670000</v>
      </c>
      <c r="H33" s="47">
        <v>950000</v>
      </c>
      <c r="I33" s="48"/>
      <c r="J33" s="47">
        <v>1001000</v>
      </c>
      <c r="K33" s="48"/>
      <c r="L33" s="47">
        <v>700000</v>
      </c>
      <c r="M33" s="48"/>
      <c r="N33" s="47"/>
      <c r="O33" s="48"/>
      <c r="P33" s="47">
        <f t="shared" si="5"/>
        <v>2651000</v>
      </c>
      <c r="Q33" s="48">
        <f t="shared" si="6"/>
        <v>0</v>
      </c>
      <c r="R33" s="24">
        <f t="shared" si="7"/>
        <v>-30.069930069930066</v>
      </c>
      <c r="S33" s="25">
        <f t="shared" si="8"/>
        <v>0</v>
      </c>
      <c r="T33" s="24">
        <f t="shared" si="9"/>
        <v>46.754850088183417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69000000</v>
      </c>
      <c r="C42" s="52">
        <f t="shared" si="13"/>
        <v>-9290000</v>
      </c>
      <c r="D42" s="52">
        <f t="shared" si="13"/>
        <v>0</v>
      </c>
      <c r="E42" s="52">
        <f t="shared" si="13"/>
        <v>59710000</v>
      </c>
      <c r="F42" s="53">
        <f t="shared" si="13"/>
        <v>59710000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68000000</v>
      </c>
      <c r="C43" s="43">
        <f t="shared" si="19"/>
        <v>-9290000</v>
      </c>
      <c r="D43" s="43">
        <f t="shared" si="19"/>
        <v>0</v>
      </c>
      <c r="E43" s="43">
        <f t="shared" si="19"/>
        <v>58710000</v>
      </c>
      <c r="F43" s="44">
        <f t="shared" si="19"/>
        <v>58710000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68000000</v>
      </c>
      <c r="C44" s="49">
        <v>-9290000</v>
      </c>
      <c r="D44" s="49"/>
      <c r="E44" s="49">
        <f t="shared" ref="E44:E62" si="21">$B44      +$C44      +$D44</f>
        <v>58710000</v>
      </c>
      <c r="F44" s="50">
        <v>58710000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1000000</v>
      </c>
      <c r="C54" s="43">
        <f t="shared" si="24"/>
        <v>0</v>
      </c>
      <c r="D54" s="43">
        <f t="shared" si="24"/>
        <v>0</v>
      </c>
      <c r="E54" s="43">
        <f t="shared" si="24"/>
        <v>1000000</v>
      </c>
      <c r="F54" s="44">
        <f t="shared" si="24"/>
        <v>1000000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1000000</v>
      </c>
      <c r="C57" s="46"/>
      <c r="D57" s="46"/>
      <c r="E57" s="46">
        <f t="shared" si="21"/>
        <v>1000000</v>
      </c>
      <c r="F57" s="47">
        <v>1000000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644894000</v>
      </c>
      <c r="C59" s="43">
        <f t="shared" si="26"/>
        <v>-83382000</v>
      </c>
      <c r="D59" s="43">
        <f t="shared" si="26"/>
        <v>0</v>
      </c>
      <c r="E59" s="43">
        <f t="shared" si="26"/>
        <v>561512000</v>
      </c>
      <c r="F59" s="44">
        <f t="shared" si="26"/>
        <v>561512000</v>
      </c>
      <c r="G59" s="45">
        <f t="shared" si="26"/>
        <v>501802000</v>
      </c>
      <c r="H59" s="44">
        <f t="shared" si="26"/>
        <v>63591000</v>
      </c>
      <c r="I59" s="45">
        <f t="shared" si="26"/>
        <v>0</v>
      </c>
      <c r="J59" s="44">
        <f t="shared" si="26"/>
        <v>160599000</v>
      </c>
      <c r="K59" s="45">
        <f t="shared" si="26"/>
        <v>0</v>
      </c>
      <c r="L59" s="44">
        <f t="shared" si="26"/>
        <v>64731000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288921000</v>
      </c>
      <c r="Q59" s="45">
        <f t="shared" si="26"/>
        <v>0</v>
      </c>
      <c r="R59" s="20">
        <f t="shared" si="14"/>
        <v>-59.694020510713017</v>
      </c>
      <c r="S59" s="21">
        <f t="shared" si="15"/>
        <v>0</v>
      </c>
      <c r="T59" s="20">
        <f t="shared" si="16"/>
        <v>51.454109618316259</v>
      </c>
      <c r="U59" s="22">
        <f t="shared" si="17"/>
        <v>0</v>
      </c>
      <c r="V59" s="44">
        <f t="shared" ref="V59:W59" si="27">+V8+V42</f>
        <v>14107000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644894000</v>
      </c>
      <c r="C63" s="55">
        <f t="shared" si="30"/>
        <v>-83382000</v>
      </c>
      <c r="D63" s="55">
        <f t="shared" si="30"/>
        <v>0</v>
      </c>
      <c r="E63" s="55">
        <f t="shared" si="30"/>
        <v>561512000</v>
      </c>
      <c r="F63" s="56">
        <f t="shared" si="30"/>
        <v>561512000</v>
      </c>
      <c r="G63" s="57">
        <f t="shared" si="30"/>
        <v>501802000</v>
      </c>
      <c r="H63" s="56">
        <f t="shared" si="30"/>
        <v>63591000</v>
      </c>
      <c r="I63" s="57">
        <f t="shared" si="30"/>
        <v>0</v>
      </c>
      <c r="J63" s="56">
        <f t="shared" si="30"/>
        <v>160599000</v>
      </c>
      <c r="K63" s="57">
        <f t="shared" si="30"/>
        <v>0</v>
      </c>
      <c r="L63" s="56">
        <f t="shared" si="30"/>
        <v>64731000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288921000</v>
      </c>
      <c r="Q63" s="57">
        <f t="shared" si="30"/>
        <v>0</v>
      </c>
      <c r="R63" s="38">
        <f t="shared" si="14"/>
        <v>-59.694020510713017</v>
      </c>
      <c r="S63" s="39">
        <f t="shared" si="15"/>
        <v>0</v>
      </c>
      <c r="T63" s="38">
        <f t="shared" si="16"/>
        <v>51.454109618316259</v>
      </c>
      <c r="U63" s="39">
        <f t="shared" si="17"/>
        <v>0</v>
      </c>
      <c r="V63" s="56">
        <f>+V59+V60</f>
        <v>14107000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4960000</v>
      </c>
      <c r="C8" s="40">
        <f t="shared" si="0"/>
        <v>0</v>
      </c>
      <c r="D8" s="40">
        <f t="shared" si="0"/>
        <v>0</v>
      </c>
      <c r="E8" s="40">
        <f t="shared" si="0"/>
        <v>4960000</v>
      </c>
      <c r="F8" s="41">
        <f t="shared" si="0"/>
        <v>4960000</v>
      </c>
      <c r="G8" s="42">
        <f t="shared" si="0"/>
        <v>4960000</v>
      </c>
      <c r="H8" s="41">
        <f t="shared" si="0"/>
        <v>375000</v>
      </c>
      <c r="I8" s="42">
        <f t="shared" si="0"/>
        <v>0</v>
      </c>
      <c r="J8" s="41">
        <f t="shared" si="0"/>
        <v>1597000</v>
      </c>
      <c r="K8" s="42">
        <f t="shared" si="0"/>
        <v>0</v>
      </c>
      <c r="L8" s="41">
        <f t="shared" si="0"/>
        <v>1098000</v>
      </c>
      <c r="M8" s="42">
        <f t="shared" si="0"/>
        <v>3283594</v>
      </c>
      <c r="N8" s="41">
        <f t="shared" si="0"/>
        <v>0</v>
      </c>
      <c r="O8" s="42">
        <f t="shared" si="0"/>
        <v>0</v>
      </c>
      <c r="P8" s="41">
        <f t="shared" si="0"/>
        <v>3070000</v>
      </c>
      <c r="Q8" s="42">
        <f t="shared" si="0"/>
        <v>3283594</v>
      </c>
      <c r="R8" s="16">
        <f>IF(($J8       =0),0,((($L8       -$J8       )/$J8       )*100))</f>
        <v>-31.246086412022546</v>
      </c>
      <c r="S8" s="17">
        <f>IF(($K8       =0),0,((($M8       -$K8       )/$K8       )*100))</f>
        <v>0</v>
      </c>
      <c r="T8" s="16">
        <f>IF(($E8       =0),0,(($P8       /$E8       )*100))</f>
        <v>61.895161290322577</v>
      </c>
      <c r="U8" s="18">
        <f>IF(($E8       =0),0,(($Q8       /$E8       )*100))</f>
        <v>66.201491935483872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2718000</v>
      </c>
      <c r="C9" s="43">
        <f t="shared" si="2"/>
        <v>0</v>
      </c>
      <c r="D9" s="43">
        <f t="shared" si="2"/>
        <v>0</v>
      </c>
      <c r="E9" s="43">
        <f t="shared" si="2"/>
        <v>2718000</v>
      </c>
      <c r="F9" s="44">
        <f t="shared" si="2"/>
        <v>2718000</v>
      </c>
      <c r="G9" s="45">
        <f t="shared" si="2"/>
        <v>2718000</v>
      </c>
      <c r="H9" s="44">
        <f t="shared" si="2"/>
        <v>0</v>
      </c>
      <c r="I9" s="45">
        <f t="shared" si="2"/>
        <v>0</v>
      </c>
      <c r="J9" s="44">
        <f t="shared" si="2"/>
        <v>871000</v>
      </c>
      <c r="K9" s="45">
        <f t="shared" si="2"/>
        <v>0</v>
      </c>
      <c r="L9" s="44">
        <f t="shared" si="2"/>
        <v>623000</v>
      </c>
      <c r="M9" s="45">
        <f t="shared" si="2"/>
        <v>1879510</v>
      </c>
      <c r="N9" s="44">
        <f t="shared" si="2"/>
        <v>0</v>
      </c>
      <c r="O9" s="45">
        <f t="shared" si="2"/>
        <v>0</v>
      </c>
      <c r="P9" s="44">
        <f t="shared" si="2"/>
        <v>1494000</v>
      </c>
      <c r="Q9" s="45">
        <f t="shared" si="2"/>
        <v>1879510</v>
      </c>
      <c r="R9" s="20">
        <f>IF(($J9       =0),0,((($L9       -$J9       )/$J9       )*100))</f>
        <v>-28.473019517795638</v>
      </c>
      <c r="S9" s="21">
        <f>IF(($K9       =0),0,((($M9       -$K9       )/$K9       )*100))</f>
        <v>0</v>
      </c>
      <c r="T9" s="20">
        <f>IF(($E9       =0),0,(($P9       /$E9       )*100))</f>
        <v>54.966887417218544</v>
      </c>
      <c r="U9" s="22">
        <f>IF(($E9       =0),0,(($Q9       /$E9       )*100))</f>
        <v>69.150478292862388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2718000</v>
      </c>
      <c r="H16" s="47"/>
      <c r="I16" s="48"/>
      <c r="J16" s="47">
        <v>871000</v>
      </c>
      <c r="K16" s="48"/>
      <c r="L16" s="47">
        <v>623000</v>
      </c>
      <c r="M16" s="48">
        <v>1879510</v>
      </c>
      <c r="N16" s="47"/>
      <c r="O16" s="48"/>
      <c r="P16" s="47">
        <f t="shared" si="5"/>
        <v>1494000</v>
      </c>
      <c r="Q16" s="48">
        <f t="shared" si="6"/>
        <v>1879510</v>
      </c>
      <c r="R16" s="24">
        <f t="shared" si="7"/>
        <v>-28.473019517795638</v>
      </c>
      <c r="S16" s="25">
        <f t="shared" si="8"/>
        <v>0</v>
      </c>
      <c r="T16" s="24">
        <f t="shared" si="9"/>
        <v>54.966887417218544</v>
      </c>
      <c r="U16" s="26">
        <f t="shared" si="10"/>
        <v>69.150478292862388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2242000</v>
      </c>
      <c r="C27" s="43">
        <f t="shared" si="11"/>
        <v>0</v>
      </c>
      <c r="D27" s="43">
        <f t="shared" si="11"/>
        <v>0</v>
      </c>
      <c r="E27" s="43">
        <f t="shared" si="11"/>
        <v>2242000</v>
      </c>
      <c r="F27" s="44">
        <f t="shared" si="11"/>
        <v>2242000</v>
      </c>
      <c r="G27" s="45">
        <f t="shared" si="11"/>
        <v>2242000</v>
      </c>
      <c r="H27" s="44">
        <f t="shared" si="11"/>
        <v>375000</v>
      </c>
      <c r="I27" s="45">
        <f t="shared" si="11"/>
        <v>0</v>
      </c>
      <c r="J27" s="44">
        <f t="shared" si="11"/>
        <v>726000</v>
      </c>
      <c r="K27" s="45">
        <f t="shared" si="11"/>
        <v>0</v>
      </c>
      <c r="L27" s="44">
        <f t="shared" si="11"/>
        <v>475000</v>
      </c>
      <c r="M27" s="45">
        <f t="shared" si="11"/>
        <v>1404084</v>
      </c>
      <c r="N27" s="44">
        <f t="shared" si="11"/>
        <v>0</v>
      </c>
      <c r="O27" s="45">
        <f t="shared" si="11"/>
        <v>0</v>
      </c>
      <c r="P27" s="44">
        <f t="shared" si="11"/>
        <v>1576000</v>
      </c>
      <c r="Q27" s="45">
        <f t="shared" si="11"/>
        <v>1404084</v>
      </c>
      <c r="R27" s="20">
        <f t="shared" si="7"/>
        <v>-34.573002754820934</v>
      </c>
      <c r="S27" s="21">
        <f t="shared" si="8"/>
        <v>0</v>
      </c>
      <c r="T27" s="20">
        <f t="shared" si="9"/>
        <v>70.29438001784122</v>
      </c>
      <c r="U27" s="22">
        <f t="shared" si="10"/>
        <v>62.626404995539694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121000</v>
      </c>
      <c r="I30" s="48"/>
      <c r="J30" s="47">
        <v>359000</v>
      </c>
      <c r="K30" s="48"/>
      <c r="L30" s="47">
        <v>89000</v>
      </c>
      <c r="M30" s="48">
        <v>396996</v>
      </c>
      <c r="N30" s="47"/>
      <c r="O30" s="48"/>
      <c r="P30" s="47">
        <f t="shared" si="5"/>
        <v>569000</v>
      </c>
      <c r="Q30" s="48">
        <f t="shared" si="6"/>
        <v>396996</v>
      </c>
      <c r="R30" s="24">
        <f t="shared" si="7"/>
        <v>-75.208913649025064</v>
      </c>
      <c r="S30" s="25">
        <f t="shared" si="8"/>
        <v>0</v>
      </c>
      <c r="T30" s="24">
        <f t="shared" si="9"/>
        <v>56.899999999999991</v>
      </c>
      <c r="U30" s="26">
        <f t="shared" si="10"/>
        <v>39.699600000000004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1242000</v>
      </c>
      <c r="H32" s="47">
        <v>254000</v>
      </c>
      <c r="I32" s="48"/>
      <c r="J32" s="47">
        <v>367000</v>
      </c>
      <c r="K32" s="48"/>
      <c r="L32" s="47">
        <v>386000</v>
      </c>
      <c r="M32" s="48">
        <v>1007088</v>
      </c>
      <c r="N32" s="47"/>
      <c r="O32" s="48"/>
      <c r="P32" s="47">
        <f t="shared" si="5"/>
        <v>1007000</v>
      </c>
      <c r="Q32" s="48">
        <f t="shared" si="6"/>
        <v>1007088</v>
      </c>
      <c r="R32" s="24">
        <f t="shared" si="7"/>
        <v>5.1771117166212539</v>
      </c>
      <c r="S32" s="25">
        <f t="shared" si="8"/>
        <v>0</v>
      </c>
      <c r="T32" s="24">
        <f t="shared" si="9"/>
        <v>81.078904991948477</v>
      </c>
      <c r="U32" s="26">
        <f t="shared" si="10"/>
        <v>81.085990338164251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4960000</v>
      </c>
      <c r="C59" s="43">
        <f t="shared" si="26"/>
        <v>0</v>
      </c>
      <c r="D59" s="43">
        <f t="shared" si="26"/>
        <v>0</v>
      </c>
      <c r="E59" s="43">
        <f t="shared" si="26"/>
        <v>4960000</v>
      </c>
      <c r="F59" s="44">
        <f t="shared" si="26"/>
        <v>4960000</v>
      </c>
      <c r="G59" s="45">
        <f t="shared" si="26"/>
        <v>4960000</v>
      </c>
      <c r="H59" s="44">
        <f t="shared" si="26"/>
        <v>375000</v>
      </c>
      <c r="I59" s="45">
        <f t="shared" si="26"/>
        <v>0</v>
      </c>
      <c r="J59" s="44">
        <f t="shared" si="26"/>
        <v>1597000</v>
      </c>
      <c r="K59" s="45">
        <f t="shared" si="26"/>
        <v>0</v>
      </c>
      <c r="L59" s="44">
        <f t="shared" si="26"/>
        <v>1098000</v>
      </c>
      <c r="M59" s="45">
        <f t="shared" si="26"/>
        <v>3283594</v>
      </c>
      <c r="N59" s="44">
        <f t="shared" si="26"/>
        <v>0</v>
      </c>
      <c r="O59" s="45">
        <f t="shared" si="26"/>
        <v>0</v>
      </c>
      <c r="P59" s="44">
        <f t="shared" si="26"/>
        <v>3070000</v>
      </c>
      <c r="Q59" s="45">
        <f t="shared" si="26"/>
        <v>3283594</v>
      </c>
      <c r="R59" s="20">
        <f t="shared" si="14"/>
        <v>-31.246086412022546</v>
      </c>
      <c r="S59" s="21">
        <f t="shared" si="15"/>
        <v>0</v>
      </c>
      <c r="T59" s="20">
        <f t="shared" si="16"/>
        <v>61.895161290322577</v>
      </c>
      <c r="U59" s="22">
        <f t="shared" si="17"/>
        <v>66.201491935483872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4960000</v>
      </c>
      <c r="C63" s="55">
        <f t="shared" si="30"/>
        <v>0</v>
      </c>
      <c r="D63" s="55">
        <f t="shared" si="30"/>
        <v>0</v>
      </c>
      <c r="E63" s="55">
        <f t="shared" si="30"/>
        <v>4960000</v>
      </c>
      <c r="F63" s="56">
        <f t="shared" si="30"/>
        <v>4960000</v>
      </c>
      <c r="G63" s="57">
        <f t="shared" si="30"/>
        <v>4960000</v>
      </c>
      <c r="H63" s="56">
        <f t="shared" si="30"/>
        <v>375000</v>
      </c>
      <c r="I63" s="57">
        <f t="shared" si="30"/>
        <v>0</v>
      </c>
      <c r="J63" s="56">
        <f t="shared" si="30"/>
        <v>1597000</v>
      </c>
      <c r="K63" s="57">
        <f t="shared" si="30"/>
        <v>0</v>
      </c>
      <c r="L63" s="56">
        <f t="shared" si="30"/>
        <v>1098000</v>
      </c>
      <c r="M63" s="58">
        <f t="shared" si="30"/>
        <v>3283594</v>
      </c>
      <c r="N63" s="56">
        <f t="shared" si="30"/>
        <v>0</v>
      </c>
      <c r="O63" s="57">
        <f t="shared" si="30"/>
        <v>0</v>
      </c>
      <c r="P63" s="56">
        <f t="shared" si="30"/>
        <v>3070000</v>
      </c>
      <c r="Q63" s="57">
        <f t="shared" si="30"/>
        <v>3283594</v>
      </c>
      <c r="R63" s="38">
        <f t="shared" si="14"/>
        <v>-31.246086412022546</v>
      </c>
      <c r="S63" s="39">
        <f t="shared" si="15"/>
        <v>0</v>
      </c>
      <c r="T63" s="38">
        <f t="shared" si="16"/>
        <v>61.895161290322577</v>
      </c>
      <c r="U63" s="39">
        <f t="shared" si="17"/>
        <v>66.201491935483872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9580000</v>
      </c>
      <c r="C8" s="40">
        <f t="shared" si="0"/>
        <v>-71000</v>
      </c>
      <c r="D8" s="40">
        <f t="shared" si="0"/>
        <v>0</v>
      </c>
      <c r="E8" s="40">
        <f t="shared" si="0"/>
        <v>9509000</v>
      </c>
      <c r="F8" s="41">
        <f t="shared" si="0"/>
        <v>9509000</v>
      </c>
      <c r="G8" s="42">
        <f t="shared" si="0"/>
        <v>9509000</v>
      </c>
      <c r="H8" s="41">
        <f t="shared" si="0"/>
        <v>1769000</v>
      </c>
      <c r="I8" s="42">
        <f t="shared" si="0"/>
        <v>1364260</v>
      </c>
      <c r="J8" s="41">
        <f t="shared" si="0"/>
        <v>3239000</v>
      </c>
      <c r="K8" s="42">
        <f t="shared" si="0"/>
        <v>2175573</v>
      </c>
      <c r="L8" s="41">
        <f t="shared" si="0"/>
        <v>2433000</v>
      </c>
      <c r="M8" s="42">
        <f t="shared" si="0"/>
        <v>1590318</v>
      </c>
      <c r="N8" s="41">
        <f t="shared" si="0"/>
        <v>0</v>
      </c>
      <c r="O8" s="42">
        <f t="shared" si="0"/>
        <v>0</v>
      </c>
      <c r="P8" s="41">
        <f t="shared" si="0"/>
        <v>7441000</v>
      </c>
      <c r="Q8" s="42">
        <f t="shared" si="0"/>
        <v>5130151</v>
      </c>
      <c r="R8" s="16">
        <f>IF(($J8       =0),0,((($L8       -$J8       )/$J8       )*100))</f>
        <v>-24.884223525779561</v>
      </c>
      <c r="S8" s="17">
        <f>IF(($K8       =0),0,((($M8       -$K8       )/$K8       )*100))</f>
        <v>-26.901188790263532</v>
      </c>
      <c r="T8" s="16">
        <f>IF(($E8       =0),0,(($P8       /$E8       )*100))</f>
        <v>78.25218214323273</v>
      </c>
      <c r="U8" s="18">
        <f>IF(($E8       =0),0,(($Q8       /$E8       )*100))</f>
        <v>53.95047849405826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2130000</v>
      </c>
      <c r="C9" s="43">
        <f t="shared" si="2"/>
        <v>429000</v>
      </c>
      <c r="D9" s="43">
        <f t="shared" si="2"/>
        <v>0</v>
      </c>
      <c r="E9" s="43">
        <f t="shared" si="2"/>
        <v>2559000</v>
      </c>
      <c r="F9" s="44">
        <f t="shared" si="2"/>
        <v>2559000</v>
      </c>
      <c r="G9" s="45">
        <f t="shared" si="2"/>
        <v>2559000</v>
      </c>
      <c r="H9" s="44">
        <f t="shared" si="2"/>
        <v>195000</v>
      </c>
      <c r="I9" s="45">
        <f t="shared" si="2"/>
        <v>71811</v>
      </c>
      <c r="J9" s="44">
        <f t="shared" si="2"/>
        <v>1074000</v>
      </c>
      <c r="K9" s="45">
        <f t="shared" si="2"/>
        <v>412709</v>
      </c>
      <c r="L9" s="44">
        <f t="shared" si="2"/>
        <v>374000</v>
      </c>
      <c r="M9" s="45">
        <f t="shared" si="2"/>
        <v>299703</v>
      </c>
      <c r="N9" s="44">
        <f t="shared" si="2"/>
        <v>0</v>
      </c>
      <c r="O9" s="45">
        <f t="shared" si="2"/>
        <v>0</v>
      </c>
      <c r="P9" s="44">
        <f t="shared" si="2"/>
        <v>1643000</v>
      </c>
      <c r="Q9" s="45">
        <f t="shared" si="2"/>
        <v>784223</v>
      </c>
      <c r="R9" s="20">
        <f>IF(($J9       =0),0,((($L9       -$J9       )/$J9       )*100))</f>
        <v>-65.176908752327748</v>
      </c>
      <c r="S9" s="21">
        <f>IF(($K9       =0),0,((($M9       -$K9       )/$K9       )*100))</f>
        <v>-27.381520635605234</v>
      </c>
      <c r="T9" s="20">
        <f>IF(($E9       =0),0,(($P9       /$E9       )*100))</f>
        <v>64.204767487299733</v>
      </c>
      <c r="U9" s="22">
        <f>IF(($E9       =0),0,(($Q9       /$E9       )*100))</f>
        <v>30.64568190699492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2130000</v>
      </c>
      <c r="C16" s="46">
        <v>429000</v>
      </c>
      <c r="D16" s="46"/>
      <c r="E16" s="46">
        <f t="shared" si="4"/>
        <v>2559000</v>
      </c>
      <c r="F16" s="47">
        <v>2559000</v>
      </c>
      <c r="G16" s="48">
        <v>2559000</v>
      </c>
      <c r="H16" s="47">
        <v>195000</v>
      </c>
      <c r="I16" s="48">
        <v>71811</v>
      </c>
      <c r="J16" s="47">
        <v>1074000</v>
      </c>
      <c r="K16" s="48">
        <v>412709</v>
      </c>
      <c r="L16" s="47">
        <v>374000</v>
      </c>
      <c r="M16" s="48">
        <v>299703</v>
      </c>
      <c r="N16" s="47"/>
      <c r="O16" s="48"/>
      <c r="P16" s="47">
        <f t="shared" si="5"/>
        <v>1643000</v>
      </c>
      <c r="Q16" s="48">
        <f t="shared" si="6"/>
        <v>784223</v>
      </c>
      <c r="R16" s="24">
        <f t="shared" si="7"/>
        <v>-65.176908752327748</v>
      </c>
      <c r="S16" s="25">
        <f t="shared" si="8"/>
        <v>-27.381520635605234</v>
      </c>
      <c r="T16" s="24">
        <f t="shared" si="9"/>
        <v>64.204767487299733</v>
      </c>
      <c r="U16" s="26">
        <f t="shared" si="10"/>
        <v>30.64568190699492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7450000</v>
      </c>
      <c r="C27" s="43">
        <f t="shared" si="11"/>
        <v>-500000</v>
      </c>
      <c r="D27" s="43">
        <f t="shared" si="11"/>
        <v>0</v>
      </c>
      <c r="E27" s="43">
        <f t="shared" si="11"/>
        <v>6950000</v>
      </c>
      <c r="F27" s="44">
        <f t="shared" si="11"/>
        <v>6950000</v>
      </c>
      <c r="G27" s="45">
        <f t="shared" si="11"/>
        <v>6950000</v>
      </c>
      <c r="H27" s="44">
        <f t="shared" si="11"/>
        <v>1574000</v>
      </c>
      <c r="I27" s="45">
        <f t="shared" si="11"/>
        <v>1292449</v>
      </c>
      <c r="J27" s="44">
        <f t="shared" si="11"/>
        <v>2165000</v>
      </c>
      <c r="K27" s="45">
        <f t="shared" si="11"/>
        <v>1762864</v>
      </c>
      <c r="L27" s="44">
        <f t="shared" si="11"/>
        <v>2059000</v>
      </c>
      <c r="M27" s="45">
        <f t="shared" si="11"/>
        <v>1290615</v>
      </c>
      <c r="N27" s="44">
        <f t="shared" si="11"/>
        <v>0</v>
      </c>
      <c r="O27" s="45">
        <f t="shared" si="11"/>
        <v>0</v>
      </c>
      <c r="P27" s="44">
        <f t="shared" si="11"/>
        <v>5798000</v>
      </c>
      <c r="Q27" s="45">
        <f t="shared" si="11"/>
        <v>4345928</v>
      </c>
      <c r="R27" s="20">
        <f t="shared" si="7"/>
        <v>-4.8960739030023088</v>
      </c>
      <c r="S27" s="21">
        <f t="shared" si="8"/>
        <v>-26.788736964394307</v>
      </c>
      <c r="T27" s="20">
        <f t="shared" si="9"/>
        <v>83.42446043165468</v>
      </c>
      <c r="U27" s="22">
        <f t="shared" si="10"/>
        <v>62.531338129496405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178235</v>
      </c>
      <c r="J30" s="47">
        <v>545000</v>
      </c>
      <c r="K30" s="48">
        <v>381985</v>
      </c>
      <c r="L30" s="47">
        <v>126000</v>
      </c>
      <c r="M30" s="48">
        <v>85000</v>
      </c>
      <c r="N30" s="47"/>
      <c r="O30" s="48"/>
      <c r="P30" s="47">
        <f t="shared" si="5"/>
        <v>832000</v>
      </c>
      <c r="Q30" s="48">
        <f t="shared" si="6"/>
        <v>645220</v>
      </c>
      <c r="R30" s="24">
        <f t="shared" si="7"/>
        <v>-76.88073394495413</v>
      </c>
      <c r="S30" s="25">
        <f t="shared" si="8"/>
        <v>-77.747817322669746</v>
      </c>
      <c r="T30" s="24">
        <f t="shared" si="9"/>
        <v>83.2</v>
      </c>
      <c r="U30" s="26">
        <f t="shared" si="10"/>
        <v>64.522000000000006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33000</v>
      </c>
      <c r="I32" s="48">
        <v>232938</v>
      </c>
      <c r="J32" s="47"/>
      <c r="K32" s="48"/>
      <c r="L32" s="47">
        <v>406000</v>
      </c>
      <c r="M32" s="48">
        <v>365354</v>
      </c>
      <c r="N32" s="47"/>
      <c r="O32" s="48"/>
      <c r="P32" s="47">
        <f t="shared" si="5"/>
        <v>439000</v>
      </c>
      <c r="Q32" s="48">
        <f t="shared" si="6"/>
        <v>598292</v>
      </c>
      <c r="R32" s="24">
        <f t="shared" si="7"/>
        <v>0</v>
      </c>
      <c r="S32" s="25">
        <f t="shared" si="8"/>
        <v>0</v>
      </c>
      <c r="T32" s="24">
        <f t="shared" si="9"/>
        <v>46.210526315789473</v>
      </c>
      <c r="U32" s="26">
        <f t="shared" si="10"/>
        <v>62.978105263157893</v>
      </c>
      <c r="V32" s="47"/>
      <c r="W32" s="48"/>
    </row>
    <row r="33" spans="1:23" x14ac:dyDescent="0.2">
      <c r="A33" s="23" t="s">
        <v>59</v>
      </c>
      <c r="B33" s="46">
        <v>5500000</v>
      </c>
      <c r="C33" s="46">
        <v>-500000</v>
      </c>
      <c r="D33" s="46"/>
      <c r="E33" s="46">
        <f t="shared" si="4"/>
        <v>5000000</v>
      </c>
      <c r="F33" s="47">
        <v>5000000</v>
      </c>
      <c r="G33" s="48">
        <v>5000000</v>
      </c>
      <c r="H33" s="47">
        <v>1380000</v>
      </c>
      <c r="I33" s="48">
        <v>881276</v>
      </c>
      <c r="J33" s="47">
        <v>1620000</v>
      </c>
      <c r="K33" s="48">
        <v>1380879</v>
      </c>
      <c r="L33" s="47">
        <v>1527000</v>
      </c>
      <c r="M33" s="48">
        <v>840261</v>
      </c>
      <c r="N33" s="47"/>
      <c r="O33" s="48"/>
      <c r="P33" s="47">
        <f t="shared" si="5"/>
        <v>4527000</v>
      </c>
      <c r="Q33" s="48">
        <f t="shared" si="6"/>
        <v>3102416</v>
      </c>
      <c r="R33" s="24">
        <f t="shared" si="7"/>
        <v>-5.7407407407407405</v>
      </c>
      <c r="S33" s="25">
        <f t="shared" si="8"/>
        <v>-39.150280364898009</v>
      </c>
      <c r="T33" s="24">
        <f t="shared" si="9"/>
        <v>90.539999999999992</v>
      </c>
      <c r="U33" s="26">
        <f t="shared" si="10"/>
        <v>62.048320000000004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11580000</v>
      </c>
      <c r="C59" s="43">
        <f t="shared" si="26"/>
        <v>-71000</v>
      </c>
      <c r="D59" s="43">
        <f t="shared" si="26"/>
        <v>0</v>
      </c>
      <c r="E59" s="43">
        <f t="shared" si="26"/>
        <v>11509000</v>
      </c>
      <c r="F59" s="44">
        <f t="shared" si="26"/>
        <v>11509000</v>
      </c>
      <c r="G59" s="45">
        <f t="shared" si="26"/>
        <v>9509000</v>
      </c>
      <c r="H59" s="44">
        <f t="shared" si="26"/>
        <v>1769000</v>
      </c>
      <c r="I59" s="45">
        <f t="shared" si="26"/>
        <v>1364260</v>
      </c>
      <c r="J59" s="44">
        <f t="shared" si="26"/>
        <v>3239000</v>
      </c>
      <c r="K59" s="45">
        <f t="shared" si="26"/>
        <v>2175573</v>
      </c>
      <c r="L59" s="44">
        <f t="shared" si="26"/>
        <v>2433000</v>
      </c>
      <c r="M59" s="45">
        <f t="shared" si="26"/>
        <v>1590318</v>
      </c>
      <c r="N59" s="44">
        <f t="shared" si="26"/>
        <v>0</v>
      </c>
      <c r="O59" s="45">
        <f t="shared" si="26"/>
        <v>0</v>
      </c>
      <c r="P59" s="44">
        <f t="shared" si="26"/>
        <v>7441000</v>
      </c>
      <c r="Q59" s="45">
        <f t="shared" si="26"/>
        <v>5130151</v>
      </c>
      <c r="R59" s="20">
        <f t="shared" si="14"/>
        <v>-24.884223525779561</v>
      </c>
      <c r="S59" s="21">
        <f t="shared" si="15"/>
        <v>-26.901188790263532</v>
      </c>
      <c r="T59" s="20">
        <f t="shared" si="16"/>
        <v>64.653749239725428</v>
      </c>
      <c r="U59" s="22">
        <f t="shared" si="17"/>
        <v>44.575123816143886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11580000</v>
      </c>
      <c r="C63" s="55">
        <f t="shared" si="30"/>
        <v>-71000</v>
      </c>
      <c r="D63" s="55">
        <f t="shared" si="30"/>
        <v>0</v>
      </c>
      <c r="E63" s="55">
        <f t="shared" si="30"/>
        <v>11509000</v>
      </c>
      <c r="F63" s="56">
        <f t="shared" si="30"/>
        <v>11509000</v>
      </c>
      <c r="G63" s="57">
        <f t="shared" si="30"/>
        <v>9509000</v>
      </c>
      <c r="H63" s="56">
        <f t="shared" si="30"/>
        <v>1769000</v>
      </c>
      <c r="I63" s="57">
        <f t="shared" si="30"/>
        <v>1364260</v>
      </c>
      <c r="J63" s="56">
        <f t="shared" si="30"/>
        <v>3239000</v>
      </c>
      <c r="K63" s="57">
        <f t="shared" si="30"/>
        <v>2175573</v>
      </c>
      <c r="L63" s="56">
        <f t="shared" si="30"/>
        <v>2433000</v>
      </c>
      <c r="M63" s="58">
        <f t="shared" si="30"/>
        <v>1590318</v>
      </c>
      <c r="N63" s="56">
        <f t="shared" si="30"/>
        <v>0</v>
      </c>
      <c r="O63" s="57">
        <f t="shared" si="30"/>
        <v>0</v>
      </c>
      <c r="P63" s="56">
        <f t="shared" si="30"/>
        <v>7441000</v>
      </c>
      <c r="Q63" s="57">
        <f t="shared" si="30"/>
        <v>5130151</v>
      </c>
      <c r="R63" s="38">
        <f t="shared" si="14"/>
        <v>-24.884223525779561</v>
      </c>
      <c r="S63" s="39">
        <f t="shared" si="15"/>
        <v>-26.901188790263532</v>
      </c>
      <c r="T63" s="38">
        <f t="shared" si="16"/>
        <v>64.653749239725428</v>
      </c>
      <c r="U63" s="39">
        <f t="shared" si="17"/>
        <v>44.575123816143886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594607000</v>
      </c>
      <c r="C8" s="40">
        <f t="shared" si="0"/>
        <v>-140265000</v>
      </c>
      <c r="D8" s="40">
        <f t="shared" si="0"/>
        <v>0</v>
      </c>
      <c r="E8" s="40">
        <f t="shared" si="0"/>
        <v>454342000</v>
      </c>
      <c r="F8" s="41">
        <f t="shared" si="0"/>
        <v>454342000</v>
      </c>
      <c r="G8" s="42">
        <f t="shared" si="0"/>
        <v>454342000</v>
      </c>
      <c r="H8" s="41">
        <f t="shared" si="0"/>
        <v>34837000</v>
      </c>
      <c r="I8" s="42">
        <f t="shared" si="0"/>
        <v>35439633</v>
      </c>
      <c r="J8" s="41">
        <f t="shared" si="0"/>
        <v>101623000</v>
      </c>
      <c r="K8" s="42">
        <f t="shared" si="0"/>
        <v>102256689</v>
      </c>
      <c r="L8" s="41">
        <f t="shared" si="0"/>
        <v>52768000</v>
      </c>
      <c r="M8" s="42">
        <f t="shared" si="0"/>
        <v>58403853</v>
      </c>
      <c r="N8" s="41">
        <f t="shared" si="0"/>
        <v>0</v>
      </c>
      <c r="O8" s="42">
        <f t="shared" si="0"/>
        <v>0</v>
      </c>
      <c r="P8" s="41">
        <f t="shared" si="0"/>
        <v>189228000</v>
      </c>
      <c r="Q8" s="42">
        <f t="shared" si="0"/>
        <v>196100175</v>
      </c>
      <c r="R8" s="16">
        <f>IF(($J8       =0),0,((($L8       -$J8       )/$J8       )*100))</f>
        <v>-48.074746858486762</v>
      </c>
      <c r="S8" s="17">
        <f>IF(($K8       =0),0,((($M8       -$K8       )/$K8       )*100))</f>
        <v>-42.885053710276104</v>
      </c>
      <c r="T8" s="16">
        <f>IF(($E8       =0),0,(($P8       /$E8       )*100))</f>
        <v>41.648802003776893</v>
      </c>
      <c r="U8" s="18">
        <f>IF(($E8       =0),0,(($Q8       /$E8       )*100))</f>
        <v>43.161357523627572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575943000</v>
      </c>
      <c r="C9" s="43">
        <f t="shared" si="2"/>
        <v>-139356000</v>
      </c>
      <c r="D9" s="43">
        <f t="shared" si="2"/>
        <v>0</v>
      </c>
      <c r="E9" s="43">
        <f t="shared" si="2"/>
        <v>436587000</v>
      </c>
      <c r="F9" s="44">
        <f t="shared" si="2"/>
        <v>436587000</v>
      </c>
      <c r="G9" s="45">
        <f t="shared" si="2"/>
        <v>436587000</v>
      </c>
      <c r="H9" s="44">
        <f t="shared" si="2"/>
        <v>32785000</v>
      </c>
      <c r="I9" s="45">
        <f t="shared" si="2"/>
        <v>32784713</v>
      </c>
      <c r="J9" s="44">
        <f t="shared" si="2"/>
        <v>95335000</v>
      </c>
      <c r="K9" s="45">
        <f t="shared" si="2"/>
        <v>96270643</v>
      </c>
      <c r="L9" s="44">
        <f t="shared" si="2"/>
        <v>47993000</v>
      </c>
      <c r="M9" s="45">
        <f t="shared" si="2"/>
        <v>53394728</v>
      </c>
      <c r="N9" s="44">
        <f t="shared" si="2"/>
        <v>0</v>
      </c>
      <c r="O9" s="45">
        <f t="shared" si="2"/>
        <v>0</v>
      </c>
      <c r="P9" s="44">
        <f t="shared" si="2"/>
        <v>176113000</v>
      </c>
      <c r="Q9" s="45">
        <f t="shared" si="2"/>
        <v>182450084</v>
      </c>
      <c r="R9" s="20">
        <f>IF(($J9       =0),0,((($L9       -$J9       )/$J9       )*100))</f>
        <v>-49.658572402580376</v>
      </c>
      <c r="S9" s="21">
        <f>IF(($K9       =0),0,((($M9       -$K9       )/$K9       )*100))</f>
        <v>-44.536853254423576</v>
      </c>
      <c r="T9" s="20">
        <f>IF(($E9       =0),0,(($P9       /$E9       )*100))</f>
        <v>40.338580855591211</v>
      </c>
      <c r="U9" s="22">
        <f>IF(($E9       =0),0,(($Q9       /$E9       )*100))</f>
        <v>41.790086282917265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573483000</v>
      </c>
      <c r="C10" s="46">
        <v>-139356000</v>
      </c>
      <c r="D10" s="46"/>
      <c r="E10" s="46">
        <f t="shared" ref="E10:E41" si="4">$B10      +$C10      +$D10</f>
        <v>434127000</v>
      </c>
      <c r="F10" s="47">
        <v>434127000</v>
      </c>
      <c r="G10" s="48">
        <v>434127000</v>
      </c>
      <c r="H10" s="47">
        <v>32785000</v>
      </c>
      <c r="I10" s="48">
        <v>32784713</v>
      </c>
      <c r="J10" s="47">
        <v>95335000</v>
      </c>
      <c r="K10" s="48">
        <v>96270643</v>
      </c>
      <c r="L10" s="47">
        <v>47606000</v>
      </c>
      <c r="M10" s="48">
        <v>53040563</v>
      </c>
      <c r="N10" s="47"/>
      <c r="O10" s="48"/>
      <c r="P10" s="47">
        <f t="shared" ref="P10:P41" si="5">$H10      +$J10      +$L10      +$N10</f>
        <v>175726000</v>
      </c>
      <c r="Q10" s="48">
        <f t="shared" ref="Q10:Q41" si="6">$I10      +$K10      +$M10      +$O10</f>
        <v>182095919</v>
      </c>
      <c r="R10" s="24">
        <f t="shared" ref="R10:R41" si="7">IF(($J10      =0),0,((($L10      -$J10      )/$J10      )*100))</f>
        <v>-50.06450936172444</v>
      </c>
      <c r="S10" s="25">
        <f t="shared" ref="S10:S41" si="8">IF(($K10      =0),0,((($M10      -$K10      )/$K10      )*100))</f>
        <v>-44.904737989544749</v>
      </c>
      <c r="T10" s="24">
        <f t="shared" ref="T10:T41" si="9">IF(($E10      =0),0,(($P10      /$E10      )*100))</f>
        <v>40.478016801535034</v>
      </c>
      <c r="U10" s="26">
        <f t="shared" ref="U10:U41" si="10">IF(($E10      =0),0,(($Q10      /$E10      )*100))</f>
        <v>41.945310704010581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2460000</v>
      </c>
      <c r="C16" s="46"/>
      <c r="D16" s="46"/>
      <c r="E16" s="46">
        <f t="shared" si="4"/>
        <v>2460000</v>
      </c>
      <c r="F16" s="47">
        <v>2460000</v>
      </c>
      <c r="G16" s="48">
        <v>2460000</v>
      </c>
      <c r="H16" s="47"/>
      <c r="I16" s="48"/>
      <c r="J16" s="47"/>
      <c r="K16" s="48"/>
      <c r="L16" s="47">
        <v>387000</v>
      </c>
      <c r="M16" s="48">
        <v>354165</v>
      </c>
      <c r="N16" s="47"/>
      <c r="O16" s="48"/>
      <c r="P16" s="47">
        <f t="shared" si="5"/>
        <v>387000</v>
      </c>
      <c r="Q16" s="48">
        <f t="shared" si="6"/>
        <v>354165</v>
      </c>
      <c r="R16" s="24">
        <f t="shared" si="7"/>
        <v>0</v>
      </c>
      <c r="S16" s="25">
        <f t="shared" si="8"/>
        <v>0</v>
      </c>
      <c r="T16" s="24">
        <f t="shared" si="9"/>
        <v>15.731707317073171</v>
      </c>
      <c r="U16" s="26">
        <f t="shared" si="10"/>
        <v>14.396951219512195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18664000</v>
      </c>
      <c r="C27" s="43">
        <f t="shared" si="11"/>
        <v>-909000</v>
      </c>
      <c r="D27" s="43">
        <f t="shared" si="11"/>
        <v>0</v>
      </c>
      <c r="E27" s="43">
        <f t="shared" si="11"/>
        <v>17755000</v>
      </c>
      <c r="F27" s="44">
        <f t="shared" si="11"/>
        <v>17755000</v>
      </c>
      <c r="G27" s="45">
        <f t="shared" si="11"/>
        <v>17755000</v>
      </c>
      <c r="H27" s="44">
        <f t="shared" si="11"/>
        <v>2052000</v>
      </c>
      <c r="I27" s="45">
        <f t="shared" si="11"/>
        <v>2654920</v>
      </c>
      <c r="J27" s="44">
        <f t="shared" si="11"/>
        <v>6288000</v>
      </c>
      <c r="K27" s="45">
        <f t="shared" si="11"/>
        <v>5986046</v>
      </c>
      <c r="L27" s="44">
        <f t="shared" si="11"/>
        <v>4775000</v>
      </c>
      <c r="M27" s="45">
        <f t="shared" si="11"/>
        <v>5009125</v>
      </c>
      <c r="N27" s="44">
        <f t="shared" si="11"/>
        <v>0</v>
      </c>
      <c r="O27" s="45">
        <f t="shared" si="11"/>
        <v>0</v>
      </c>
      <c r="P27" s="44">
        <f t="shared" si="11"/>
        <v>13115000</v>
      </c>
      <c r="Q27" s="45">
        <f t="shared" si="11"/>
        <v>13650091</v>
      </c>
      <c r="R27" s="20">
        <f t="shared" si="7"/>
        <v>-24.0617048346056</v>
      </c>
      <c r="S27" s="21">
        <f t="shared" si="8"/>
        <v>-16.319971480339444</v>
      </c>
      <c r="T27" s="20">
        <f t="shared" si="9"/>
        <v>73.866516474232611</v>
      </c>
      <c r="U27" s="22">
        <f t="shared" si="10"/>
        <v>76.880264714165023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243000</v>
      </c>
      <c r="I30" s="48">
        <v>846631</v>
      </c>
      <c r="J30" s="47">
        <v>1399000</v>
      </c>
      <c r="K30" s="48">
        <v>1096440</v>
      </c>
      <c r="L30" s="47">
        <v>302000</v>
      </c>
      <c r="M30" s="48">
        <v>536395</v>
      </c>
      <c r="N30" s="47"/>
      <c r="O30" s="48"/>
      <c r="P30" s="47">
        <f t="shared" si="5"/>
        <v>1944000</v>
      </c>
      <c r="Q30" s="48">
        <f t="shared" si="6"/>
        <v>2479466</v>
      </c>
      <c r="R30" s="24">
        <f t="shared" si="7"/>
        <v>-78.413152251608281</v>
      </c>
      <c r="S30" s="25">
        <f t="shared" si="8"/>
        <v>-51.078490387070886</v>
      </c>
      <c r="T30" s="24">
        <f t="shared" si="9"/>
        <v>81</v>
      </c>
      <c r="U30" s="26">
        <f t="shared" si="10"/>
        <v>103.31108333333334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16264000</v>
      </c>
      <c r="C32" s="46">
        <v>-909000</v>
      </c>
      <c r="D32" s="46"/>
      <c r="E32" s="46">
        <f t="shared" si="4"/>
        <v>15355000</v>
      </c>
      <c r="F32" s="47">
        <v>15355000</v>
      </c>
      <c r="G32" s="48">
        <v>15355000</v>
      </c>
      <c r="H32" s="47">
        <v>1809000</v>
      </c>
      <c r="I32" s="48">
        <v>1808289</v>
      </c>
      <c r="J32" s="47">
        <v>4889000</v>
      </c>
      <c r="K32" s="48">
        <v>4889606</v>
      </c>
      <c r="L32" s="47">
        <v>4473000</v>
      </c>
      <c r="M32" s="48">
        <v>4472730</v>
      </c>
      <c r="N32" s="47"/>
      <c r="O32" s="48"/>
      <c r="P32" s="47">
        <f t="shared" si="5"/>
        <v>11171000</v>
      </c>
      <c r="Q32" s="48">
        <f t="shared" si="6"/>
        <v>11170625</v>
      </c>
      <c r="R32" s="24">
        <f t="shared" si="7"/>
        <v>-8.5088975250562484</v>
      </c>
      <c r="S32" s="25">
        <f t="shared" si="8"/>
        <v>-8.5257585171484163</v>
      </c>
      <c r="T32" s="24">
        <f t="shared" si="9"/>
        <v>72.751546727450346</v>
      </c>
      <c r="U32" s="26">
        <f t="shared" si="10"/>
        <v>72.74910452621296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192925000</v>
      </c>
      <c r="C42" s="52">
        <f t="shared" si="13"/>
        <v>0</v>
      </c>
      <c r="D42" s="52">
        <f t="shared" si="13"/>
        <v>0</v>
      </c>
      <c r="E42" s="52">
        <f t="shared" si="13"/>
        <v>192925000</v>
      </c>
      <c r="F42" s="53">
        <f t="shared" si="13"/>
        <v>192925000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189425000</v>
      </c>
      <c r="C43" s="43">
        <f t="shared" si="19"/>
        <v>0</v>
      </c>
      <c r="D43" s="43">
        <f t="shared" si="19"/>
        <v>0</v>
      </c>
      <c r="E43" s="43">
        <f t="shared" si="19"/>
        <v>189425000</v>
      </c>
      <c r="F43" s="44">
        <f t="shared" si="19"/>
        <v>189425000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140000000</v>
      </c>
      <c r="C44" s="49"/>
      <c r="D44" s="49"/>
      <c r="E44" s="49">
        <f t="shared" ref="E44:E62" si="21">$B44      +$C44      +$D44</f>
        <v>140000000</v>
      </c>
      <c r="F44" s="50">
        <v>140000000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49425000</v>
      </c>
      <c r="C52" s="46"/>
      <c r="D52" s="46"/>
      <c r="E52" s="46">
        <f t="shared" si="21"/>
        <v>49425000</v>
      </c>
      <c r="F52" s="47">
        <v>49425000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3500000</v>
      </c>
      <c r="C54" s="43">
        <f t="shared" si="24"/>
        <v>0</v>
      </c>
      <c r="D54" s="43">
        <f t="shared" si="24"/>
        <v>0</v>
      </c>
      <c r="E54" s="43">
        <f t="shared" si="24"/>
        <v>3500000</v>
      </c>
      <c r="F54" s="44">
        <f t="shared" si="24"/>
        <v>3500000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3500000</v>
      </c>
      <c r="C57" s="46"/>
      <c r="D57" s="46"/>
      <c r="E57" s="46">
        <f t="shared" si="21"/>
        <v>3500000</v>
      </c>
      <c r="F57" s="47">
        <v>3500000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787532000</v>
      </c>
      <c r="C59" s="43">
        <f t="shared" si="26"/>
        <v>-140265000</v>
      </c>
      <c r="D59" s="43">
        <f t="shared" si="26"/>
        <v>0</v>
      </c>
      <c r="E59" s="43">
        <f t="shared" si="26"/>
        <v>647267000</v>
      </c>
      <c r="F59" s="44">
        <f t="shared" si="26"/>
        <v>647267000</v>
      </c>
      <c r="G59" s="45">
        <f t="shared" si="26"/>
        <v>454342000</v>
      </c>
      <c r="H59" s="44">
        <f t="shared" si="26"/>
        <v>34837000</v>
      </c>
      <c r="I59" s="45">
        <f t="shared" si="26"/>
        <v>35439633</v>
      </c>
      <c r="J59" s="44">
        <f t="shared" si="26"/>
        <v>101623000</v>
      </c>
      <c r="K59" s="45">
        <f t="shared" si="26"/>
        <v>102256689</v>
      </c>
      <c r="L59" s="44">
        <f t="shared" si="26"/>
        <v>52768000</v>
      </c>
      <c r="M59" s="45">
        <f t="shared" si="26"/>
        <v>58403853</v>
      </c>
      <c r="N59" s="44">
        <f t="shared" si="26"/>
        <v>0</v>
      </c>
      <c r="O59" s="45">
        <f t="shared" si="26"/>
        <v>0</v>
      </c>
      <c r="P59" s="44">
        <f t="shared" si="26"/>
        <v>189228000</v>
      </c>
      <c r="Q59" s="45">
        <f t="shared" si="26"/>
        <v>196100175</v>
      </c>
      <c r="R59" s="20">
        <f t="shared" si="14"/>
        <v>-48.074746858486762</v>
      </c>
      <c r="S59" s="21">
        <f t="shared" si="15"/>
        <v>-42.885053710276104</v>
      </c>
      <c r="T59" s="20">
        <f t="shared" si="16"/>
        <v>29.234921601132147</v>
      </c>
      <c r="U59" s="22">
        <f t="shared" si="17"/>
        <v>30.296643425356152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787532000</v>
      </c>
      <c r="C63" s="55">
        <f t="shared" si="30"/>
        <v>-140265000</v>
      </c>
      <c r="D63" s="55">
        <f t="shared" si="30"/>
        <v>0</v>
      </c>
      <c r="E63" s="55">
        <f t="shared" si="30"/>
        <v>647267000</v>
      </c>
      <c r="F63" s="56">
        <f t="shared" si="30"/>
        <v>647267000</v>
      </c>
      <c r="G63" s="57">
        <f t="shared" si="30"/>
        <v>454342000</v>
      </c>
      <c r="H63" s="56">
        <f t="shared" si="30"/>
        <v>34837000</v>
      </c>
      <c r="I63" s="57">
        <f t="shared" si="30"/>
        <v>35439633</v>
      </c>
      <c r="J63" s="56">
        <f t="shared" si="30"/>
        <v>101623000</v>
      </c>
      <c r="K63" s="57">
        <f t="shared" si="30"/>
        <v>102256689</v>
      </c>
      <c r="L63" s="56">
        <f t="shared" si="30"/>
        <v>52768000</v>
      </c>
      <c r="M63" s="58">
        <f t="shared" si="30"/>
        <v>58403853</v>
      </c>
      <c r="N63" s="56">
        <f t="shared" si="30"/>
        <v>0</v>
      </c>
      <c r="O63" s="57">
        <f t="shared" si="30"/>
        <v>0</v>
      </c>
      <c r="P63" s="56">
        <f t="shared" si="30"/>
        <v>189228000</v>
      </c>
      <c r="Q63" s="57">
        <f t="shared" si="30"/>
        <v>196100175</v>
      </c>
      <c r="R63" s="38">
        <f t="shared" si="14"/>
        <v>-48.074746858486762</v>
      </c>
      <c r="S63" s="39">
        <f t="shared" si="15"/>
        <v>-42.885053710276104</v>
      </c>
      <c r="T63" s="38">
        <f t="shared" si="16"/>
        <v>29.234921601132147</v>
      </c>
      <c r="U63" s="39">
        <f t="shared" si="17"/>
        <v>30.296643425356152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75189000</v>
      </c>
      <c r="C8" s="40">
        <f t="shared" si="0"/>
        <v>3429000</v>
      </c>
      <c r="D8" s="40">
        <f t="shared" si="0"/>
        <v>0</v>
      </c>
      <c r="E8" s="40">
        <f t="shared" si="0"/>
        <v>78618000</v>
      </c>
      <c r="F8" s="41">
        <f t="shared" si="0"/>
        <v>78618000</v>
      </c>
      <c r="G8" s="42">
        <f t="shared" si="0"/>
        <v>78618000</v>
      </c>
      <c r="H8" s="41">
        <f t="shared" si="0"/>
        <v>2672000</v>
      </c>
      <c r="I8" s="42">
        <f t="shared" si="0"/>
        <v>644134</v>
      </c>
      <c r="J8" s="41">
        <f t="shared" si="0"/>
        <v>28647000</v>
      </c>
      <c r="K8" s="42">
        <f t="shared" si="0"/>
        <v>31205780</v>
      </c>
      <c r="L8" s="41">
        <f t="shared" si="0"/>
        <v>1244000</v>
      </c>
      <c r="M8" s="42">
        <f t="shared" si="0"/>
        <v>33037329</v>
      </c>
      <c r="N8" s="41">
        <f t="shared" si="0"/>
        <v>0</v>
      </c>
      <c r="O8" s="42">
        <f t="shared" si="0"/>
        <v>0</v>
      </c>
      <c r="P8" s="41">
        <f t="shared" si="0"/>
        <v>32563000</v>
      </c>
      <c r="Q8" s="42">
        <f t="shared" si="0"/>
        <v>64887243</v>
      </c>
      <c r="R8" s="16">
        <f>IF(($J8       =0),0,((($L8       -$J8       )/$J8       )*100))</f>
        <v>-95.65748594966314</v>
      </c>
      <c r="S8" s="17">
        <f>IF(($K8       =0),0,((($M8       -$K8       )/$K8       )*100))</f>
        <v>5.8692620405578708</v>
      </c>
      <c r="T8" s="16">
        <f>IF(($E8       =0),0,(($P8       /$E8       )*100))</f>
        <v>41.419267852145822</v>
      </c>
      <c r="U8" s="18">
        <f>IF(($E8       =0),0,(($Q8       /$E8       )*100))</f>
        <v>82.534843165687249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72786000</v>
      </c>
      <c r="C9" s="43">
        <f t="shared" si="2"/>
        <v>3429000</v>
      </c>
      <c r="D9" s="43">
        <f t="shared" si="2"/>
        <v>0</v>
      </c>
      <c r="E9" s="43">
        <f t="shared" si="2"/>
        <v>76215000</v>
      </c>
      <c r="F9" s="44">
        <f t="shared" si="2"/>
        <v>76215000</v>
      </c>
      <c r="G9" s="45">
        <f t="shared" si="2"/>
        <v>76215000</v>
      </c>
      <c r="H9" s="44">
        <f t="shared" si="2"/>
        <v>2381000</v>
      </c>
      <c r="I9" s="45">
        <f t="shared" si="2"/>
        <v>139300</v>
      </c>
      <c r="J9" s="44">
        <f t="shared" si="2"/>
        <v>27673000</v>
      </c>
      <c r="K9" s="45">
        <f t="shared" si="2"/>
        <v>30554982</v>
      </c>
      <c r="L9" s="44">
        <f t="shared" si="2"/>
        <v>681000</v>
      </c>
      <c r="M9" s="45">
        <f t="shared" si="2"/>
        <v>32277980</v>
      </c>
      <c r="N9" s="44">
        <f t="shared" si="2"/>
        <v>0</v>
      </c>
      <c r="O9" s="45">
        <f t="shared" si="2"/>
        <v>0</v>
      </c>
      <c r="P9" s="44">
        <f t="shared" si="2"/>
        <v>30735000</v>
      </c>
      <c r="Q9" s="45">
        <f t="shared" si="2"/>
        <v>62972262</v>
      </c>
      <c r="R9" s="20">
        <f>IF(($J9       =0),0,((($L9       -$J9       )/$J9       )*100))</f>
        <v>-97.539117551403905</v>
      </c>
      <c r="S9" s="21">
        <f>IF(($K9       =0),0,((($M9       -$K9       )/$K9       )*100))</f>
        <v>5.6390083947684868</v>
      </c>
      <c r="T9" s="20">
        <f>IF(($E9       =0),0,(($P9       /$E9       )*100))</f>
        <v>40.326707341074588</v>
      </c>
      <c r="U9" s="22">
        <f>IF(($E9       =0),0,(($Q9       /$E9       )*100))</f>
        <v>82.624499114347572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70000000</v>
      </c>
      <c r="C14" s="46">
        <v>3429000</v>
      </c>
      <c r="D14" s="46"/>
      <c r="E14" s="46">
        <f t="shared" si="4"/>
        <v>73429000</v>
      </c>
      <c r="F14" s="47">
        <v>73429000</v>
      </c>
      <c r="G14" s="48">
        <v>73429000</v>
      </c>
      <c r="H14" s="47">
        <v>1863000</v>
      </c>
      <c r="I14" s="48">
        <v>139300</v>
      </c>
      <c r="J14" s="47">
        <v>26805000</v>
      </c>
      <c r="K14" s="48">
        <v>30554982</v>
      </c>
      <c r="L14" s="47"/>
      <c r="M14" s="48">
        <v>32277980</v>
      </c>
      <c r="N14" s="47"/>
      <c r="O14" s="48"/>
      <c r="P14" s="47">
        <f t="shared" si="5"/>
        <v>28668000</v>
      </c>
      <c r="Q14" s="48">
        <f t="shared" si="6"/>
        <v>62972262</v>
      </c>
      <c r="R14" s="24">
        <f t="shared" si="7"/>
        <v>-100</v>
      </c>
      <c r="S14" s="25">
        <f t="shared" si="8"/>
        <v>5.6390083947684868</v>
      </c>
      <c r="T14" s="24">
        <f t="shared" si="9"/>
        <v>39.041795475901893</v>
      </c>
      <c r="U14" s="26">
        <f t="shared" si="10"/>
        <v>85.759389342085555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2786000</v>
      </c>
      <c r="C16" s="46"/>
      <c r="D16" s="46"/>
      <c r="E16" s="46">
        <f t="shared" si="4"/>
        <v>2786000</v>
      </c>
      <c r="F16" s="47">
        <v>2786000</v>
      </c>
      <c r="G16" s="48">
        <v>2786000</v>
      </c>
      <c r="H16" s="47">
        <v>518000</v>
      </c>
      <c r="I16" s="48"/>
      <c r="J16" s="47">
        <v>868000</v>
      </c>
      <c r="K16" s="48"/>
      <c r="L16" s="47">
        <v>681000</v>
      </c>
      <c r="M16" s="48"/>
      <c r="N16" s="47"/>
      <c r="O16" s="48"/>
      <c r="P16" s="47">
        <f t="shared" si="5"/>
        <v>2067000</v>
      </c>
      <c r="Q16" s="48">
        <f t="shared" si="6"/>
        <v>0</v>
      </c>
      <c r="R16" s="24">
        <f t="shared" si="7"/>
        <v>-21.54377880184332</v>
      </c>
      <c r="S16" s="25">
        <f t="shared" si="8"/>
        <v>0</v>
      </c>
      <c r="T16" s="24">
        <f t="shared" si="9"/>
        <v>74.192390524048818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2403000</v>
      </c>
      <c r="C27" s="43">
        <f t="shared" si="11"/>
        <v>0</v>
      </c>
      <c r="D27" s="43">
        <f t="shared" si="11"/>
        <v>0</v>
      </c>
      <c r="E27" s="43">
        <f t="shared" si="11"/>
        <v>2403000</v>
      </c>
      <c r="F27" s="44">
        <f t="shared" si="11"/>
        <v>2403000</v>
      </c>
      <c r="G27" s="45">
        <f t="shared" si="11"/>
        <v>2403000</v>
      </c>
      <c r="H27" s="44">
        <f t="shared" si="11"/>
        <v>291000</v>
      </c>
      <c r="I27" s="45">
        <f t="shared" si="11"/>
        <v>504834</v>
      </c>
      <c r="J27" s="44">
        <f t="shared" si="11"/>
        <v>974000</v>
      </c>
      <c r="K27" s="45">
        <f t="shared" si="11"/>
        <v>650798</v>
      </c>
      <c r="L27" s="44">
        <f t="shared" si="11"/>
        <v>563000</v>
      </c>
      <c r="M27" s="45">
        <f t="shared" si="11"/>
        <v>759349</v>
      </c>
      <c r="N27" s="44">
        <f t="shared" si="11"/>
        <v>0</v>
      </c>
      <c r="O27" s="45">
        <f t="shared" si="11"/>
        <v>0</v>
      </c>
      <c r="P27" s="44">
        <f t="shared" si="11"/>
        <v>1828000</v>
      </c>
      <c r="Q27" s="45">
        <f t="shared" si="11"/>
        <v>1914981</v>
      </c>
      <c r="R27" s="20">
        <f t="shared" si="7"/>
        <v>-42.197125256673509</v>
      </c>
      <c r="S27" s="21">
        <f t="shared" si="8"/>
        <v>16.679676335821561</v>
      </c>
      <c r="T27" s="20">
        <f t="shared" si="9"/>
        <v>76.071577195172708</v>
      </c>
      <c r="U27" s="22">
        <f t="shared" si="10"/>
        <v>79.691260923845192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/>
      <c r="I30" s="48">
        <v>214260</v>
      </c>
      <c r="J30" s="47">
        <v>524000</v>
      </c>
      <c r="K30" s="48">
        <v>212827</v>
      </c>
      <c r="L30" s="47">
        <v>101000</v>
      </c>
      <c r="M30" s="48">
        <v>402345</v>
      </c>
      <c r="N30" s="47"/>
      <c r="O30" s="48"/>
      <c r="P30" s="47">
        <f t="shared" si="5"/>
        <v>625000</v>
      </c>
      <c r="Q30" s="48">
        <f t="shared" si="6"/>
        <v>829432</v>
      </c>
      <c r="R30" s="24">
        <f t="shared" si="7"/>
        <v>-80.725190839694662</v>
      </c>
      <c r="S30" s="25">
        <f t="shared" si="8"/>
        <v>89.047912154003015</v>
      </c>
      <c r="T30" s="24">
        <f t="shared" si="9"/>
        <v>52.083333333333336</v>
      </c>
      <c r="U30" s="26">
        <f t="shared" si="10"/>
        <v>69.11933333333333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1203000</v>
      </c>
      <c r="C32" s="46"/>
      <c r="D32" s="46"/>
      <c r="E32" s="46">
        <f t="shared" si="4"/>
        <v>1203000</v>
      </c>
      <c r="F32" s="47">
        <v>1203000</v>
      </c>
      <c r="G32" s="48">
        <v>1203000</v>
      </c>
      <c r="H32" s="47">
        <v>291000</v>
      </c>
      <c r="I32" s="48">
        <v>290574</v>
      </c>
      <c r="J32" s="47">
        <v>450000</v>
      </c>
      <c r="K32" s="48">
        <v>437971</v>
      </c>
      <c r="L32" s="47">
        <v>462000</v>
      </c>
      <c r="M32" s="48">
        <v>357004</v>
      </c>
      <c r="N32" s="47"/>
      <c r="O32" s="48"/>
      <c r="P32" s="47">
        <f t="shared" si="5"/>
        <v>1203000</v>
      </c>
      <c r="Q32" s="48">
        <f t="shared" si="6"/>
        <v>1085549</v>
      </c>
      <c r="R32" s="24">
        <f t="shared" si="7"/>
        <v>2.666666666666667</v>
      </c>
      <c r="S32" s="25">
        <f t="shared" si="8"/>
        <v>-18.486840452906701</v>
      </c>
      <c r="T32" s="24">
        <f t="shared" si="9"/>
        <v>100</v>
      </c>
      <c r="U32" s="26">
        <f t="shared" si="10"/>
        <v>90.236824605153785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100000</v>
      </c>
      <c r="C42" s="52">
        <f t="shared" si="13"/>
        <v>-100000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100000</v>
      </c>
      <c r="C43" s="43">
        <f t="shared" si="19"/>
        <v>-100000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75289000</v>
      </c>
      <c r="C59" s="43">
        <f t="shared" si="26"/>
        <v>3329000</v>
      </c>
      <c r="D59" s="43">
        <f t="shared" si="26"/>
        <v>0</v>
      </c>
      <c r="E59" s="43">
        <f t="shared" si="26"/>
        <v>78618000</v>
      </c>
      <c r="F59" s="44">
        <f t="shared" si="26"/>
        <v>78618000</v>
      </c>
      <c r="G59" s="45">
        <f t="shared" si="26"/>
        <v>78618000</v>
      </c>
      <c r="H59" s="44">
        <f t="shared" si="26"/>
        <v>2672000</v>
      </c>
      <c r="I59" s="45">
        <f t="shared" si="26"/>
        <v>644134</v>
      </c>
      <c r="J59" s="44">
        <f t="shared" si="26"/>
        <v>28647000</v>
      </c>
      <c r="K59" s="45">
        <f t="shared" si="26"/>
        <v>31205780</v>
      </c>
      <c r="L59" s="44">
        <f t="shared" si="26"/>
        <v>1244000</v>
      </c>
      <c r="M59" s="45">
        <f t="shared" si="26"/>
        <v>33037329</v>
      </c>
      <c r="N59" s="44">
        <f t="shared" si="26"/>
        <v>0</v>
      </c>
      <c r="O59" s="45">
        <f t="shared" si="26"/>
        <v>0</v>
      </c>
      <c r="P59" s="44">
        <f t="shared" si="26"/>
        <v>32563000</v>
      </c>
      <c r="Q59" s="45">
        <f t="shared" si="26"/>
        <v>64887243</v>
      </c>
      <c r="R59" s="20">
        <f t="shared" si="14"/>
        <v>-95.65748594966314</v>
      </c>
      <c r="S59" s="21">
        <f t="shared" si="15"/>
        <v>5.8692620405578708</v>
      </c>
      <c r="T59" s="20">
        <f t="shared" si="16"/>
        <v>41.419267852145822</v>
      </c>
      <c r="U59" s="22">
        <f t="shared" si="17"/>
        <v>82.534843165687249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75289000</v>
      </c>
      <c r="C63" s="55">
        <f t="shared" si="30"/>
        <v>3329000</v>
      </c>
      <c r="D63" s="55">
        <f t="shared" si="30"/>
        <v>0</v>
      </c>
      <c r="E63" s="55">
        <f t="shared" si="30"/>
        <v>78618000</v>
      </c>
      <c r="F63" s="56">
        <f t="shared" si="30"/>
        <v>78618000</v>
      </c>
      <c r="G63" s="57">
        <f t="shared" si="30"/>
        <v>78618000</v>
      </c>
      <c r="H63" s="56">
        <f t="shared" si="30"/>
        <v>2672000</v>
      </c>
      <c r="I63" s="57">
        <f t="shared" si="30"/>
        <v>644134</v>
      </c>
      <c r="J63" s="56">
        <f t="shared" si="30"/>
        <v>28647000</v>
      </c>
      <c r="K63" s="57">
        <f t="shared" si="30"/>
        <v>31205780</v>
      </c>
      <c r="L63" s="56">
        <f t="shared" si="30"/>
        <v>1244000</v>
      </c>
      <c r="M63" s="58">
        <f t="shared" si="30"/>
        <v>33037329</v>
      </c>
      <c r="N63" s="56">
        <f t="shared" si="30"/>
        <v>0</v>
      </c>
      <c r="O63" s="57">
        <f t="shared" si="30"/>
        <v>0</v>
      </c>
      <c r="P63" s="56">
        <f t="shared" si="30"/>
        <v>32563000</v>
      </c>
      <c r="Q63" s="57">
        <f t="shared" si="30"/>
        <v>64887243</v>
      </c>
      <c r="R63" s="38">
        <f t="shared" si="14"/>
        <v>-95.65748594966314</v>
      </c>
      <c r="S63" s="39">
        <f t="shared" si="15"/>
        <v>5.8692620405578708</v>
      </c>
      <c r="T63" s="38">
        <f t="shared" si="16"/>
        <v>41.419267852145822</v>
      </c>
      <c r="U63" s="39">
        <f t="shared" si="17"/>
        <v>82.534843165687249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129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5514000</v>
      </c>
      <c r="C8" s="40">
        <f t="shared" si="0"/>
        <v>-137000</v>
      </c>
      <c r="D8" s="40">
        <f t="shared" si="0"/>
        <v>0</v>
      </c>
      <c r="E8" s="40">
        <f t="shared" si="0"/>
        <v>5377000</v>
      </c>
      <c r="F8" s="41">
        <f t="shared" si="0"/>
        <v>5377000</v>
      </c>
      <c r="G8" s="42">
        <f t="shared" si="0"/>
        <v>5377000</v>
      </c>
      <c r="H8" s="41">
        <f t="shared" si="0"/>
        <v>687000</v>
      </c>
      <c r="I8" s="42">
        <f t="shared" si="0"/>
        <v>0</v>
      </c>
      <c r="J8" s="41">
        <f t="shared" si="0"/>
        <v>1352000</v>
      </c>
      <c r="K8" s="42">
        <f t="shared" si="0"/>
        <v>0</v>
      </c>
      <c r="L8" s="41">
        <f t="shared" si="0"/>
        <v>743000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2782000</v>
      </c>
      <c r="Q8" s="42">
        <f t="shared" si="0"/>
        <v>0</v>
      </c>
      <c r="R8" s="16">
        <f>IF(($J8       =0),0,((($L8       -$J8       )/$J8       )*100))</f>
        <v>-45.044378698224854</v>
      </c>
      <c r="S8" s="17">
        <f>IF(($K8       =0),0,((($M8       -$K8       )/$K8       )*100))</f>
        <v>0</v>
      </c>
      <c r="T8" s="16">
        <f>IF(($E8       =0),0,(($P8       /$E8       )*100))</f>
        <v>51.738887855681604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2063000</v>
      </c>
      <c r="C9" s="43">
        <f t="shared" si="2"/>
        <v>0</v>
      </c>
      <c r="D9" s="43">
        <f t="shared" si="2"/>
        <v>0</v>
      </c>
      <c r="E9" s="43">
        <f t="shared" si="2"/>
        <v>2063000</v>
      </c>
      <c r="F9" s="44">
        <f t="shared" si="2"/>
        <v>2063000</v>
      </c>
      <c r="G9" s="45">
        <f t="shared" si="2"/>
        <v>2063000</v>
      </c>
      <c r="H9" s="44">
        <f t="shared" si="2"/>
        <v>213000</v>
      </c>
      <c r="I9" s="45">
        <f t="shared" si="2"/>
        <v>0</v>
      </c>
      <c r="J9" s="44">
        <f t="shared" si="2"/>
        <v>926000</v>
      </c>
      <c r="K9" s="45">
        <f t="shared" si="2"/>
        <v>0</v>
      </c>
      <c r="L9" s="44">
        <f t="shared" si="2"/>
        <v>132000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1271000</v>
      </c>
      <c r="Q9" s="45">
        <f t="shared" si="2"/>
        <v>0</v>
      </c>
      <c r="R9" s="20">
        <f>IF(($J9       =0),0,((($L9       -$J9       )/$J9       )*100))</f>
        <v>-85.745140388768903</v>
      </c>
      <c r="S9" s="21">
        <f>IF(($K9       =0),0,((($M9       -$K9       )/$K9       )*100))</f>
        <v>0</v>
      </c>
      <c r="T9" s="20">
        <f>IF(($E9       =0),0,(($P9       /$E9       )*100))</f>
        <v>61.609306834706736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2063000</v>
      </c>
      <c r="C16" s="46"/>
      <c r="D16" s="46"/>
      <c r="E16" s="46">
        <f t="shared" si="4"/>
        <v>2063000</v>
      </c>
      <c r="F16" s="47">
        <v>2063000</v>
      </c>
      <c r="G16" s="48">
        <v>2063000</v>
      </c>
      <c r="H16" s="47">
        <v>213000</v>
      </c>
      <c r="I16" s="48"/>
      <c r="J16" s="47">
        <v>926000</v>
      </c>
      <c r="K16" s="48"/>
      <c r="L16" s="47">
        <v>132000</v>
      </c>
      <c r="M16" s="48"/>
      <c r="N16" s="47"/>
      <c r="O16" s="48"/>
      <c r="P16" s="47">
        <f t="shared" si="5"/>
        <v>1271000</v>
      </c>
      <c r="Q16" s="48">
        <f t="shared" si="6"/>
        <v>0</v>
      </c>
      <c r="R16" s="24">
        <f t="shared" si="7"/>
        <v>-85.745140388768903</v>
      </c>
      <c r="S16" s="25">
        <f t="shared" si="8"/>
        <v>0</v>
      </c>
      <c r="T16" s="24">
        <f t="shared" si="9"/>
        <v>61.609306834706736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3451000</v>
      </c>
      <c r="C27" s="43">
        <f t="shared" si="11"/>
        <v>-137000</v>
      </c>
      <c r="D27" s="43">
        <f t="shared" si="11"/>
        <v>0</v>
      </c>
      <c r="E27" s="43">
        <f t="shared" si="11"/>
        <v>3314000</v>
      </c>
      <c r="F27" s="44">
        <f t="shared" si="11"/>
        <v>3314000</v>
      </c>
      <c r="G27" s="45">
        <f t="shared" si="11"/>
        <v>3314000</v>
      </c>
      <c r="H27" s="44">
        <f t="shared" si="11"/>
        <v>474000</v>
      </c>
      <c r="I27" s="45">
        <f t="shared" si="11"/>
        <v>0</v>
      </c>
      <c r="J27" s="44">
        <f t="shared" si="11"/>
        <v>426000</v>
      </c>
      <c r="K27" s="45">
        <f t="shared" si="11"/>
        <v>0</v>
      </c>
      <c r="L27" s="44">
        <f t="shared" si="11"/>
        <v>611000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1511000</v>
      </c>
      <c r="Q27" s="45">
        <f t="shared" si="11"/>
        <v>0</v>
      </c>
      <c r="R27" s="20">
        <f t="shared" si="7"/>
        <v>43.42723004694836</v>
      </c>
      <c r="S27" s="21">
        <f t="shared" si="8"/>
        <v>0</v>
      </c>
      <c r="T27" s="20">
        <f t="shared" si="9"/>
        <v>45.5944477972239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/>
      <c r="J30" s="47">
        <v>129000</v>
      </c>
      <c r="K30" s="48"/>
      <c r="L30" s="47">
        <v>196000</v>
      </c>
      <c r="M30" s="48"/>
      <c r="N30" s="47"/>
      <c r="O30" s="48"/>
      <c r="P30" s="47">
        <f t="shared" si="5"/>
        <v>483000</v>
      </c>
      <c r="Q30" s="48">
        <f t="shared" si="6"/>
        <v>0</v>
      </c>
      <c r="R30" s="24">
        <f t="shared" si="7"/>
        <v>51.937984496124031</v>
      </c>
      <c r="S30" s="25">
        <f t="shared" si="8"/>
        <v>0</v>
      </c>
      <c r="T30" s="24">
        <f t="shared" si="9"/>
        <v>48.3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2451000</v>
      </c>
      <c r="C32" s="46">
        <v>-137000</v>
      </c>
      <c r="D32" s="46"/>
      <c r="E32" s="46">
        <f t="shared" si="4"/>
        <v>2314000</v>
      </c>
      <c r="F32" s="47">
        <v>2314000</v>
      </c>
      <c r="G32" s="48">
        <v>2314000</v>
      </c>
      <c r="H32" s="47">
        <v>316000</v>
      </c>
      <c r="I32" s="48"/>
      <c r="J32" s="47">
        <v>297000</v>
      </c>
      <c r="K32" s="48"/>
      <c r="L32" s="47">
        <v>415000</v>
      </c>
      <c r="M32" s="48"/>
      <c r="N32" s="47"/>
      <c r="O32" s="48"/>
      <c r="P32" s="47">
        <f t="shared" si="5"/>
        <v>1028000</v>
      </c>
      <c r="Q32" s="48">
        <f t="shared" si="6"/>
        <v>0</v>
      </c>
      <c r="R32" s="24">
        <f t="shared" si="7"/>
        <v>39.73063973063973</v>
      </c>
      <c r="S32" s="25">
        <f t="shared" si="8"/>
        <v>0</v>
      </c>
      <c r="T32" s="24">
        <f t="shared" si="9"/>
        <v>44.425237683664648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5514000</v>
      </c>
      <c r="C59" s="43">
        <f t="shared" si="26"/>
        <v>-137000</v>
      </c>
      <c r="D59" s="43">
        <f t="shared" si="26"/>
        <v>0</v>
      </c>
      <c r="E59" s="43">
        <f t="shared" si="26"/>
        <v>5377000</v>
      </c>
      <c r="F59" s="44">
        <f t="shared" si="26"/>
        <v>5377000</v>
      </c>
      <c r="G59" s="45">
        <f t="shared" si="26"/>
        <v>5377000</v>
      </c>
      <c r="H59" s="44">
        <f t="shared" si="26"/>
        <v>687000</v>
      </c>
      <c r="I59" s="45">
        <f t="shared" si="26"/>
        <v>0</v>
      </c>
      <c r="J59" s="44">
        <f t="shared" si="26"/>
        <v>1352000</v>
      </c>
      <c r="K59" s="45">
        <f t="shared" si="26"/>
        <v>0</v>
      </c>
      <c r="L59" s="44">
        <f t="shared" si="26"/>
        <v>743000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2782000</v>
      </c>
      <c r="Q59" s="45">
        <f t="shared" si="26"/>
        <v>0</v>
      </c>
      <c r="R59" s="20">
        <f t="shared" si="14"/>
        <v>-45.044378698224854</v>
      </c>
      <c r="S59" s="21">
        <f t="shared" si="15"/>
        <v>0</v>
      </c>
      <c r="T59" s="20">
        <f t="shared" si="16"/>
        <v>51.738887855681604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5514000</v>
      </c>
      <c r="C63" s="55">
        <f t="shared" si="30"/>
        <v>-137000</v>
      </c>
      <c r="D63" s="55">
        <f t="shared" si="30"/>
        <v>0</v>
      </c>
      <c r="E63" s="55">
        <f t="shared" si="30"/>
        <v>5377000</v>
      </c>
      <c r="F63" s="56">
        <f t="shared" si="30"/>
        <v>5377000</v>
      </c>
      <c r="G63" s="57">
        <f t="shared" si="30"/>
        <v>5377000</v>
      </c>
      <c r="H63" s="56">
        <f t="shared" si="30"/>
        <v>687000</v>
      </c>
      <c r="I63" s="57">
        <f t="shared" si="30"/>
        <v>0</v>
      </c>
      <c r="J63" s="56">
        <f t="shared" si="30"/>
        <v>1352000</v>
      </c>
      <c r="K63" s="57">
        <f t="shared" si="30"/>
        <v>0</v>
      </c>
      <c r="L63" s="56">
        <f t="shared" si="30"/>
        <v>743000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2782000</v>
      </c>
      <c r="Q63" s="57">
        <f t="shared" si="30"/>
        <v>0</v>
      </c>
      <c r="R63" s="38">
        <f t="shared" si="14"/>
        <v>-45.044378698224854</v>
      </c>
      <c r="S63" s="39">
        <f t="shared" si="15"/>
        <v>0</v>
      </c>
      <c r="T63" s="38">
        <f t="shared" si="16"/>
        <v>51.738887855681604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6168000</v>
      </c>
      <c r="C8" s="40">
        <f t="shared" si="0"/>
        <v>0</v>
      </c>
      <c r="D8" s="40">
        <f t="shared" si="0"/>
        <v>0</v>
      </c>
      <c r="E8" s="40">
        <f t="shared" si="0"/>
        <v>6168000</v>
      </c>
      <c r="F8" s="41">
        <f t="shared" si="0"/>
        <v>6168000</v>
      </c>
      <c r="G8" s="42">
        <f t="shared" si="0"/>
        <v>6168000</v>
      </c>
      <c r="H8" s="41">
        <f t="shared" si="0"/>
        <v>855000</v>
      </c>
      <c r="I8" s="42">
        <f t="shared" si="0"/>
        <v>952149</v>
      </c>
      <c r="J8" s="41">
        <f t="shared" si="0"/>
        <v>1233000</v>
      </c>
      <c r="K8" s="42">
        <f t="shared" si="0"/>
        <v>1966147</v>
      </c>
      <c r="L8" s="41">
        <f t="shared" si="0"/>
        <v>687000</v>
      </c>
      <c r="M8" s="42">
        <f t="shared" si="0"/>
        <v>-87164</v>
      </c>
      <c r="N8" s="41">
        <f t="shared" si="0"/>
        <v>0</v>
      </c>
      <c r="O8" s="42">
        <f t="shared" si="0"/>
        <v>0</v>
      </c>
      <c r="P8" s="41">
        <f t="shared" si="0"/>
        <v>2775000</v>
      </c>
      <c r="Q8" s="42">
        <f t="shared" si="0"/>
        <v>2831132</v>
      </c>
      <c r="R8" s="16">
        <f>IF(($J8       =0),0,((($L8       -$J8       )/$J8       )*100))</f>
        <v>-44.282238442822383</v>
      </c>
      <c r="S8" s="17">
        <f>IF(($K8       =0),0,((($M8       -$K8       )/$K8       )*100))</f>
        <v>-104.43323922372029</v>
      </c>
      <c r="T8" s="16">
        <f>IF(($E8       =0),0,(($P8       /$E8       )*100))</f>
        <v>44.990272373540854</v>
      </c>
      <c r="U8" s="18">
        <f>IF(($E8       =0),0,(($Q8       /$E8       )*100))</f>
        <v>45.900324254215299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3118000</v>
      </c>
      <c r="C9" s="43">
        <f t="shared" si="2"/>
        <v>0</v>
      </c>
      <c r="D9" s="43">
        <f t="shared" si="2"/>
        <v>0</v>
      </c>
      <c r="E9" s="43">
        <f t="shared" si="2"/>
        <v>3118000</v>
      </c>
      <c r="F9" s="44">
        <f t="shared" si="2"/>
        <v>3118000</v>
      </c>
      <c r="G9" s="45">
        <f t="shared" si="2"/>
        <v>3118000</v>
      </c>
      <c r="H9" s="44">
        <f t="shared" si="2"/>
        <v>306000</v>
      </c>
      <c r="I9" s="45">
        <f t="shared" si="2"/>
        <v>340932</v>
      </c>
      <c r="J9" s="44">
        <f t="shared" si="2"/>
        <v>246000</v>
      </c>
      <c r="K9" s="45">
        <f t="shared" si="2"/>
        <v>372959</v>
      </c>
      <c r="L9" s="44">
        <f t="shared" si="2"/>
        <v>368000</v>
      </c>
      <c r="M9" s="45">
        <f t="shared" si="2"/>
        <v>3638</v>
      </c>
      <c r="N9" s="44">
        <f t="shared" si="2"/>
        <v>0</v>
      </c>
      <c r="O9" s="45">
        <f t="shared" si="2"/>
        <v>0</v>
      </c>
      <c r="P9" s="44">
        <f t="shared" si="2"/>
        <v>920000</v>
      </c>
      <c r="Q9" s="45">
        <f t="shared" si="2"/>
        <v>717529</v>
      </c>
      <c r="R9" s="20">
        <f>IF(($J9       =0),0,((($L9       -$J9       )/$J9       )*100))</f>
        <v>49.59349593495935</v>
      </c>
      <c r="S9" s="21">
        <f>IF(($K9       =0),0,((($M9       -$K9       )/$K9       )*100))</f>
        <v>-99.024557659152876</v>
      </c>
      <c r="T9" s="20">
        <f>IF(($E9       =0),0,(($P9       /$E9       )*100))</f>
        <v>29.506093649775494</v>
      </c>
      <c r="U9" s="22">
        <f>IF(($E9       =0),0,(($Q9       /$E9       )*100))</f>
        <v>23.012475946119306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3118000</v>
      </c>
      <c r="C16" s="46"/>
      <c r="D16" s="46"/>
      <c r="E16" s="46">
        <f t="shared" si="4"/>
        <v>3118000</v>
      </c>
      <c r="F16" s="47">
        <v>3118000</v>
      </c>
      <c r="G16" s="48">
        <v>3118000</v>
      </c>
      <c r="H16" s="47">
        <v>306000</v>
      </c>
      <c r="I16" s="48">
        <v>340932</v>
      </c>
      <c r="J16" s="47">
        <v>246000</v>
      </c>
      <c r="K16" s="48">
        <v>372959</v>
      </c>
      <c r="L16" s="47">
        <v>368000</v>
      </c>
      <c r="M16" s="48">
        <v>3638</v>
      </c>
      <c r="N16" s="47"/>
      <c r="O16" s="48"/>
      <c r="P16" s="47">
        <f t="shared" si="5"/>
        <v>920000</v>
      </c>
      <c r="Q16" s="48">
        <f t="shared" si="6"/>
        <v>717529</v>
      </c>
      <c r="R16" s="24">
        <f t="shared" si="7"/>
        <v>49.59349593495935</v>
      </c>
      <c r="S16" s="25">
        <f t="shared" si="8"/>
        <v>-99.024557659152876</v>
      </c>
      <c r="T16" s="24">
        <f t="shared" si="9"/>
        <v>29.506093649775494</v>
      </c>
      <c r="U16" s="26">
        <f t="shared" si="10"/>
        <v>23.012475946119306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3050000</v>
      </c>
      <c r="C27" s="43">
        <f t="shared" si="11"/>
        <v>0</v>
      </c>
      <c r="D27" s="43">
        <f t="shared" si="11"/>
        <v>0</v>
      </c>
      <c r="E27" s="43">
        <f t="shared" si="11"/>
        <v>3050000</v>
      </c>
      <c r="F27" s="44">
        <f t="shared" si="11"/>
        <v>3050000</v>
      </c>
      <c r="G27" s="45">
        <f t="shared" si="11"/>
        <v>3050000</v>
      </c>
      <c r="H27" s="44">
        <f t="shared" si="11"/>
        <v>549000</v>
      </c>
      <c r="I27" s="45">
        <f t="shared" si="11"/>
        <v>611217</v>
      </c>
      <c r="J27" s="44">
        <f t="shared" si="11"/>
        <v>987000</v>
      </c>
      <c r="K27" s="45">
        <f t="shared" si="11"/>
        <v>1593188</v>
      </c>
      <c r="L27" s="44">
        <f t="shared" si="11"/>
        <v>319000</v>
      </c>
      <c r="M27" s="45">
        <f t="shared" si="11"/>
        <v>-90802</v>
      </c>
      <c r="N27" s="44">
        <f t="shared" si="11"/>
        <v>0</v>
      </c>
      <c r="O27" s="45">
        <f t="shared" si="11"/>
        <v>0</v>
      </c>
      <c r="P27" s="44">
        <f t="shared" si="11"/>
        <v>1855000</v>
      </c>
      <c r="Q27" s="45">
        <f t="shared" si="11"/>
        <v>2113603</v>
      </c>
      <c r="R27" s="20">
        <f t="shared" si="7"/>
        <v>-67.679837892603842</v>
      </c>
      <c r="S27" s="21">
        <f t="shared" si="8"/>
        <v>-105.69939015357886</v>
      </c>
      <c r="T27" s="20">
        <f t="shared" si="9"/>
        <v>60.819672131147541</v>
      </c>
      <c r="U27" s="22">
        <f t="shared" si="10"/>
        <v>69.298459016393437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199000</v>
      </c>
      <c r="I30" s="48">
        <v>197809</v>
      </c>
      <c r="J30" s="47">
        <v>874000</v>
      </c>
      <c r="K30" s="48">
        <v>1230868</v>
      </c>
      <c r="L30" s="47">
        <v>58000</v>
      </c>
      <c r="M30" s="48">
        <v>-247329</v>
      </c>
      <c r="N30" s="47"/>
      <c r="O30" s="48"/>
      <c r="P30" s="47">
        <f t="shared" si="5"/>
        <v>1131000</v>
      </c>
      <c r="Q30" s="48">
        <f t="shared" si="6"/>
        <v>1181348</v>
      </c>
      <c r="R30" s="24">
        <f t="shared" si="7"/>
        <v>-93.363844393592672</v>
      </c>
      <c r="S30" s="25">
        <f t="shared" si="8"/>
        <v>-120.09386871703546</v>
      </c>
      <c r="T30" s="24">
        <f t="shared" si="9"/>
        <v>53.857142857142861</v>
      </c>
      <c r="U30" s="26">
        <f t="shared" si="10"/>
        <v>56.254666666666665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350000</v>
      </c>
      <c r="I32" s="48">
        <v>413408</v>
      </c>
      <c r="J32" s="47">
        <v>113000</v>
      </c>
      <c r="K32" s="48">
        <v>362320</v>
      </c>
      <c r="L32" s="47">
        <v>261000</v>
      </c>
      <c r="M32" s="48">
        <v>156527</v>
      </c>
      <c r="N32" s="47"/>
      <c r="O32" s="48"/>
      <c r="P32" s="47">
        <f t="shared" si="5"/>
        <v>724000</v>
      </c>
      <c r="Q32" s="48">
        <f t="shared" si="6"/>
        <v>932255</v>
      </c>
      <c r="R32" s="24">
        <f t="shared" si="7"/>
        <v>130.97345132743362</v>
      </c>
      <c r="S32" s="25">
        <f t="shared" si="8"/>
        <v>-56.798686244204021</v>
      </c>
      <c r="T32" s="24">
        <f t="shared" si="9"/>
        <v>76.21052631578948</v>
      </c>
      <c r="U32" s="26">
        <f t="shared" si="10"/>
        <v>98.132105263157897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2000000</v>
      </c>
      <c r="C54" s="43">
        <f t="shared" si="24"/>
        <v>0</v>
      </c>
      <c r="D54" s="43">
        <f t="shared" si="24"/>
        <v>0</v>
      </c>
      <c r="E54" s="43">
        <f t="shared" si="24"/>
        <v>2000000</v>
      </c>
      <c r="F54" s="44">
        <f t="shared" si="24"/>
        <v>2000000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2000000</v>
      </c>
      <c r="C57" s="46"/>
      <c r="D57" s="46"/>
      <c r="E57" s="46">
        <f t="shared" si="21"/>
        <v>2000000</v>
      </c>
      <c r="F57" s="47">
        <v>2000000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8168000</v>
      </c>
      <c r="C59" s="43">
        <f t="shared" si="26"/>
        <v>0</v>
      </c>
      <c r="D59" s="43">
        <f t="shared" si="26"/>
        <v>0</v>
      </c>
      <c r="E59" s="43">
        <f t="shared" si="26"/>
        <v>8168000</v>
      </c>
      <c r="F59" s="44">
        <f t="shared" si="26"/>
        <v>8168000</v>
      </c>
      <c r="G59" s="45">
        <f t="shared" si="26"/>
        <v>6168000</v>
      </c>
      <c r="H59" s="44">
        <f t="shared" si="26"/>
        <v>855000</v>
      </c>
      <c r="I59" s="45">
        <f t="shared" si="26"/>
        <v>952149</v>
      </c>
      <c r="J59" s="44">
        <f t="shared" si="26"/>
        <v>1233000</v>
      </c>
      <c r="K59" s="45">
        <f t="shared" si="26"/>
        <v>1966147</v>
      </c>
      <c r="L59" s="44">
        <f t="shared" si="26"/>
        <v>687000</v>
      </c>
      <c r="M59" s="45">
        <f t="shared" si="26"/>
        <v>-87164</v>
      </c>
      <c r="N59" s="44">
        <f t="shared" si="26"/>
        <v>0</v>
      </c>
      <c r="O59" s="45">
        <f t="shared" si="26"/>
        <v>0</v>
      </c>
      <c r="P59" s="44">
        <f t="shared" si="26"/>
        <v>2775000</v>
      </c>
      <c r="Q59" s="45">
        <f t="shared" si="26"/>
        <v>2831132</v>
      </c>
      <c r="R59" s="20">
        <f t="shared" si="14"/>
        <v>-44.282238442822383</v>
      </c>
      <c r="S59" s="21">
        <f t="shared" si="15"/>
        <v>-104.43323922372029</v>
      </c>
      <c r="T59" s="20">
        <f t="shared" si="16"/>
        <v>33.974045053868757</v>
      </c>
      <c r="U59" s="22">
        <f t="shared" si="17"/>
        <v>34.661263467189031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8168000</v>
      </c>
      <c r="C63" s="55">
        <f t="shared" si="30"/>
        <v>0</v>
      </c>
      <c r="D63" s="55">
        <f t="shared" si="30"/>
        <v>0</v>
      </c>
      <c r="E63" s="55">
        <f t="shared" si="30"/>
        <v>8168000</v>
      </c>
      <c r="F63" s="56">
        <f t="shared" si="30"/>
        <v>8168000</v>
      </c>
      <c r="G63" s="57">
        <f t="shared" si="30"/>
        <v>6168000</v>
      </c>
      <c r="H63" s="56">
        <f t="shared" si="30"/>
        <v>855000</v>
      </c>
      <c r="I63" s="57">
        <f t="shared" si="30"/>
        <v>952149</v>
      </c>
      <c r="J63" s="56">
        <f t="shared" si="30"/>
        <v>1233000</v>
      </c>
      <c r="K63" s="57">
        <f t="shared" si="30"/>
        <v>1966147</v>
      </c>
      <c r="L63" s="56">
        <f t="shared" si="30"/>
        <v>687000</v>
      </c>
      <c r="M63" s="58">
        <f t="shared" si="30"/>
        <v>-87164</v>
      </c>
      <c r="N63" s="56">
        <f t="shared" si="30"/>
        <v>0</v>
      </c>
      <c r="O63" s="57">
        <f t="shared" si="30"/>
        <v>0</v>
      </c>
      <c r="P63" s="56">
        <f t="shared" si="30"/>
        <v>2775000</v>
      </c>
      <c r="Q63" s="57">
        <f t="shared" si="30"/>
        <v>2831132</v>
      </c>
      <c r="R63" s="38">
        <f t="shared" si="14"/>
        <v>-44.282238442822383</v>
      </c>
      <c r="S63" s="39">
        <f t="shared" si="15"/>
        <v>-104.43323922372029</v>
      </c>
      <c r="T63" s="38">
        <f t="shared" si="16"/>
        <v>33.974045053868757</v>
      </c>
      <c r="U63" s="39">
        <f t="shared" si="17"/>
        <v>34.661263467189031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5882000</v>
      </c>
      <c r="C8" s="40">
        <f t="shared" si="0"/>
        <v>0</v>
      </c>
      <c r="D8" s="40">
        <f t="shared" si="0"/>
        <v>0</v>
      </c>
      <c r="E8" s="40">
        <f t="shared" si="0"/>
        <v>5882000</v>
      </c>
      <c r="F8" s="41">
        <f t="shared" si="0"/>
        <v>5882000</v>
      </c>
      <c r="G8" s="42">
        <f t="shared" si="0"/>
        <v>5882000</v>
      </c>
      <c r="H8" s="41">
        <f t="shared" si="0"/>
        <v>885000</v>
      </c>
      <c r="I8" s="42">
        <f t="shared" si="0"/>
        <v>938701</v>
      </c>
      <c r="J8" s="41">
        <f t="shared" si="0"/>
        <v>2326000</v>
      </c>
      <c r="K8" s="42">
        <f t="shared" si="0"/>
        <v>1266891</v>
      </c>
      <c r="L8" s="41">
        <f t="shared" si="0"/>
        <v>1046000</v>
      </c>
      <c r="M8" s="42">
        <f t="shared" si="0"/>
        <v>2077921</v>
      </c>
      <c r="N8" s="41">
        <f t="shared" si="0"/>
        <v>0</v>
      </c>
      <c r="O8" s="42">
        <f t="shared" si="0"/>
        <v>0</v>
      </c>
      <c r="P8" s="41">
        <f t="shared" si="0"/>
        <v>4257000</v>
      </c>
      <c r="Q8" s="42">
        <f t="shared" si="0"/>
        <v>4283513</v>
      </c>
      <c r="R8" s="16">
        <f>IF(($J8       =0),0,((($L8       -$J8       )/$J8       )*100))</f>
        <v>-55.030094582975067</v>
      </c>
      <c r="S8" s="17">
        <f>IF(($K8       =0),0,((($M8       -$K8       )/$K8       )*100))</f>
        <v>64.017346401545211</v>
      </c>
      <c r="T8" s="16">
        <f>IF(($E8       =0),0,(($P8       /$E8       )*100))</f>
        <v>72.373342400544033</v>
      </c>
      <c r="U8" s="18">
        <f>IF(($E8       =0),0,(($Q8       /$E8       )*100))</f>
        <v>72.824090445426719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3232000</v>
      </c>
      <c r="C9" s="43">
        <f t="shared" si="2"/>
        <v>0</v>
      </c>
      <c r="D9" s="43">
        <f t="shared" si="2"/>
        <v>0</v>
      </c>
      <c r="E9" s="43">
        <f t="shared" si="2"/>
        <v>3232000</v>
      </c>
      <c r="F9" s="44">
        <f t="shared" si="2"/>
        <v>3232000</v>
      </c>
      <c r="G9" s="45">
        <f t="shared" si="2"/>
        <v>3232000</v>
      </c>
      <c r="H9" s="44">
        <f t="shared" si="2"/>
        <v>320000</v>
      </c>
      <c r="I9" s="45">
        <f t="shared" si="2"/>
        <v>320130</v>
      </c>
      <c r="J9" s="44">
        <f t="shared" si="2"/>
        <v>1148000</v>
      </c>
      <c r="K9" s="45">
        <f t="shared" si="2"/>
        <v>402039</v>
      </c>
      <c r="L9" s="44">
        <f t="shared" si="2"/>
        <v>705000</v>
      </c>
      <c r="M9" s="45">
        <f t="shared" si="2"/>
        <v>1172978</v>
      </c>
      <c r="N9" s="44">
        <f t="shared" si="2"/>
        <v>0</v>
      </c>
      <c r="O9" s="45">
        <f t="shared" si="2"/>
        <v>0</v>
      </c>
      <c r="P9" s="44">
        <f t="shared" si="2"/>
        <v>2173000</v>
      </c>
      <c r="Q9" s="45">
        <f t="shared" si="2"/>
        <v>1895147</v>
      </c>
      <c r="R9" s="20">
        <f>IF(($J9       =0),0,((($L9       -$J9       )/$J9       )*100))</f>
        <v>-38.588850174216027</v>
      </c>
      <c r="S9" s="21">
        <f>IF(($K9       =0),0,((($M9       -$K9       )/$K9       )*100))</f>
        <v>191.75726732978643</v>
      </c>
      <c r="T9" s="20">
        <f>IF(($E9       =0),0,(($P9       /$E9       )*100))</f>
        <v>67.23391089108911</v>
      </c>
      <c r="U9" s="22">
        <f>IF(($E9       =0),0,(($Q9       /$E9       )*100))</f>
        <v>58.636974009900989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3232000</v>
      </c>
      <c r="C16" s="46"/>
      <c r="D16" s="46"/>
      <c r="E16" s="46">
        <f t="shared" si="4"/>
        <v>3232000</v>
      </c>
      <c r="F16" s="47">
        <v>3232000</v>
      </c>
      <c r="G16" s="48">
        <v>3232000</v>
      </c>
      <c r="H16" s="47">
        <v>320000</v>
      </c>
      <c r="I16" s="48">
        <v>320130</v>
      </c>
      <c r="J16" s="47">
        <v>1148000</v>
      </c>
      <c r="K16" s="48">
        <v>402039</v>
      </c>
      <c r="L16" s="47">
        <v>705000</v>
      </c>
      <c r="M16" s="48">
        <v>1172978</v>
      </c>
      <c r="N16" s="47"/>
      <c r="O16" s="48"/>
      <c r="P16" s="47">
        <f t="shared" si="5"/>
        <v>2173000</v>
      </c>
      <c r="Q16" s="48">
        <f t="shared" si="6"/>
        <v>1895147</v>
      </c>
      <c r="R16" s="24">
        <f t="shared" si="7"/>
        <v>-38.588850174216027</v>
      </c>
      <c r="S16" s="25">
        <f t="shared" si="8"/>
        <v>191.75726732978643</v>
      </c>
      <c r="T16" s="24">
        <f t="shared" si="9"/>
        <v>67.23391089108911</v>
      </c>
      <c r="U16" s="26">
        <f t="shared" si="10"/>
        <v>58.636974009900989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565000</v>
      </c>
      <c r="I27" s="45">
        <f t="shared" si="11"/>
        <v>618571</v>
      </c>
      <c r="J27" s="44">
        <f t="shared" si="11"/>
        <v>1178000</v>
      </c>
      <c r="K27" s="45">
        <f t="shared" si="11"/>
        <v>864852</v>
      </c>
      <c r="L27" s="44">
        <f t="shared" si="11"/>
        <v>341000</v>
      </c>
      <c r="M27" s="45">
        <f t="shared" si="11"/>
        <v>904943</v>
      </c>
      <c r="N27" s="44">
        <f t="shared" si="11"/>
        <v>0</v>
      </c>
      <c r="O27" s="45">
        <f t="shared" si="11"/>
        <v>0</v>
      </c>
      <c r="P27" s="44">
        <f t="shared" si="11"/>
        <v>2084000</v>
      </c>
      <c r="Q27" s="45">
        <f t="shared" si="11"/>
        <v>2388366</v>
      </c>
      <c r="R27" s="20">
        <f t="shared" si="7"/>
        <v>-71.05263157894737</v>
      </c>
      <c r="S27" s="21">
        <f t="shared" si="8"/>
        <v>4.6355908294135872</v>
      </c>
      <c r="T27" s="20">
        <f t="shared" si="9"/>
        <v>78.64150943396227</v>
      </c>
      <c r="U27" s="22">
        <f t="shared" si="10"/>
        <v>90.127018867924519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322000</v>
      </c>
      <c r="I30" s="48">
        <v>527430</v>
      </c>
      <c r="J30" s="47">
        <v>908000</v>
      </c>
      <c r="K30" s="48">
        <v>651626</v>
      </c>
      <c r="L30" s="47">
        <v>187000</v>
      </c>
      <c r="M30" s="48">
        <v>518842</v>
      </c>
      <c r="N30" s="47"/>
      <c r="O30" s="48"/>
      <c r="P30" s="47">
        <f t="shared" si="5"/>
        <v>1417000</v>
      </c>
      <c r="Q30" s="48">
        <f t="shared" si="6"/>
        <v>1697898</v>
      </c>
      <c r="R30" s="24">
        <f t="shared" si="7"/>
        <v>-79.405286343612332</v>
      </c>
      <c r="S30" s="25">
        <f t="shared" si="8"/>
        <v>-20.3773330100395</v>
      </c>
      <c r="T30" s="24">
        <f t="shared" si="9"/>
        <v>83.35294117647058</v>
      </c>
      <c r="U30" s="26">
        <f t="shared" si="10"/>
        <v>99.876352941176478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243000</v>
      </c>
      <c r="I32" s="48">
        <v>91141</v>
      </c>
      <c r="J32" s="47">
        <v>270000</v>
      </c>
      <c r="K32" s="48">
        <v>213226</v>
      </c>
      <c r="L32" s="47">
        <v>154000</v>
      </c>
      <c r="M32" s="48">
        <v>386101</v>
      </c>
      <c r="N32" s="47"/>
      <c r="O32" s="48"/>
      <c r="P32" s="47">
        <f t="shared" si="5"/>
        <v>667000</v>
      </c>
      <c r="Q32" s="48">
        <f t="shared" si="6"/>
        <v>690468</v>
      </c>
      <c r="R32" s="24">
        <f t="shared" si="7"/>
        <v>-42.962962962962962</v>
      </c>
      <c r="S32" s="25">
        <f t="shared" si="8"/>
        <v>81.075947586129274</v>
      </c>
      <c r="T32" s="24">
        <f t="shared" si="9"/>
        <v>70.21052631578948</v>
      </c>
      <c r="U32" s="26">
        <f t="shared" si="10"/>
        <v>72.680842105263153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2200000</v>
      </c>
      <c r="C42" s="52">
        <f t="shared" si="13"/>
        <v>0</v>
      </c>
      <c r="D42" s="52">
        <f t="shared" si="13"/>
        <v>0</v>
      </c>
      <c r="E42" s="52">
        <f t="shared" si="13"/>
        <v>2200000</v>
      </c>
      <c r="F42" s="53">
        <f t="shared" si="13"/>
        <v>2200000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2200000</v>
      </c>
      <c r="C54" s="43">
        <f t="shared" si="24"/>
        <v>0</v>
      </c>
      <c r="D54" s="43">
        <f t="shared" si="24"/>
        <v>0</v>
      </c>
      <c r="E54" s="43">
        <f t="shared" si="24"/>
        <v>2200000</v>
      </c>
      <c r="F54" s="44">
        <f t="shared" si="24"/>
        <v>2200000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2200000</v>
      </c>
      <c r="C57" s="46"/>
      <c r="D57" s="46"/>
      <c r="E57" s="46">
        <f t="shared" si="21"/>
        <v>2200000</v>
      </c>
      <c r="F57" s="47">
        <v>2200000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8082000</v>
      </c>
      <c r="C59" s="43">
        <f t="shared" si="26"/>
        <v>0</v>
      </c>
      <c r="D59" s="43">
        <f t="shared" si="26"/>
        <v>0</v>
      </c>
      <c r="E59" s="43">
        <f t="shared" si="26"/>
        <v>8082000</v>
      </c>
      <c r="F59" s="44">
        <f t="shared" si="26"/>
        <v>8082000</v>
      </c>
      <c r="G59" s="45">
        <f t="shared" si="26"/>
        <v>5882000</v>
      </c>
      <c r="H59" s="44">
        <f t="shared" si="26"/>
        <v>885000</v>
      </c>
      <c r="I59" s="45">
        <f t="shared" si="26"/>
        <v>938701</v>
      </c>
      <c r="J59" s="44">
        <f t="shared" si="26"/>
        <v>2326000</v>
      </c>
      <c r="K59" s="45">
        <f t="shared" si="26"/>
        <v>1266891</v>
      </c>
      <c r="L59" s="44">
        <f t="shared" si="26"/>
        <v>1046000</v>
      </c>
      <c r="M59" s="45">
        <f t="shared" si="26"/>
        <v>2077921</v>
      </c>
      <c r="N59" s="44">
        <f t="shared" si="26"/>
        <v>0</v>
      </c>
      <c r="O59" s="45">
        <f t="shared" si="26"/>
        <v>0</v>
      </c>
      <c r="P59" s="44">
        <f t="shared" si="26"/>
        <v>4257000</v>
      </c>
      <c r="Q59" s="45">
        <f t="shared" si="26"/>
        <v>4283513</v>
      </c>
      <c r="R59" s="20">
        <f t="shared" si="14"/>
        <v>-55.030094582975067</v>
      </c>
      <c r="S59" s="21">
        <f t="shared" si="15"/>
        <v>64.017346401545211</v>
      </c>
      <c r="T59" s="20">
        <f t="shared" si="16"/>
        <v>52.672605790645875</v>
      </c>
      <c r="U59" s="22">
        <f t="shared" si="17"/>
        <v>53.000655778272709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8082000</v>
      </c>
      <c r="C63" s="55">
        <f t="shared" si="30"/>
        <v>0</v>
      </c>
      <c r="D63" s="55">
        <f t="shared" si="30"/>
        <v>0</v>
      </c>
      <c r="E63" s="55">
        <f t="shared" si="30"/>
        <v>8082000</v>
      </c>
      <c r="F63" s="56">
        <f t="shared" si="30"/>
        <v>8082000</v>
      </c>
      <c r="G63" s="57">
        <f t="shared" si="30"/>
        <v>5882000</v>
      </c>
      <c r="H63" s="56">
        <f t="shared" si="30"/>
        <v>885000</v>
      </c>
      <c r="I63" s="57">
        <f t="shared" si="30"/>
        <v>938701</v>
      </c>
      <c r="J63" s="56">
        <f t="shared" si="30"/>
        <v>2326000</v>
      </c>
      <c r="K63" s="57">
        <f t="shared" si="30"/>
        <v>1266891</v>
      </c>
      <c r="L63" s="56">
        <f t="shared" si="30"/>
        <v>1046000</v>
      </c>
      <c r="M63" s="58">
        <f t="shared" si="30"/>
        <v>2077921</v>
      </c>
      <c r="N63" s="56">
        <f t="shared" si="30"/>
        <v>0</v>
      </c>
      <c r="O63" s="57">
        <f t="shared" si="30"/>
        <v>0</v>
      </c>
      <c r="P63" s="56">
        <f t="shared" si="30"/>
        <v>4257000</v>
      </c>
      <c r="Q63" s="57">
        <f t="shared" si="30"/>
        <v>4283513</v>
      </c>
      <c r="R63" s="38">
        <f t="shared" si="14"/>
        <v>-55.030094582975067</v>
      </c>
      <c r="S63" s="39">
        <f t="shared" si="15"/>
        <v>64.017346401545211</v>
      </c>
      <c r="T63" s="38">
        <f t="shared" si="16"/>
        <v>52.672605790645875</v>
      </c>
      <c r="U63" s="39">
        <f t="shared" si="17"/>
        <v>53.000655778272709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5278000</v>
      </c>
      <c r="C8" s="40">
        <f t="shared" si="0"/>
        <v>0</v>
      </c>
      <c r="D8" s="40">
        <f t="shared" si="0"/>
        <v>0</v>
      </c>
      <c r="E8" s="40">
        <f t="shared" si="0"/>
        <v>5278000</v>
      </c>
      <c r="F8" s="41">
        <f t="shared" si="0"/>
        <v>5278000</v>
      </c>
      <c r="G8" s="42">
        <f t="shared" si="0"/>
        <v>5278000</v>
      </c>
      <c r="H8" s="41">
        <f t="shared" si="0"/>
        <v>455000</v>
      </c>
      <c r="I8" s="42">
        <f t="shared" si="0"/>
        <v>138155</v>
      </c>
      <c r="J8" s="41">
        <f t="shared" si="0"/>
        <v>340000</v>
      </c>
      <c r="K8" s="42">
        <f t="shared" si="0"/>
        <v>2104635</v>
      </c>
      <c r="L8" s="41">
        <f t="shared" si="0"/>
        <v>252000</v>
      </c>
      <c r="M8" s="42">
        <f t="shared" si="0"/>
        <v>613064</v>
      </c>
      <c r="N8" s="41">
        <f t="shared" si="0"/>
        <v>0</v>
      </c>
      <c r="O8" s="42">
        <f t="shared" si="0"/>
        <v>0</v>
      </c>
      <c r="P8" s="41">
        <f t="shared" si="0"/>
        <v>1047000</v>
      </c>
      <c r="Q8" s="42">
        <f t="shared" si="0"/>
        <v>2855854</v>
      </c>
      <c r="R8" s="16">
        <f>IF(($J8       =0),0,((($L8       -$J8       )/$J8       )*100))</f>
        <v>-25.882352941176475</v>
      </c>
      <c r="S8" s="17">
        <f>IF(($K8       =0),0,((($M8       -$K8       )/$K8       )*100))</f>
        <v>-70.870768565570756</v>
      </c>
      <c r="T8" s="16">
        <f>IF(($E8       =0),0,(($P8       /$E8       )*100))</f>
        <v>19.837059492231905</v>
      </c>
      <c r="U8" s="18">
        <f>IF(($E8       =0),0,(($Q8       /$E8       )*100))</f>
        <v>54.108639636225838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3079000</v>
      </c>
      <c r="C9" s="43">
        <f t="shared" si="2"/>
        <v>0</v>
      </c>
      <c r="D9" s="43">
        <f t="shared" si="2"/>
        <v>0</v>
      </c>
      <c r="E9" s="43">
        <f t="shared" si="2"/>
        <v>3079000</v>
      </c>
      <c r="F9" s="44">
        <f t="shared" si="2"/>
        <v>3079000</v>
      </c>
      <c r="G9" s="45">
        <f t="shared" si="2"/>
        <v>3079000</v>
      </c>
      <c r="H9" s="44">
        <f t="shared" si="2"/>
        <v>0</v>
      </c>
      <c r="I9" s="45">
        <f t="shared" si="2"/>
        <v>11460</v>
      </c>
      <c r="J9" s="44">
        <f t="shared" si="2"/>
        <v>28000</v>
      </c>
      <c r="K9" s="45">
        <f t="shared" si="2"/>
        <v>1247584</v>
      </c>
      <c r="L9" s="44">
        <f t="shared" si="2"/>
        <v>67000</v>
      </c>
      <c r="M9" s="45">
        <f t="shared" si="2"/>
        <v>427053</v>
      </c>
      <c r="N9" s="44">
        <f t="shared" si="2"/>
        <v>0</v>
      </c>
      <c r="O9" s="45">
        <f t="shared" si="2"/>
        <v>0</v>
      </c>
      <c r="P9" s="44">
        <f t="shared" si="2"/>
        <v>95000</v>
      </c>
      <c r="Q9" s="45">
        <f t="shared" si="2"/>
        <v>1686097</v>
      </c>
      <c r="R9" s="20">
        <f>IF(($J9       =0),0,((($L9       -$J9       )/$J9       )*100))</f>
        <v>139.28571428571428</v>
      </c>
      <c r="S9" s="21">
        <f>IF(($K9       =0),0,((($M9       -$K9       )/$K9       )*100))</f>
        <v>-65.769599481878572</v>
      </c>
      <c r="T9" s="20">
        <f>IF(($E9       =0),0,(($P9       /$E9       )*100))</f>
        <v>3.085417343293277</v>
      </c>
      <c r="U9" s="22">
        <f>IF(($E9       =0),0,(($Q9       /$E9       )*100))</f>
        <v>54.761188697629102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3079000</v>
      </c>
      <c r="C16" s="46"/>
      <c r="D16" s="46"/>
      <c r="E16" s="46">
        <f t="shared" si="4"/>
        <v>3079000</v>
      </c>
      <c r="F16" s="47">
        <v>3079000</v>
      </c>
      <c r="G16" s="48">
        <v>3079000</v>
      </c>
      <c r="H16" s="47"/>
      <c r="I16" s="48">
        <v>11460</v>
      </c>
      <c r="J16" s="47">
        <v>28000</v>
      </c>
      <c r="K16" s="48">
        <v>1247584</v>
      </c>
      <c r="L16" s="47">
        <v>67000</v>
      </c>
      <c r="M16" s="48">
        <v>427053</v>
      </c>
      <c r="N16" s="47"/>
      <c r="O16" s="48"/>
      <c r="P16" s="47">
        <f t="shared" si="5"/>
        <v>95000</v>
      </c>
      <c r="Q16" s="48">
        <f t="shared" si="6"/>
        <v>1686097</v>
      </c>
      <c r="R16" s="24">
        <f t="shared" si="7"/>
        <v>139.28571428571428</v>
      </c>
      <c r="S16" s="25">
        <f t="shared" si="8"/>
        <v>-65.769599481878572</v>
      </c>
      <c r="T16" s="24">
        <f t="shared" si="9"/>
        <v>3.085417343293277</v>
      </c>
      <c r="U16" s="26">
        <f t="shared" si="10"/>
        <v>54.761188697629102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2199000</v>
      </c>
      <c r="C27" s="43">
        <f t="shared" si="11"/>
        <v>0</v>
      </c>
      <c r="D27" s="43">
        <f t="shared" si="11"/>
        <v>0</v>
      </c>
      <c r="E27" s="43">
        <f t="shared" si="11"/>
        <v>2199000</v>
      </c>
      <c r="F27" s="44">
        <f t="shared" si="11"/>
        <v>2199000</v>
      </c>
      <c r="G27" s="45">
        <f t="shared" si="11"/>
        <v>2199000</v>
      </c>
      <c r="H27" s="44">
        <f t="shared" si="11"/>
        <v>455000</v>
      </c>
      <c r="I27" s="45">
        <f t="shared" si="11"/>
        <v>126695</v>
      </c>
      <c r="J27" s="44">
        <f t="shared" si="11"/>
        <v>312000</v>
      </c>
      <c r="K27" s="45">
        <f t="shared" si="11"/>
        <v>857051</v>
      </c>
      <c r="L27" s="44">
        <f t="shared" si="11"/>
        <v>185000</v>
      </c>
      <c r="M27" s="45">
        <f t="shared" si="11"/>
        <v>186011</v>
      </c>
      <c r="N27" s="44">
        <f t="shared" si="11"/>
        <v>0</v>
      </c>
      <c r="O27" s="45">
        <f t="shared" si="11"/>
        <v>0</v>
      </c>
      <c r="P27" s="44">
        <f t="shared" si="11"/>
        <v>952000</v>
      </c>
      <c r="Q27" s="45">
        <f t="shared" si="11"/>
        <v>1169757</v>
      </c>
      <c r="R27" s="20">
        <f t="shared" si="7"/>
        <v>-40.705128205128204</v>
      </c>
      <c r="S27" s="21">
        <f t="shared" si="8"/>
        <v>-78.296390763210127</v>
      </c>
      <c r="T27" s="20">
        <f t="shared" si="9"/>
        <v>43.292405638926788</v>
      </c>
      <c r="U27" s="22">
        <f t="shared" si="10"/>
        <v>53.194952251023196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67000</v>
      </c>
      <c r="I30" s="48">
        <v>21080</v>
      </c>
      <c r="J30" s="47">
        <v>75000</v>
      </c>
      <c r="K30" s="48">
        <v>72078</v>
      </c>
      <c r="L30" s="47">
        <v>64000</v>
      </c>
      <c r="M30" s="48">
        <v>113075</v>
      </c>
      <c r="N30" s="47"/>
      <c r="O30" s="48"/>
      <c r="P30" s="47">
        <f t="shared" si="5"/>
        <v>206000</v>
      </c>
      <c r="Q30" s="48">
        <f t="shared" si="6"/>
        <v>206233</v>
      </c>
      <c r="R30" s="24">
        <f t="shared" si="7"/>
        <v>-14.666666666666666</v>
      </c>
      <c r="S30" s="25">
        <f t="shared" si="8"/>
        <v>56.878659230278302</v>
      </c>
      <c r="T30" s="24">
        <f t="shared" si="9"/>
        <v>17.166666666666668</v>
      </c>
      <c r="U30" s="26">
        <f t="shared" si="10"/>
        <v>17.186083333333332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999000</v>
      </c>
      <c r="C32" s="46"/>
      <c r="D32" s="46"/>
      <c r="E32" s="46">
        <f t="shared" si="4"/>
        <v>999000</v>
      </c>
      <c r="F32" s="47">
        <v>999000</v>
      </c>
      <c r="G32" s="48">
        <v>999000</v>
      </c>
      <c r="H32" s="47">
        <v>388000</v>
      </c>
      <c r="I32" s="48">
        <v>105615</v>
      </c>
      <c r="J32" s="47">
        <v>237000</v>
      </c>
      <c r="K32" s="48">
        <v>784973</v>
      </c>
      <c r="L32" s="47">
        <v>121000</v>
      </c>
      <c r="M32" s="48">
        <v>72936</v>
      </c>
      <c r="N32" s="47"/>
      <c r="O32" s="48"/>
      <c r="P32" s="47">
        <f t="shared" si="5"/>
        <v>746000</v>
      </c>
      <c r="Q32" s="48">
        <f t="shared" si="6"/>
        <v>963524</v>
      </c>
      <c r="R32" s="24">
        <f t="shared" si="7"/>
        <v>-48.945147679324897</v>
      </c>
      <c r="S32" s="25">
        <f t="shared" si="8"/>
        <v>-90.708470227638401</v>
      </c>
      <c r="T32" s="24">
        <f t="shared" si="9"/>
        <v>74.674674674674677</v>
      </c>
      <c r="U32" s="26">
        <f t="shared" si="10"/>
        <v>96.44884884884884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4743000</v>
      </c>
      <c r="C42" s="52">
        <f t="shared" si="13"/>
        <v>0</v>
      </c>
      <c r="D42" s="52">
        <f t="shared" si="13"/>
        <v>0</v>
      </c>
      <c r="E42" s="52">
        <f t="shared" si="13"/>
        <v>4743000</v>
      </c>
      <c r="F42" s="53">
        <f t="shared" si="13"/>
        <v>4743000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4743000</v>
      </c>
      <c r="C54" s="43">
        <f t="shared" si="24"/>
        <v>0</v>
      </c>
      <c r="D54" s="43">
        <f t="shared" si="24"/>
        <v>0</v>
      </c>
      <c r="E54" s="43">
        <f t="shared" si="24"/>
        <v>4743000</v>
      </c>
      <c r="F54" s="44">
        <f t="shared" si="24"/>
        <v>4743000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4743000</v>
      </c>
      <c r="C57" s="46"/>
      <c r="D57" s="46"/>
      <c r="E57" s="46">
        <f t="shared" si="21"/>
        <v>4743000</v>
      </c>
      <c r="F57" s="47">
        <v>4743000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10021000</v>
      </c>
      <c r="C59" s="43">
        <f t="shared" si="26"/>
        <v>0</v>
      </c>
      <c r="D59" s="43">
        <f t="shared" si="26"/>
        <v>0</v>
      </c>
      <c r="E59" s="43">
        <f t="shared" si="26"/>
        <v>10021000</v>
      </c>
      <c r="F59" s="44">
        <f t="shared" si="26"/>
        <v>10021000</v>
      </c>
      <c r="G59" s="45">
        <f t="shared" si="26"/>
        <v>5278000</v>
      </c>
      <c r="H59" s="44">
        <f t="shared" si="26"/>
        <v>455000</v>
      </c>
      <c r="I59" s="45">
        <f t="shared" si="26"/>
        <v>138155</v>
      </c>
      <c r="J59" s="44">
        <f t="shared" si="26"/>
        <v>340000</v>
      </c>
      <c r="K59" s="45">
        <f t="shared" si="26"/>
        <v>2104635</v>
      </c>
      <c r="L59" s="44">
        <f t="shared" si="26"/>
        <v>252000</v>
      </c>
      <c r="M59" s="45">
        <f t="shared" si="26"/>
        <v>613064</v>
      </c>
      <c r="N59" s="44">
        <f t="shared" si="26"/>
        <v>0</v>
      </c>
      <c r="O59" s="45">
        <f t="shared" si="26"/>
        <v>0</v>
      </c>
      <c r="P59" s="44">
        <f t="shared" si="26"/>
        <v>1047000</v>
      </c>
      <c r="Q59" s="45">
        <f t="shared" si="26"/>
        <v>2855854</v>
      </c>
      <c r="R59" s="20">
        <f t="shared" si="14"/>
        <v>-25.882352941176475</v>
      </c>
      <c r="S59" s="21">
        <f t="shared" si="15"/>
        <v>-70.870768565570756</v>
      </c>
      <c r="T59" s="20">
        <f t="shared" si="16"/>
        <v>10.448059075940524</v>
      </c>
      <c r="U59" s="22">
        <f t="shared" si="17"/>
        <v>28.498692745235005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10021000</v>
      </c>
      <c r="C63" s="55">
        <f t="shared" si="30"/>
        <v>0</v>
      </c>
      <c r="D63" s="55">
        <f t="shared" si="30"/>
        <v>0</v>
      </c>
      <c r="E63" s="55">
        <f t="shared" si="30"/>
        <v>10021000</v>
      </c>
      <c r="F63" s="56">
        <f t="shared" si="30"/>
        <v>10021000</v>
      </c>
      <c r="G63" s="57">
        <f t="shared" si="30"/>
        <v>5278000</v>
      </c>
      <c r="H63" s="56">
        <f t="shared" si="30"/>
        <v>455000</v>
      </c>
      <c r="I63" s="57">
        <f t="shared" si="30"/>
        <v>138155</v>
      </c>
      <c r="J63" s="56">
        <f t="shared" si="30"/>
        <v>340000</v>
      </c>
      <c r="K63" s="57">
        <f t="shared" si="30"/>
        <v>2104635</v>
      </c>
      <c r="L63" s="56">
        <f t="shared" si="30"/>
        <v>252000</v>
      </c>
      <c r="M63" s="58">
        <f t="shared" si="30"/>
        <v>613064</v>
      </c>
      <c r="N63" s="56">
        <f t="shared" si="30"/>
        <v>0</v>
      </c>
      <c r="O63" s="57">
        <f t="shared" si="30"/>
        <v>0</v>
      </c>
      <c r="P63" s="56">
        <f t="shared" si="30"/>
        <v>1047000</v>
      </c>
      <c r="Q63" s="57">
        <f t="shared" si="30"/>
        <v>2855854</v>
      </c>
      <c r="R63" s="38">
        <f t="shared" si="14"/>
        <v>-25.882352941176475</v>
      </c>
      <c r="S63" s="39">
        <f t="shared" si="15"/>
        <v>-70.870768565570756</v>
      </c>
      <c r="T63" s="38">
        <f t="shared" si="16"/>
        <v>10.448059075940524</v>
      </c>
      <c r="U63" s="39">
        <f t="shared" si="17"/>
        <v>28.498692745235005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4666000</v>
      </c>
      <c r="C8" s="40">
        <f t="shared" si="0"/>
        <v>0</v>
      </c>
      <c r="D8" s="40">
        <f t="shared" si="0"/>
        <v>0</v>
      </c>
      <c r="E8" s="40">
        <f t="shared" si="0"/>
        <v>4666000</v>
      </c>
      <c r="F8" s="41">
        <f t="shared" si="0"/>
        <v>4666000</v>
      </c>
      <c r="G8" s="42">
        <f t="shared" si="0"/>
        <v>4666000</v>
      </c>
      <c r="H8" s="41">
        <f t="shared" si="0"/>
        <v>148000</v>
      </c>
      <c r="I8" s="42">
        <f t="shared" si="0"/>
        <v>310571</v>
      </c>
      <c r="J8" s="41">
        <f t="shared" si="0"/>
        <v>1365000</v>
      </c>
      <c r="K8" s="42">
        <f t="shared" si="0"/>
        <v>937422</v>
      </c>
      <c r="L8" s="41">
        <f t="shared" si="0"/>
        <v>554000</v>
      </c>
      <c r="M8" s="42">
        <f t="shared" si="0"/>
        <v>419708</v>
      </c>
      <c r="N8" s="41">
        <f t="shared" si="0"/>
        <v>0</v>
      </c>
      <c r="O8" s="42">
        <f t="shared" si="0"/>
        <v>0</v>
      </c>
      <c r="P8" s="41">
        <f t="shared" si="0"/>
        <v>2067000</v>
      </c>
      <c r="Q8" s="42">
        <f t="shared" si="0"/>
        <v>1667701</v>
      </c>
      <c r="R8" s="16">
        <f>IF(($J8       =0),0,((($L8       -$J8       )/$J8       )*100))</f>
        <v>-59.413919413919416</v>
      </c>
      <c r="S8" s="17">
        <f>IF(($K8       =0),0,((($M8       -$K8       )/$K8       )*100))</f>
        <v>-55.227421588142803</v>
      </c>
      <c r="T8" s="16">
        <f>IF(($E8       =0),0,(($P8       /$E8       )*100))</f>
        <v>44.299185597942561</v>
      </c>
      <c r="U8" s="18">
        <f>IF(($E8       =0),0,(($Q8       /$E8       )*100))</f>
        <v>35.741555936562364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2707000</v>
      </c>
      <c r="C9" s="43">
        <f t="shared" si="2"/>
        <v>0</v>
      </c>
      <c r="D9" s="43">
        <f t="shared" si="2"/>
        <v>0</v>
      </c>
      <c r="E9" s="43">
        <f t="shared" si="2"/>
        <v>2707000</v>
      </c>
      <c r="F9" s="44">
        <f t="shared" si="2"/>
        <v>2707000</v>
      </c>
      <c r="G9" s="45">
        <f t="shared" si="2"/>
        <v>2707000</v>
      </c>
      <c r="H9" s="44">
        <f t="shared" si="2"/>
        <v>10000</v>
      </c>
      <c r="I9" s="45">
        <f t="shared" si="2"/>
        <v>189502</v>
      </c>
      <c r="J9" s="44">
        <f t="shared" si="2"/>
        <v>855000</v>
      </c>
      <c r="K9" s="45">
        <f t="shared" si="2"/>
        <v>558302</v>
      </c>
      <c r="L9" s="44">
        <f t="shared" si="2"/>
        <v>47000</v>
      </c>
      <c r="M9" s="45">
        <f t="shared" si="2"/>
        <v>280844</v>
      </c>
      <c r="N9" s="44">
        <f t="shared" si="2"/>
        <v>0</v>
      </c>
      <c r="O9" s="45">
        <f t="shared" si="2"/>
        <v>0</v>
      </c>
      <c r="P9" s="44">
        <f t="shared" si="2"/>
        <v>912000</v>
      </c>
      <c r="Q9" s="45">
        <f t="shared" si="2"/>
        <v>1028648</v>
      </c>
      <c r="R9" s="20">
        <f>IF(($J9       =0),0,((($L9       -$J9       )/$J9       )*100))</f>
        <v>-94.502923976608187</v>
      </c>
      <c r="S9" s="21">
        <f>IF(($K9       =0),0,((($M9       -$K9       )/$K9       )*100))</f>
        <v>-49.696759101704814</v>
      </c>
      <c r="T9" s="20">
        <f>IF(($E9       =0),0,(($P9       /$E9       )*100))</f>
        <v>33.69043221278168</v>
      </c>
      <c r="U9" s="22">
        <f>IF(($E9       =0),0,(($Q9       /$E9       )*100))</f>
        <v>37.999556704839307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2707000</v>
      </c>
      <c r="C16" s="46"/>
      <c r="D16" s="46"/>
      <c r="E16" s="46">
        <f t="shared" si="4"/>
        <v>2707000</v>
      </c>
      <c r="F16" s="47">
        <v>2707000</v>
      </c>
      <c r="G16" s="48">
        <v>2707000</v>
      </c>
      <c r="H16" s="47">
        <v>10000</v>
      </c>
      <c r="I16" s="48">
        <v>189502</v>
      </c>
      <c r="J16" s="47">
        <v>855000</v>
      </c>
      <c r="K16" s="48">
        <v>558302</v>
      </c>
      <c r="L16" s="47">
        <v>47000</v>
      </c>
      <c r="M16" s="48">
        <v>280844</v>
      </c>
      <c r="N16" s="47"/>
      <c r="O16" s="48"/>
      <c r="P16" s="47">
        <f t="shared" si="5"/>
        <v>912000</v>
      </c>
      <c r="Q16" s="48">
        <f t="shared" si="6"/>
        <v>1028648</v>
      </c>
      <c r="R16" s="24">
        <f t="shared" si="7"/>
        <v>-94.502923976608187</v>
      </c>
      <c r="S16" s="25">
        <f t="shared" si="8"/>
        <v>-49.696759101704814</v>
      </c>
      <c r="T16" s="24">
        <f t="shared" si="9"/>
        <v>33.69043221278168</v>
      </c>
      <c r="U16" s="26">
        <f t="shared" si="10"/>
        <v>37.999556704839307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1959000</v>
      </c>
      <c r="C27" s="43">
        <f t="shared" si="11"/>
        <v>0</v>
      </c>
      <c r="D27" s="43">
        <f t="shared" si="11"/>
        <v>0</v>
      </c>
      <c r="E27" s="43">
        <f t="shared" si="11"/>
        <v>1959000</v>
      </c>
      <c r="F27" s="44">
        <f t="shared" si="11"/>
        <v>1959000</v>
      </c>
      <c r="G27" s="45">
        <f t="shared" si="11"/>
        <v>1959000</v>
      </c>
      <c r="H27" s="44">
        <f t="shared" si="11"/>
        <v>138000</v>
      </c>
      <c r="I27" s="45">
        <f t="shared" si="11"/>
        <v>121069</v>
      </c>
      <c r="J27" s="44">
        <f t="shared" si="11"/>
        <v>510000</v>
      </c>
      <c r="K27" s="45">
        <f t="shared" si="11"/>
        <v>379120</v>
      </c>
      <c r="L27" s="44">
        <f t="shared" si="11"/>
        <v>507000</v>
      </c>
      <c r="M27" s="45">
        <f t="shared" si="11"/>
        <v>138864</v>
      </c>
      <c r="N27" s="44">
        <f t="shared" si="11"/>
        <v>0</v>
      </c>
      <c r="O27" s="45">
        <f t="shared" si="11"/>
        <v>0</v>
      </c>
      <c r="P27" s="44">
        <f t="shared" si="11"/>
        <v>1155000</v>
      </c>
      <c r="Q27" s="45">
        <f t="shared" si="11"/>
        <v>639053</v>
      </c>
      <c r="R27" s="20">
        <f t="shared" si="7"/>
        <v>-0.58823529411764708</v>
      </c>
      <c r="S27" s="21">
        <f t="shared" si="8"/>
        <v>-63.372019413378347</v>
      </c>
      <c r="T27" s="20">
        <f t="shared" si="9"/>
        <v>58.958652373660023</v>
      </c>
      <c r="U27" s="22">
        <f t="shared" si="10"/>
        <v>32.621388463501788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121069</v>
      </c>
      <c r="J30" s="47">
        <v>190000</v>
      </c>
      <c r="K30" s="48">
        <v>104669</v>
      </c>
      <c r="L30" s="47">
        <v>168000</v>
      </c>
      <c r="M30" s="48">
        <v>138864</v>
      </c>
      <c r="N30" s="47"/>
      <c r="O30" s="48"/>
      <c r="P30" s="47">
        <f t="shared" si="5"/>
        <v>358000</v>
      </c>
      <c r="Q30" s="48">
        <f t="shared" si="6"/>
        <v>364602</v>
      </c>
      <c r="R30" s="24">
        <f t="shared" si="7"/>
        <v>-11.578947368421053</v>
      </c>
      <c r="S30" s="25">
        <f t="shared" si="8"/>
        <v>32.669653861219658</v>
      </c>
      <c r="T30" s="24">
        <f t="shared" si="9"/>
        <v>35.799999999999997</v>
      </c>
      <c r="U30" s="26">
        <f t="shared" si="10"/>
        <v>36.4602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959000</v>
      </c>
      <c r="C32" s="46"/>
      <c r="D32" s="46"/>
      <c r="E32" s="46">
        <f t="shared" si="4"/>
        <v>959000</v>
      </c>
      <c r="F32" s="47">
        <v>959000</v>
      </c>
      <c r="G32" s="48">
        <v>959000</v>
      </c>
      <c r="H32" s="47">
        <v>138000</v>
      </c>
      <c r="I32" s="48"/>
      <c r="J32" s="47">
        <v>320000</v>
      </c>
      <c r="K32" s="48">
        <v>274451</v>
      </c>
      <c r="L32" s="47">
        <v>339000</v>
      </c>
      <c r="M32" s="48"/>
      <c r="N32" s="47"/>
      <c r="O32" s="48"/>
      <c r="P32" s="47">
        <f t="shared" si="5"/>
        <v>797000</v>
      </c>
      <c r="Q32" s="48">
        <f t="shared" si="6"/>
        <v>274451</v>
      </c>
      <c r="R32" s="24">
        <f t="shared" si="7"/>
        <v>5.9375</v>
      </c>
      <c r="S32" s="25">
        <f t="shared" si="8"/>
        <v>-100</v>
      </c>
      <c r="T32" s="24">
        <f t="shared" si="9"/>
        <v>83.107403545359745</v>
      </c>
      <c r="U32" s="26">
        <f t="shared" si="10"/>
        <v>28.618456725755998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3200000</v>
      </c>
      <c r="C42" s="52">
        <f t="shared" si="13"/>
        <v>0</v>
      </c>
      <c r="D42" s="52">
        <f t="shared" si="13"/>
        <v>0</v>
      </c>
      <c r="E42" s="52">
        <f t="shared" si="13"/>
        <v>3200000</v>
      </c>
      <c r="F42" s="53">
        <f t="shared" si="13"/>
        <v>3200000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3200000</v>
      </c>
      <c r="C54" s="43">
        <f t="shared" si="24"/>
        <v>0</v>
      </c>
      <c r="D54" s="43">
        <f t="shared" si="24"/>
        <v>0</v>
      </c>
      <c r="E54" s="43">
        <f t="shared" si="24"/>
        <v>3200000</v>
      </c>
      <c r="F54" s="44">
        <f t="shared" si="24"/>
        <v>3200000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3200000</v>
      </c>
      <c r="C57" s="46"/>
      <c r="D57" s="46"/>
      <c r="E57" s="46">
        <f t="shared" si="21"/>
        <v>3200000</v>
      </c>
      <c r="F57" s="47">
        <v>3200000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7866000</v>
      </c>
      <c r="C59" s="43">
        <f t="shared" si="26"/>
        <v>0</v>
      </c>
      <c r="D59" s="43">
        <f t="shared" si="26"/>
        <v>0</v>
      </c>
      <c r="E59" s="43">
        <f t="shared" si="26"/>
        <v>7866000</v>
      </c>
      <c r="F59" s="44">
        <f t="shared" si="26"/>
        <v>7866000</v>
      </c>
      <c r="G59" s="45">
        <f t="shared" si="26"/>
        <v>4666000</v>
      </c>
      <c r="H59" s="44">
        <f t="shared" si="26"/>
        <v>148000</v>
      </c>
      <c r="I59" s="45">
        <f t="shared" si="26"/>
        <v>310571</v>
      </c>
      <c r="J59" s="44">
        <f t="shared" si="26"/>
        <v>1365000</v>
      </c>
      <c r="K59" s="45">
        <f t="shared" si="26"/>
        <v>937422</v>
      </c>
      <c r="L59" s="44">
        <f t="shared" si="26"/>
        <v>554000</v>
      </c>
      <c r="M59" s="45">
        <f t="shared" si="26"/>
        <v>419708</v>
      </c>
      <c r="N59" s="44">
        <f t="shared" si="26"/>
        <v>0</v>
      </c>
      <c r="O59" s="45">
        <f t="shared" si="26"/>
        <v>0</v>
      </c>
      <c r="P59" s="44">
        <f t="shared" si="26"/>
        <v>2067000</v>
      </c>
      <c r="Q59" s="45">
        <f t="shared" si="26"/>
        <v>1667701</v>
      </c>
      <c r="R59" s="20">
        <f t="shared" si="14"/>
        <v>-59.413919413919416</v>
      </c>
      <c r="S59" s="21">
        <f t="shared" si="15"/>
        <v>-55.227421588142803</v>
      </c>
      <c r="T59" s="20">
        <f t="shared" si="16"/>
        <v>26.27765064836003</v>
      </c>
      <c r="U59" s="22">
        <f t="shared" si="17"/>
        <v>21.201385710653444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7866000</v>
      </c>
      <c r="C63" s="55">
        <f t="shared" si="30"/>
        <v>0</v>
      </c>
      <c r="D63" s="55">
        <f t="shared" si="30"/>
        <v>0</v>
      </c>
      <c r="E63" s="55">
        <f t="shared" si="30"/>
        <v>7866000</v>
      </c>
      <c r="F63" s="56">
        <f t="shared" si="30"/>
        <v>7866000</v>
      </c>
      <c r="G63" s="57">
        <f t="shared" si="30"/>
        <v>4666000</v>
      </c>
      <c r="H63" s="56">
        <f t="shared" si="30"/>
        <v>148000</v>
      </c>
      <c r="I63" s="57">
        <f t="shared" si="30"/>
        <v>310571</v>
      </c>
      <c r="J63" s="56">
        <f t="shared" si="30"/>
        <v>1365000</v>
      </c>
      <c r="K63" s="57">
        <f t="shared" si="30"/>
        <v>937422</v>
      </c>
      <c r="L63" s="56">
        <f t="shared" si="30"/>
        <v>554000</v>
      </c>
      <c r="M63" s="58">
        <f t="shared" si="30"/>
        <v>419708</v>
      </c>
      <c r="N63" s="56">
        <f t="shared" si="30"/>
        <v>0</v>
      </c>
      <c r="O63" s="57">
        <f t="shared" si="30"/>
        <v>0</v>
      </c>
      <c r="P63" s="56">
        <f t="shared" si="30"/>
        <v>2067000</v>
      </c>
      <c r="Q63" s="57">
        <f t="shared" si="30"/>
        <v>1667701</v>
      </c>
      <c r="R63" s="38">
        <f t="shared" si="14"/>
        <v>-59.413919413919416</v>
      </c>
      <c r="S63" s="39">
        <f t="shared" si="15"/>
        <v>-55.227421588142803</v>
      </c>
      <c r="T63" s="38">
        <f t="shared" si="16"/>
        <v>26.27765064836003</v>
      </c>
      <c r="U63" s="39">
        <f t="shared" si="17"/>
        <v>21.201385710653444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51786000</v>
      </c>
      <c r="C8" s="40">
        <f t="shared" si="0"/>
        <v>11041000</v>
      </c>
      <c r="D8" s="40">
        <f t="shared" si="0"/>
        <v>0</v>
      </c>
      <c r="E8" s="40">
        <f t="shared" si="0"/>
        <v>62827000</v>
      </c>
      <c r="F8" s="41">
        <f t="shared" si="0"/>
        <v>62827000</v>
      </c>
      <c r="G8" s="42">
        <f t="shared" si="0"/>
        <v>62827000</v>
      </c>
      <c r="H8" s="41">
        <f t="shared" si="0"/>
        <v>6942000</v>
      </c>
      <c r="I8" s="42">
        <f t="shared" si="0"/>
        <v>5653098</v>
      </c>
      <c r="J8" s="41">
        <f t="shared" si="0"/>
        <v>24340000</v>
      </c>
      <c r="K8" s="42">
        <f t="shared" si="0"/>
        <v>12408214</v>
      </c>
      <c r="L8" s="41">
        <f t="shared" si="0"/>
        <v>7279000</v>
      </c>
      <c r="M8" s="42">
        <f t="shared" si="0"/>
        <v>5768143</v>
      </c>
      <c r="N8" s="41">
        <f t="shared" si="0"/>
        <v>0</v>
      </c>
      <c r="O8" s="42">
        <f t="shared" si="0"/>
        <v>0</v>
      </c>
      <c r="P8" s="41">
        <f t="shared" si="0"/>
        <v>38561000</v>
      </c>
      <c r="Q8" s="42">
        <f t="shared" si="0"/>
        <v>23829455</v>
      </c>
      <c r="R8" s="16">
        <f>IF(($J8       =0),0,((($L8       -$J8       )/$J8       )*100))</f>
        <v>-70.094494658997533</v>
      </c>
      <c r="S8" s="17">
        <f>IF(($K8       =0),0,((($M8       -$K8       )/$K8       )*100))</f>
        <v>-53.513511291794288</v>
      </c>
      <c r="T8" s="16">
        <f>IF(($E8       =0),0,(($P8       /$E8       )*100))</f>
        <v>61.376478265713786</v>
      </c>
      <c r="U8" s="18">
        <f>IF(($E8       =0),0,(($Q8       /$E8       )*100))</f>
        <v>37.928685119455011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43871000</v>
      </c>
      <c r="C9" s="43">
        <f t="shared" si="2"/>
        <v>11238000</v>
      </c>
      <c r="D9" s="43">
        <f t="shared" si="2"/>
        <v>0</v>
      </c>
      <c r="E9" s="43">
        <f t="shared" si="2"/>
        <v>55109000</v>
      </c>
      <c r="F9" s="44">
        <f t="shared" si="2"/>
        <v>55109000</v>
      </c>
      <c r="G9" s="45">
        <f t="shared" si="2"/>
        <v>55109000</v>
      </c>
      <c r="H9" s="44">
        <f t="shared" si="2"/>
        <v>4552000</v>
      </c>
      <c r="I9" s="45">
        <f t="shared" si="2"/>
        <v>3156504</v>
      </c>
      <c r="J9" s="44">
        <f t="shared" si="2"/>
        <v>19602000</v>
      </c>
      <c r="K9" s="45">
        <f t="shared" si="2"/>
        <v>8953871</v>
      </c>
      <c r="L9" s="44">
        <f t="shared" si="2"/>
        <v>7128000</v>
      </c>
      <c r="M9" s="45">
        <f t="shared" si="2"/>
        <v>5070005</v>
      </c>
      <c r="N9" s="44">
        <f t="shared" si="2"/>
        <v>0</v>
      </c>
      <c r="O9" s="45">
        <f t="shared" si="2"/>
        <v>0</v>
      </c>
      <c r="P9" s="44">
        <f t="shared" si="2"/>
        <v>31282000</v>
      </c>
      <c r="Q9" s="45">
        <f t="shared" si="2"/>
        <v>17180380</v>
      </c>
      <c r="R9" s="20">
        <f>IF(($J9       =0),0,((($L9       -$J9       )/$J9       )*100))</f>
        <v>-63.636363636363633</v>
      </c>
      <c r="S9" s="21">
        <f>IF(($K9       =0),0,((($M9       -$K9       )/$K9       )*100))</f>
        <v>-43.376389943522753</v>
      </c>
      <c r="T9" s="20">
        <f>IF(($E9       =0),0,(($P9       /$E9       )*100))</f>
        <v>56.763867970748883</v>
      </c>
      <c r="U9" s="22">
        <f>IF(($E9       =0),0,(($Q9       /$E9       )*100))</f>
        <v>31.175270826906676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23871000</v>
      </c>
      <c r="C10" s="46">
        <v>-1597000</v>
      </c>
      <c r="D10" s="46"/>
      <c r="E10" s="46">
        <f t="shared" ref="E10:E41" si="4">$B10      +$C10      +$D10</f>
        <v>22274000</v>
      </c>
      <c r="F10" s="47">
        <v>22274000</v>
      </c>
      <c r="G10" s="48">
        <v>22274000</v>
      </c>
      <c r="H10" s="47">
        <v>2709000</v>
      </c>
      <c r="I10" s="48">
        <v>3156504</v>
      </c>
      <c r="J10" s="47">
        <v>9855000</v>
      </c>
      <c r="K10" s="48">
        <v>8953871</v>
      </c>
      <c r="L10" s="47">
        <v>3667000</v>
      </c>
      <c r="M10" s="48">
        <v>5070005</v>
      </c>
      <c r="N10" s="47"/>
      <c r="O10" s="48"/>
      <c r="P10" s="47">
        <f t="shared" ref="P10:P41" si="5">$H10      +$J10      +$L10      +$N10</f>
        <v>16231000</v>
      </c>
      <c r="Q10" s="48">
        <f t="shared" ref="Q10:Q41" si="6">$I10      +$K10      +$M10      +$O10</f>
        <v>17180380</v>
      </c>
      <c r="R10" s="24">
        <f t="shared" ref="R10:R41" si="7">IF(($J10      =0),0,((($L10      -$J10      )/$J10      )*100))</f>
        <v>-62.790461694571285</v>
      </c>
      <c r="S10" s="25">
        <f t="shared" ref="S10:S41" si="8">IF(($K10      =0),0,((($M10      -$K10      )/$K10      )*100))</f>
        <v>-43.376389943522753</v>
      </c>
      <c r="T10" s="24">
        <f t="shared" ref="T10:T41" si="9">IF(($E10      =0),0,(($P10      /$E10      )*100))</f>
        <v>72.86971356738799</v>
      </c>
      <c r="U10" s="26">
        <f t="shared" ref="U10:U41" si="10">IF(($E10      =0),0,(($Q10      /$E10      )*100))</f>
        <v>77.131992457573844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6585000</v>
      </c>
      <c r="D20" s="46"/>
      <c r="E20" s="46">
        <f t="shared" si="4"/>
        <v>6585000</v>
      </c>
      <c r="F20" s="47">
        <v>6585000</v>
      </c>
      <c r="G20" s="48">
        <v>6585000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20000000</v>
      </c>
      <c r="C23" s="46">
        <v>6250000</v>
      </c>
      <c r="D23" s="46"/>
      <c r="E23" s="46">
        <f t="shared" si="4"/>
        <v>26250000</v>
      </c>
      <c r="F23" s="47">
        <v>26250000</v>
      </c>
      <c r="G23" s="48">
        <v>26250000</v>
      </c>
      <c r="H23" s="47">
        <v>1843000</v>
      </c>
      <c r="I23" s="48"/>
      <c r="J23" s="47">
        <v>9747000</v>
      </c>
      <c r="K23" s="48"/>
      <c r="L23" s="47">
        <v>3461000</v>
      </c>
      <c r="M23" s="48"/>
      <c r="N23" s="47"/>
      <c r="O23" s="48"/>
      <c r="P23" s="47">
        <f t="shared" si="5"/>
        <v>15051000</v>
      </c>
      <c r="Q23" s="48">
        <f t="shared" si="6"/>
        <v>0</v>
      </c>
      <c r="R23" s="24">
        <f t="shared" si="7"/>
        <v>-64.491638452857288</v>
      </c>
      <c r="S23" s="25">
        <f t="shared" si="8"/>
        <v>0</v>
      </c>
      <c r="T23" s="24">
        <f t="shared" si="9"/>
        <v>57.337142857142851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7915000</v>
      </c>
      <c r="C27" s="43">
        <f t="shared" si="11"/>
        <v>-197000</v>
      </c>
      <c r="D27" s="43">
        <f t="shared" si="11"/>
        <v>0</v>
      </c>
      <c r="E27" s="43">
        <f t="shared" si="11"/>
        <v>7718000</v>
      </c>
      <c r="F27" s="44">
        <f t="shared" si="11"/>
        <v>7718000</v>
      </c>
      <c r="G27" s="45">
        <f t="shared" si="11"/>
        <v>7718000</v>
      </c>
      <c r="H27" s="44">
        <f t="shared" si="11"/>
        <v>2390000</v>
      </c>
      <c r="I27" s="45">
        <f t="shared" si="11"/>
        <v>2496594</v>
      </c>
      <c r="J27" s="44">
        <f t="shared" si="11"/>
        <v>4738000</v>
      </c>
      <c r="K27" s="45">
        <f t="shared" si="11"/>
        <v>3454343</v>
      </c>
      <c r="L27" s="44">
        <f t="shared" si="11"/>
        <v>151000</v>
      </c>
      <c r="M27" s="45">
        <f t="shared" si="11"/>
        <v>698138</v>
      </c>
      <c r="N27" s="44">
        <f t="shared" si="11"/>
        <v>0</v>
      </c>
      <c r="O27" s="45">
        <f t="shared" si="11"/>
        <v>0</v>
      </c>
      <c r="P27" s="44">
        <f t="shared" si="11"/>
        <v>7279000</v>
      </c>
      <c r="Q27" s="45">
        <f t="shared" si="11"/>
        <v>6649075</v>
      </c>
      <c r="R27" s="20">
        <f t="shared" si="7"/>
        <v>-96.813001266357119</v>
      </c>
      <c r="S27" s="21">
        <f t="shared" si="8"/>
        <v>-79.789557666971689</v>
      </c>
      <c r="T27" s="20">
        <f t="shared" si="9"/>
        <v>94.311997926924079</v>
      </c>
      <c r="U27" s="22">
        <f t="shared" si="10"/>
        <v>86.150233221041717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1105000</v>
      </c>
      <c r="I30" s="48">
        <v>1104896</v>
      </c>
      <c r="J30" s="47">
        <v>919000</v>
      </c>
      <c r="K30" s="48">
        <v>918979</v>
      </c>
      <c r="L30" s="47">
        <v>151000</v>
      </c>
      <c r="M30" s="48">
        <v>401072</v>
      </c>
      <c r="N30" s="47"/>
      <c r="O30" s="48"/>
      <c r="P30" s="47">
        <f t="shared" si="5"/>
        <v>2175000</v>
      </c>
      <c r="Q30" s="48">
        <f t="shared" si="6"/>
        <v>2424947</v>
      </c>
      <c r="R30" s="24">
        <f t="shared" si="7"/>
        <v>-83.569096844396086</v>
      </c>
      <c r="S30" s="25">
        <f t="shared" si="8"/>
        <v>-56.356782907988098</v>
      </c>
      <c r="T30" s="24">
        <f t="shared" si="9"/>
        <v>70.161290322580655</v>
      </c>
      <c r="U30" s="26">
        <f t="shared" si="10"/>
        <v>78.224096774193555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1315000</v>
      </c>
      <c r="C32" s="46">
        <v>-197000</v>
      </c>
      <c r="D32" s="46"/>
      <c r="E32" s="46">
        <f t="shared" si="4"/>
        <v>1118000</v>
      </c>
      <c r="F32" s="47">
        <v>1118000</v>
      </c>
      <c r="G32" s="48">
        <v>1118000</v>
      </c>
      <c r="H32" s="47">
        <v>36000</v>
      </c>
      <c r="I32" s="48">
        <v>142057</v>
      </c>
      <c r="J32" s="47"/>
      <c r="K32" s="48">
        <v>285005</v>
      </c>
      <c r="L32" s="47"/>
      <c r="M32" s="48">
        <v>297066</v>
      </c>
      <c r="N32" s="47"/>
      <c r="O32" s="48"/>
      <c r="P32" s="47">
        <f t="shared" si="5"/>
        <v>36000</v>
      </c>
      <c r="Q32" s="48">
        <f t="shared" si="6"/>
        <v>724128</v>
      </c>
      <c r="R32" s="24">
        <f t="shared" si="7"/>
        <v>0</v>
      </c>
      <c r="S32" s="25">
        <f t="shared" si="8"/>
        <v>4.2318555814810273</v>
      </c>
      <c r="T32" s="24">
        <f t="shared" si="9"/>
        <v>3.2200357781753133</v>
      </c>
      <c r="U32" s="26">
        <f t="shared" si="10"/>
        <v>64.769946332737021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1249000</v>
      </c>
      <c r="I36" s="48">
        <v>1249641</v>
      </c>
      <c r="J36" s="47">
        <v>3819000</v>
      </c>
      <c r="K36" s="48">
        <v>2250359</v>
      </c>
      <c r="L36" s="47"/>
      <c r="M36" s="48"/>
      <c r="N36" s="47"/>
      <c r="O36" s="48"/>
      <c r="P36" s="47">
        <f t="shared" si="5"/>
        <v>5068000</v>
      </c>
      <c r="Q36" s="48">
        <f t="shared" si="6"/>
        <v>3500000</v>
      </c>
      <c r="R36" s="24">
        <f t="shared" si="7"/>
        <v>-100</v>
      </c>
      <c r="S36" s="25">
        <f t="shared" si="8"/>
        <v>-100</v>
      </c>
      <c r="T36" s="24">
        <f t="shared" si="9"/>
        <v>144.79999999999998</v>
      </c>
      <c r="U36" s="26">
        <f t="shared" si="10"/>
        <v>100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51000000</v>
      </c>
      <c r="C42" s="52">
        <f t="shared" si="13"/>
        <v>-25910000</v>
      </c>
      <c r="D42" s="52">
        <f t="shared" si="13"/>
        <v>0</v>
      </c>
      <c r="E42" s="52">
        <f t="shared" si="13"/>
        <v>25090000</v>
      </c>
      <c r="F42" s="53">
        <f t="shared" si="13"/>
        <v>25090000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51000000</v>
      </c>
      <c r="C43" s="43">
        <f t="shared" si="19"/>
        <v>-25910000</v>
      </c>
      <c r="D43" s="43">
        <f t="shared" si="19"/>
        <v>0</v>
      </c>
      <c r="E43" s="43">
        <f t="shared" si="19"/>
        <v>25090000</v>
      </c>
      <c r="F43" s="44">
        <f t="shared" si="19"/>
        <v>25090000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51000000</v>
      </c>
      <c r="C44" s="49">
        <v>-25910000</v>
      </c>
      <c r="D44" s="49"/>
      <c r="E44" s="49">
        <f t="shared" ref="E44:E62" si="21">$B44      +$C44      +$D44</f>
        <v>25090000</v>
      </c>
      <c r="F44" s="50">
        <v>25090000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102786000</v>
      </c>
      <c r="C59" s="43">
        <f t="shared" si="26"/>
        <v>-14869000</v>
      </c>
      <c r="D59" s="43">
        <f t="shared" si="26"/>
        <v>0</v>
      </c>
      <c r="E59" s="43">
        <f t="shared" si="26"/>
        <v>87917000</v>
      </c>
      <c r="F59" s="44">
        <f t="shared" si="26"/>
        <v>87917000</v>
      </c>
      <c r="G59" s="45">
        <f t="shared" si="26"/>
        <v>62827000</v>
      </c>
      <c r="H59" s="44">
        <f t="shared" si="26"/>
        <v>6942000</v>
      </c>
      <c r="I59" s="45">
        <f t="shared" si="26"/>
        <v>5653098</v>
      </c>
      <c r="J59" s="44">
        <f t="shared" si="26"/>
        <v>24340000</v>
      </c>
      <c r="K59" s="45">
        <f t="shared" si="26"/>
        <v>12408214</v>
      </c>
      <c r="L59" s="44">
        <f t="shared" si="26"/>
        <v>7279000</v>
      </c>
      <c r="M59" s="45">
        <f t="shared" si="26"/>
        <v>5768143</v>
      </c>
      <c r="N59" s="44">
        <f t="shared" si="26"/>
        <v>0</v>
      </c>
      <c r="O59" s="45">
        <f t="shared" si="26"/>
        <v>0</v>
      </c>
      <c r="P59" s="44">
        <f t="shared" si="26"/>
        <v>38561000</v>
      </c>
      <c r="Q59" s="45">
        <f t="shared" si="26"/>
        <v>23829455</v>
      </c>
      <c r="R59" s="20">
        <f t="shared" si="14"/>
        <v>-70.094494658997533</v>
      </c>
      <c r="S59" s="21">
        <f t="shared" si="15"/>
        <v>-53.513511291794288</v>
      </c>
      <c r="T59" s="20">
        <f t="shared" si="16"/>
        <v>43.860686784125932</v>
      </c>
      <c r="U59" s="22">
        <f t="shared" si="17"/>
        <v>27.104490599087779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102786000</v>
      </c>
      <c r="C63" s="55">
        <f t="shared" si="30"/>
        <v>-14869000</v>
      </c>
      <c r="D63" s="55">
        <f t="shared" si="30"/>
        <v>0</v>
      </c>
      <c r="E63" s="55">
        <f t="shared" si="30"/>
        <v>87917000</v>
      </c>
      <c r="F63" s="56">
        <f t="shared" si="30"/>
        <v>87917000</v>
      </c>
      <c r="G63" s="57">
        <f t="shared" si="30"/>
        <v>62827000</v>
      </c>
      <c r="H63" s="56">
        <f t="shared" si="30"/>
        <v>6942000</v>
      </c>
      <c r="I63" s="57">
        <f t="shared" si="30"/>
        <v>5653098</v>
      </c>
      <c r="J63" s="56">
        <f t="shared" si="30"/>
        <v>24340000</v>
      </c>
      <c r="K63" s="57">
        <f t="shared" si="30"/>
        <v>12408214</v>
      </c>
      <c r="L63" s="56">
        <f t="shared" si="30"/>
        <v>7279000</v>
      </c>
      <c r="M63" s="58">
        <f t="shared" si="30"/>
        <v>5768143</v>
      </c>
      <c r="N63" s="56">
        <f t="shared" si="30"/>
        <v>0</v>
      </c>
      <c r="O63" s="57">
        <f t="shared" si="30"/>
        <v>0</v>
      </c>
      <c r="P63" s="56">
        <f t="shared" si="30"/>
        <v>38561000</v>
      </c>
      <c r="Q63" s="57">
        <f t="shared" si="30"/>
        <v>23829455</v>
      </c>
      <c r="R63" s="38">
        <f t="shared" si="14"/>
        <v>-70.094494658997533</v>
      </c>
      <c r="S63" s="39">
        <f t="shared" si="15"/>
        <v>-53.513511291794288</v>
      </c>
      <c r="T63" s="38">
        <f t="shared" si="16"/>
        <v>43.860686784125932</v>
      </c>
      <c r="U63" s="39">
        <f t="shared" si="17"/>
        <v>27.104490599087779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45265000</v>
      </c>
      <c r="C8" s="40">
        <f t="shared" si="0"/>
        <v>35014000</v>
      </c>
      <c r="D8" s="40">
        <f t="shared" si="0"/>
        <v>0</v>
      </c>
      <c r="E8" s="40">
        <f t="shared" si="0"/>
        <v>80279000</v>
      </c>
      <c r="F8" s="41">
        <f t="shared" si="0"/>
        <v>80279000</v>
      </c>
      <c r="G8" s="42">
        <f t="shared" si="0"/>
        <v>80279000</v>
      </c>
      <c r="H8" s="41">
        <f t="shared" si="0"/>
        <v>5621000</v>
      </c>
      <c r="I8" s="42">
        <f t="shared" si="0"/>
        <v>5060553</v>
      </c>
      <c r="J8" s="41">
        <f t="shared" si="0"/>
        <v>17491000</v>
      </c>
      <c r="K8" s="42">
        <f t="shared" si="0"/>
        <v>0</v>
      </c>
      <c r="L8" s="41">
        <f t="shared" si="0"/>
        <v>4088000</v>
      </c>
      <c r="M8" s="42">
        <f t="shared" si="0"/>
        <v>16136719</v>
      </c>
      <c r="N8" s="41">
        <f t="shared" si="0"/>
        <v>0</v>
      </c>
      <c r="O8" s="42">
        <f t="shared" si="0"/>
        <v>0</v>
      </c>
      <c r="P8" s="41">
        <f t="shared" si="0"/>
        <v>27200000</v>
      </c>
      <c r="Q8" s="42">
        <f t="shared" si="0"/>
        <v>21197272</v>
      </c>
      <c r="R8" s="16">
        <f>IF(($J8       =0),0,((($L8       -$J8       )/$J8       )*100))</f>
        <v>-76.62798010405352</v>
      </c>
      <c r="S8" s="17">
        <f>IF(($K8       =0),0,((($M8       -$K8       )/$K8       )*100))</f>
        <v>0</v>
      </c>
      <c r="T8" s="16">
        <f>IF(($E8       =0),0,(($P8       /$E8       )*100))</f>
        <v>33.881837093137683</v>
      </c>
      <c r="U8" s="18">
        <f>IF(($E8       =0),0,(($Q8       /$E8       )*100))</f>
        <v>26.404504291284148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34472000</v>
      </c>
      <c r="C9" s="43">
        <f t="shared" si="2"/>
        <v>35014000</v>
      </c>
      <c r="D9" s="43">
        <f t="shared" si="2"/>
        <v>0</v>
      </c>
      <c r="E9" s="43">
        <f t="shared" si="2"/>
        <v>69486000</v>
      </c>
      <c r="F9" s="44">
        <f t="shared" si="2"/>
        <v>69486000</v>
      </c>
      <c r="G9" s="45">
        <f t="shared" si="2"/>
        <v>69486000</v>
      </c>
      <c r="H9" s="44">
        <f t="shared" si="2"/>
        <v>4418000</v>
      </c>
      <c r="I9" s="45">
        <f t="shared" si="2"/>
        <v>4322217</v>
      </c>
      <c r="J9" s="44">
        <f t="shared" si="2"/>
        <v>15142000</v>
      </c>
      <c r="K9" s="45">
        <f t="shared" si="2"/>
        <v>0</v>
      </c>
      <c r="L9" s="44">
        <f t="shared" si="2"/>
        <v>3506000</v>
      </c>
      <c r="M9" s="45">
        <f t="shared" si="2"/>
        <v>15478517</v>
      </c>
      <c r="N9" s="44">
        <f t="shared" si="2"/>
        <v>0</v>
      </c>
      <c r="O9" s="45">
        <f t="shared" si="2"/>
        <v>0</v>
      </c>
      <c r="P9" s="44">
        <f t="shared" si="2"/>
        <v>23066000</v>
      </c>
      <c r="Q9" s="45">
        <f t="shared" si="2"/>
        <v>19800734</v>
      </c>
      <c r="R9" s="20">
        <f>IF(($J9       =0),0,((($L9       -$J9       )/$J9       )*100))</f>
        <v>-76.845859199577333</v>
      </c>
      <c r="S9" s="21">
        <f>IF(($K9       =0),0,((($M9       -$K9       )/$K9       )*100))</f>
        <v>0</v>
      </c>
      <c r="T9" s="20">
        <f>IF(($E9       =0),0,(($P9       /$E9       )*100))</f>
        <v>33.195176006677599</v>
      </c>
      <c r="U9" s="22">
        <f>IF(($E9       =0),0,(($Q9       /$E9       )*100))</f>
        <v>28.496004950637538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24268000</v>
      </c>
      <c r="C10" s="46">
        <v>-1623000</v>
      </c>
      <c r="D10" s="46"/>
      <c r="E10" s="46">
        <f t="shared" ref="E10:E41" si="4">$B10      +$C10      +$D10</f>
        <v>22645000</v>
      </c>
      <c r="F10" s="47">
        <v>22645000</v>
      </c>
      <c r="G10" s="48">
        <v>22645000</v>
      </c>
      <c r="H10" s="47">
        <v>1458000</v>
      </c>
      <c r="I10" s="48">
        <v>1362045</v>
      </c>
      <c r="J10" s="47">
        <v>12124000</v>
      </c>
      <c r="K10" s="48"/>
      <c r="L10" s="47">
        <v>2794000</v>
      </c>
      <c r="M10" s="48">
        <v>12610997</v>
      </c>
      <c r="N10" s="47"/>
      <c r="O10" s="48"/>
      <c r="P10" s="47">
        <f t="shared" ref="P10:P41" si="5">$H10      +$J10      +$L10      +$N10</f>
        <v>16376000</v>
      </c>
      <c r="Q10" s="48">
        <f t="shared" ref="Q10:Q41" si="6">$I10      +$K10      +$M10      +$O10</f>
        <v>13973042</v>
      </c>
      <c r="R10" s="24">
        <f t="shared" ref="R10:R41" si="7">IF(($J10      =0),0,((($L10      -$J10      )/$J10      )*100))</f>
        <v>-76.954800395908933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72.316184588209325</v>
      </c>
      <c r="U10" s="26">
        <f t="shared" ref="U10:U41" si="10">IF(($E10      =0),0,(($Q10      /$E10      )*100))</f>
        <v>61.704756016780749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204000</v>
      </c>
      <c r="C13" s="46">
        <v>-104000</v>
      </c>
      <c r="D13" s="46"/>
      <c r="E13" s="46">
        <f t="shared" si="4"/>
        <v>100000</v>
      </c>
      <c r="F13" s="47">
        <v>100000</v>
      </c>
      <c r="G13" s="48">
        <v>100000</v>
      </c>
      <c r="H13" s="47"/>
      <c r="I13" s="48"/>
      <c r="J13" s="47">
        <v>151000</v>
      </c>
      <c r="K13" s="48"/>
      <c r="L13" s="47"/>
      <c r="M13" s="48"/>
      <c r="N13" s="47"/>
      <c r="O13" s="48"/>
      <c r="P13" s="47">
        <f t="shared" si="5"/>
        <v>151000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151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30491000</v>
      </c>
      <c r="D20" s="46"/>
      <c r="E20" s="46">
        <f t="shared" si="4"/>
        <v>30491000</v>
      </c>
      <c r="F20" s="47">
        <v>30491000</v>
      </c>
      <c r="G20" s="48">
        <v>30491000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6250000</v>
      </c>
      <c r="D23" s="46"/>
      <c r="E23" s="46">
        <f t="shared" si="4"/>
        <v>16250000</v>
      </c>
      <c r="F23" s="47">
        <v>16250000</v>
      </c>
      <c r="G23" s="48">
        <v>16250000</v>
      </c>
      <c r="H23" s="47">
        <v>2960000</v>
      </c>
      <c r="I23" s="48">
        <v>2960172</v>
      </c>
      <c r="J23" s="47">
        <v>2867000</v>
      </c>
      <c r="K23" s="48"/>
      <c r="L23" s="47">
        <v>712000</v>
      </c>
      <c r="M23" s="48">
        <v>2867520</v>
      </c>
      <c r="N23" s="47"/>
      <c r="O23" s="48"/>
      <c r="P23" s="47">
        <f t="shared" si="5"/>
        <v>6539000</v>
      </c>
      <c r="Q23" s="48">
        <f t="shared" si="6"/>
        <v>5827692</v>
      </c>
      <c r="R23" s="24">
        <f t="shared" si="7"/>
        <v>-75.165678409487271</v>
      </c>
      <c r="S23" s="25">
        <f t="shared" si="8"/>
        <v>0</v>
      </c>
      <c r="T23" s="24">
        <f t="shared" si="9"/>
        <v>40.239999999999995</v>
      </c>
      <c r="U23" s="26">
        <f t="shared" si="10"/>
        <v>35.862719999999996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10793000</v>
      </c>
      <c r="C27" s="43">
        <f t="shared" si="11"/>
        <v>0</v>
      </c>
      <c r="D27" s="43">
        <f t="shared" si="11"/>
        <v>0</v>
      </c>
      <c r="E27" s="43">
        <f t="shared" si="11"/>
        <v>10793000</v>
      </c>
      <c r="F27" s="44">
        <f t="shared" si="11"/>
        <v>10793000</v>
      </c>
      <c r="G27" s="45">
        <f t="shared" si="11"/>
        <v>10793000</v>
      </c>
      <c r="H27" s="44">
        <f t="shared" si="11"/>
        <v>1203000</v>
      </c>
      <c r="I27" s="45">
        <f t="shared" si="11"/>
        <v>738336</v>
      </c>
      <c r="J27" s="44">
        <f t="shared" si="11"/>
        <v>2349000</v>
      </c>
      <c r="K27" s="45">
        <f t="shared" si="11"/>
        <v>0</v>
      </c>
      <c r="L27" s="44">
        <f t="shared" si="11"/>
        <v>582000</v>
      </c>
      <c r="M27" s="45">
        <f t="shared" si="11"/>
        <v>658202</v>
      </c>
      <c r="N27" s="44">
        <f t="shared" si="11"/>
        <v>0</v>
      </c>
      <c r="O27" s="45">
        <f t="shared" si="11"/>
        <v>0</v>
      </c>
      <c r="P27" s="44">
        <f t="shared" si="11"/>
        <v>4134000</v>
      </c>
      <c r="Q27" s="45">
        <f t="shared" si="11"/>
        <v>1396538</v>
      </c>
      <c r="R27" s="20">
        <f t="shared" si="7"/>
        <v>-75.223499361430385</v>
      </c>
      <c r="S27" s="21">
        <f t="shared" si="8"/>
        <v>0</v>
      </c>
      <c r="T27" s="20">
        <f t="shared" si="9"/>
        <v>38.302603539331045</v>
      </c>
      <c r="U27" s="22">
        <f t="shared" si="10"/>
        <v>12.939293986843325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549000</v>
      </c>
      <c r="I30" s="48">
        <v>521631</v>
      </c>
      <c r="J30" s="47">
        <v>436000</v>
      </c>
      <c r="K30" s="48"/>
      <c r="L30" s="47">
        <v>278000</v>
      </c>
      <c r="M30" s="48">
        <v>383802</v>
      </c>
      <c r="N30" s="47"/>
      <c r="O30" s="48"/>
      <c r="P30" s="47">
        <f t="shared" si="5"/>
        <v>1263000</v>
      </c>
      <c r="Q30" s="48">
        <f t="shared" si="6"/>
        <v>905433</v>
      </c>
      <c r="R30" s="24">
        <f t="shared" si="7"/>
        <v>-36.238532110091739</v>
      </c>
      <c r="S30" s="25">
        <f t="shared" si="8"/>
        <v>0</v>
      </c>
      <c r="T30" s="24">
        <f t="shared" si="9"/>
        <v>51.551020408163261</v>
      </c>
      <c r="U30" s="26">
        <f t="shared" si="10"/>
        <v>36.95644897959184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1143000</v>
      </c>
      <c r="C32" s="46"/>
      <c r="D32" s="46"/>
      <c r="E32" s="46">
        <f t="shared" si="4"/>
        <v>1143000</v>
      </c>
      <c r="F32" s="47">
        <v>1143000</v>
      </c>
      <c r="G32" s="48">
        <v>1143000</v>
      </c>
      <c r="H32" s="47">
        <v>127000</v>
      </c>
      <c r="I32" s="48">
        <v>216705</v>
      </c>
      <c r="J32" s="47"/>
      <c r="K32" s="48"/>
      <c r="L32" s="47">
        <v>66000</v>
      </c>
      <c r="M32" s="48">
        <v>274400</v>
      </c>
      <c r="N32" s="47"/>
      <c r="O32" s="48"/>
      <c r="P32" s="47">
        <f t="shared" si="5"/>
        <v>193000</v>
      </c>
      <c r="Q32" s="48">
        <f t="shared" si="6"/>
        <v>491105</v>
      </c>
      <c r="R32" s="24">
        <f t="shared" si="7"/>
        <v>0</v>
      </c>
      <c r="S32" s="25">
        <f t="shared" si="8"/>
        <v>0</v>
      </c>
      <c r="T32" s="24">
        <f t="shared" si="9"/>
        <v>16.885389326334206</v>
      </c>
      <c r="U32" s="26">
        <f t="shared" si="10"/>
        <v>42.966316710411199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3200000</v>
      </c>
      <c r="C36" s="46"/>
      <c r="D36" s="46"/>
      <c r="E36" s="46">
        <f t="shared" si="4"/>
        <v>3200000</v>
      </c>
      <c r="F36" s="47">
        <v>3200000</v>
      </c>
      <c r="G36" s="48">
        <v>3200000</v>
      </c>
      <c r="H36" s="47">
        <v>527000</v>
      </c>
      <c r="I36" s="48"/>
      <c r="J36" s="47">
        <v>1913000</v>
      </c>
      <c r="K36" s="48"/>
      <c r="L36" s="47">
        <v>238000</v>
      </c>
      <c r="M36" s="48"/>
      <c r="N36" s="47"/>
      <c r="O36" s="48"/>
      <c r="P36" s="47">
        <f t="shared" si="5"/>
        <v>2678000</v>
      </c>
      <c r="Q36" s="48">
        <f t="shared" si="6"/>
        <v>0</v>
      </c>
      <c r="R36" s="24">
        <f t="shared" si="7"/>
        <v>-87.558808154730798</v>
      </c>
      <c r="S36" s="25">
        <f t="shared" si="8"/>
        <v>0</v>
      </c>
      <c r="T36" s="24">
        <f t="shared" si="9"/>
        <v>83.6875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45265000</v>
      </c>
      <c r="C59" s="43">
        <f t="shared" si="26"/>
        <v>35014000</v>
      </c>
      <c r="D59" s="43">
        <f t="shared" si="26"/>
        <v>0</v>
      </c>
      <c r="E59" s="43">
        <f t="shared" si="26"/>
        <v>80279000</v>
      </c>
      <c r="F59" s="44">
        <f t="shared" si="26"/>
        <v>80279000</v>
      </c>
      <c r="G59" s="45">
        <f t="shared" si="26"/>
        <v>80279000</v>
      </c>
      <c r="H59" s="44">
        <f t="shared" si="26"/>
        <v>5621000</v>
      </c>
      <c r="I59" s="45">
        <f t="shared" si="26"/>
        <v>5060553</v>
      </c>
      <c r="J59" s="44">
        <f t="shared" si="26"/>
        <v>17491000</v>
      </c>
      <c r="K59" s="45">
        <f t="shared" si="26"/>
        <v>0</v>
      </c>
      <c r="L59" s="44">
        <f t="shared" si="26"/>
        <v>4088000</v>
      </c>
      <c r="M59" s="45">
        <f t="shared" si="26"/>
        <v>16136719</v>
      </c>
      <c r="N59" s="44">
        <f t="shared" si="26"/>
        <v>0</v>
      </c>
      <c r="O59" s="45">
        <f t="shared" si="26"/>
        <v>0</v>
      </c>
      <c r="P59" s="44">
        <f t="shared" si="26"/>
        <v>27200000</v>
      </c>
      <c r="Q59" s="45">
        <f t="shared" si="26"/>
        <v>21197272</v>
      </c>
      <c r="R59" s="20">
        <f t="shared" si="14"/>
        <v>-76.62798010405352</v>
      </c>
      <c r="S59" s="21">
        <f t="shared" si="15"/>
        <v>0</v>
      </c>
      <c r="T59" s="20">
        <f t="shared" si="16"/>
        <v>33.881837093137683</v>
      </c>
      <c r="U59" s="22">
        <f t="shared" si="17"/>
        <v>26.404504291284148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45265000</v>
      </c>
      <c r="C63" s="55">
        <f t="shared" si="30"/>
        <v>35014000</v>
      </c>
      <c r="D63" s="55">
        <f t="shared" si="30"/>
        <v>0</v>
      </c>
      <c r="E63" s="55">
        <f t="shared" si="30"/>
        <v>80279000</v>
      </c>
      <c r="F63" s="56">
        <f t="shared" si="30"/>
        <v>80279000</v>
      </c>
      <c r="G63" s="57">
        <f t="shared" si="30"/>
        <v>80279000</v>
      </c>
      <c r="H63" s="56">
        <f t="shared" si="30"/>
        <v>5621000</v>
      </c>
      <c r="I63" s="57">
        <f t="shared" si="30"/>
        <v>5060553</v>
      </c>
      <c r="J63" s="56">
        <f t="shared" si="30"/>
        <v>17491000</v>
      </c>
      <c r="K63" s="57">
        <f t="shared" si="30"/>
        <v>0</v>
      </c>
      <c r="L63" s="56">
        <f t="shared" si="30"/>
        <v>4088000</v>
      </c>
      <c r="M63" s="58">
        <f t="shared" si="30"/>
        <v>16136719</v>
      </c>
      <c r="N63" s="56">
        <f t="shared" si="30"/>
        <v>0</v>
      </c>
      <c r="O63" s="57">
        <f t="shared" si="30"/>
        <v>0</v>
      </c>
      <c r="P63" s="56">
        <f t="shared" si="30"/>
        <v>27200000</v>
      </c>
      <c r="Q63" s="57">
        <f t="shared" si="30"/>
        <v>21197272</v>
      </c>
      <c r="R63" s="38">
        <f t="shared" si="14"/>
        <v>-76.62798010405352</v>
      </c>
      <c r="S63" s="39">
        <f t="shared" si="15"/>
        <v>0</v>
      </c>
      <c r="T63" s="38">
        <f t="shared" si="16"/>
        <v>33.881837093137683</v>
      </c>
      <c r="U63" s="39">
        <f t="shared" si="17"/>
        <v>26.404504291284148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5586000</v>
      </c>
      <c r="C8" s="40">
        <f t="shared" si="0"/>
        <v>0</v>
      </c>
      <c r="D8" s="40">
        <f t="shared" si="0"/>
        <v>0</v>
      </c>
      <c r="E8" s="40">
        <f t="shared" si="0"/>
        <v>5586000</v>
      </c>
      <c r="F8" s="41">
        <f t="shared" si="0"/>
        <v>5586000</v>
      </c>
      <c r="G8" s="42">
        <f t="shared" si="0"/>
        <v>5586000</v>
      </c>
      <c r="H8" s="41">
        <f t="shared" si="0"/>
        <v>967000</v>
      </c>
      <c r="I8" s="42">
        <f t="shared" si="0"/>
        <v>1124710</v>
      </c>
      <c r="J8" s="41">
        <f t="shared" si="0"/>
        <v>1158000</v>
      </c>
      <c r="K8" s="42">
        <f t="shared" si="0"/>
        <v>1078348</v>
      </c>
      <c r="L8" s="41">
        <f t="shared" si="0"/>
        <v>1493000</v>
      </c>
      <c r="M8" s="42">
        <f t="shared" si="0"/>
        <v>1402537</v>
      </c>
      <c r="N8" s="41">
        <f t="shared" si="0"/>
        <v>0</v>
      </c>
      <c r="O8" s="42">
        <f t="shared" si="0"/>
        <v>0</v>
      </c>
      <c r="P8" s="41">
        <f t="shared" si="0"/>
        <v>3618000</v>
      </c>
      <c r="Q8" s="42">
        <f t="shared" si="0"/>
        <v>3605595</v>
      </c>
      <c r="R8" s="16">
        <f>IF(($J8       =0),0,((($L8       -$J8       )/$J8       )*100))</f>
        <v>28.929188255613127</v>
      </c>
      <c r="S8" s="17">
        <f>IF(($K8       =0),0,((($M8       -$K8       )/$K8       )*100))</f>
        <v>30.063485998953954</v>
      </c>
      <c r="T8" s="16">
        <f>IF(($E8       =0),0,(($P8       /$E8       )*100))</f>
        <v>64.769065520945219</v>
      </c>
      <c r="U8" s="18">
        <f>IF(($E8       =0),0,(($Q8       /$E8       )*100))</f>
        <v>64.546992481203006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2405000</v>
      </c>
      <c r="C9" s="43">
        <f t="shared" si="2"/>
        <v>0</v>
      </c>
      <c r="D9" s="43">
        <f t="shared" si="2"/>
        <v>0</v>
      </c>
      <c r="E9" s="43">
        <f t="shared" si="2"/>
        <v>2405000</v>
      </c>
      <c r="F9" s="44">
        <f t="shared" si="2"/>
        <v>2405000</v>
      </c>
      <c r="G9" s="45">
        <f t="shared" si="2"/>
        <v>2405000</v>
      </c>
      <c r="H9" s="44">
        <f t="shared" si="2"/>
        <v>0</v>
      </c>
      <c r="I9" s="45">
        <f t="shared" si="2"/>
        <v>0</v>
      </c>
      <c r="J9" s="44">
        <f t="shared" si="2"/>
        <v>312000</v>
      </c>
      <c r="K9" s="45">
        <f t="shared" si="2"/>
        <v>231700</v>
      </c>
      <c r="L9" s="44">
        <f t="shared" si="2"/>
        <v>689000</v>
      </c>
      <c r="M9" s="45">
        <f t="shared" si="2"/>
        <v>782813</v>
      </c>
      <c r="N9" s="44">
        <f t="shared" si="2"/>
        <v>0</v>
      </c>
      <c r="O9" s="45">
        <f t="shared" si="2"/>
        <v>0</v>
      </c>
      <c r="P9" s="44">
        <f t="shared" si="2"/>
        <v>1001000</v>
      </c>
      <c r="Q9" s="45">
        <f t="shared" si="2"/>
        <v>1014513</v>
      </c>
      <c r="R9" s="20">
        <f>IF(($J9       =0),0,((($L9       -$J9       )/$J9       )*100))</f>
        <v>120.83333333333333</v>
      </c>
      <c r="S9" s="21">
        <f>IF(($K9       =0),0,((($M9       -$K9       )/$K9       )*100))</f>
        <v>237.85627967198963</v>
      </c>
      <c r="T9" s="20">
        <f>IF(($E9       =0),0,(($P9       /$E9       )*100))</f>
        <v>41.621621621621621</v>
      </c>
      <c r="U9" s="22">
        <f>IF(($E9       =0),0,(($Q9       /$E9       )*100))</f>
        <v>42.183492723492719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2405000</v>
      </c>
      <c r="C16" s="46"/>
      <c r="D16" s="46"/>
      <c r="E16" s="46">
        <f t="shared" si="4"/>
        <v>2405000</v>
      </c>
      <c r="F16" s="47">
        <v>2405000</v>
      </c>
      <c r="G16" s="48">
        <v>2405000</v>
      </c>
      <c r="H16" s="47"/>
      <c r="I16" s="48"/>
      <c r="J16" s="47">
        <v>312000</v>
      </c>
      <c r="K16" s="48">
        <v>231700</v>
      </c>
      <c r="L16" s="47">
        <v>689000</v>
      </c>
      <c r="M16" s="48">
        <v>782813</v>
      </c>
      <c r="N16" s="47"/>
      <c r="O16" s="48"/>
      <c r="P16" s="47">
        <f t="shared" si="5"/>
        <v>1001000</v>
      </c>
      <c r="Q16" s="48">
        <f t="shared" si="6"/>
        <v>1014513</v>
      </c>
      <c r="R16" s="24">
        <f t="shared" si="7"/>
        <v>120.83333333333333</v>
      </c>
      <c r="S16" s="25">
        <f t="shared" si="8"/>
        <v>237.85627967198963</v>
      </c>
      <c r="T16" s="24">
        <f t="shared" si="9"/>
        <v>41.621621621621621</v>
      </c>
      <c r="U16" s="26">
        <f t="shared" si="10"/>
        <v>42.183492723492719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3181000</v>
      </c>
      <c r="C27" s="43">
        <f t="shared" si="11"/>
        <v>0</v>
      </c>
      <c r="D27" s="43">
        <f t="shared" si="11"/>
        <v>0</v>
      </c>
      <c r="E27" s="43">
        <f t="shared" si="11"/>
        <v>3181000</v>
      </c>
      <c r="F27" s="44">
        <f t="shared" si="11"/>
        <v>3181000</v>
      </c>
      <c r="G27" s="45">
        <f t="shared" si="11"/>
        <v>3181000</v>
      </c>
      <c r="H27" s="44">
        <f t="shared" si="11"/>
        <v>967000</v>
      </c>
      <c r="I27" s="45">
        <f t="shared" si="11"/>
        <v>1124710</v>
      </c>
      <c r="J27" s="44">
        <f t="shared" si="11"/>
        <v>846000</v>
      </c>
      <c r="K27" s="45">
        <f t="shared" si="11"/>
        <v>846648</v>
      </c>
      <c r="L27" s="44">
        <f t="shared" si="11"/>
        <v>804000</v>
      </c>
      <c r="M27" s="45">
        <f t="shared" si="11"/>
        <v>619724</v>
      </c>
      <c r="N27" s="44">
        <f t="shared" si="11"/>
        <v>0</v>
      </c>
      <c r="O27" s="45">
        <f t="shared" si="11"/>
        <v>0</v>
      </c>
      <c r="P27" s="44">
        <f t="shared" si="11"/>
        <v>2617000</v>
      </c>
      <c r="Q27" s="45">
        <f t="shared" si="11"/>
        <v>2591082</v>
      </c>
      <c r="R27" s="20">
        <f t="shared" si="7"/>
        <v>-4.9645390070921991</v>
      </c>
      <c r="S27" s="21">
        <f t="shared" si="8"/>
        <v>-26.802638168400563</v>
      </c>
      <c r="T27" s="20">
        <f t="shared" si="9"/>
        <v>82.26972650110028</v>
      </c>
      <c r="U27" s="22">
        <f t="shared" si="10"/>
        <v>81.454951273184534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792000</v>
      </c>
      <c r="I30" s="48">
        <v>792100</v>
      </c>
      <c r="J30" s="47">
        <v>208000</v>
      </c>
      <c r="K30" s="48">
        <v>207900</v>
      </c>
      <c r="L30" s="47"/>
      <c r="M30" s="48"/>
      <c r="N30" s="47"/>
      <c r="O30" s="48"/>
      <c r="P30" s="47">
        <f t="shared" si="5"/>
        <v>1000000</v>
      </c>
      <c r="Q30" s="48">
        <f t="shared" si="6"/>
        <v>1000000</v>
      </c>
      <c r="R30" s="24">
        <f t="shared" si="7"/>
        <v>-100</v>
      </c>
      <c r="S30" s="25">
        <f t="shared" si="8"/>
        <v>-100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2181000</v>
      </c>
      <c r="H32" s="47">
        <v>175000</v>
      </c>
      <c r="I32" s="48">
        <v>332610</v>
      </c>
      <c r="J32" s="47">
        <v>638000</v>
      </c>
      <c r="K32" s="48">
        <v>638748</v>
      </c>
      <c r="L32" s="47">
        <v>804000</v>
      </c>
      <c r="M32" s="48">
        <v>619724</v>
      </c>
      <c r="N32" s="47"/>
      <c r="O32" s="48"/>
      <c r="P32" s="47">
        <f t="shared" si="5"/>
        <v>1617000</v>
      </c>
      <c r="Q32" s="48">
        <f t="shared" si="6"/>
        <v>1591082</v>
      </c>
      <c r="R32" s="24">
        <f t="shared" si="7"/>
        <v>26.01880877742947</v>
      </c>
      <c r="S32" s="25">
        <f t="shared" si="8"/>
        <v>-2.9783263509239948</v>
      </c>
      <c r="T32" s="24">
        <f t="shared" si="9"/>
        <v>74.14030261348006</v>
      </c>
      <c r="U32" s="26">
        <f t="shared" si="10"/>
        <v>72.951948647409452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2160000</v>
      </c>
      <c r="C42" s="52">
        <f t="shared" si="13"/>
        <v>0</v>
      </c>
      <c r="D42" s="52">
        <f t="shared" si="13"/>
        <v>0</v>
      </c>
      <c r="E42" s="52">
        <f t="shared" si="13"/>
        <v>2160000</v>
      </c>
      <c r="F42" s="53">
        <f t="shared" si="13"/>
        <v>2160000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2160000</v>
      </c>
      <c r="C54" s="43">
        <f t="shared" si="24"/>
        <v>0</v>
      </c>
      <c r="D54" s="43">
        <f t="shared" si="24"/>
        <v>0</v>
      </c>
      <c r="E54" s="43">
        <f t="shared" si="24"/>
        <v>2160000</v>
      </c>
      <c r="F54" s="44">
        <f t="shared" si="24"/>
        <v>2160000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2160000</v>
      </c>
      <c r="C57" s="46"/>
      <c r="D57" s="46"/>
      <c r="E57" s="46">
        <f t="shared" si="21"/>
        <v>2160000</v>
      </c>
      <c r="F57" s="47">
        <v>2160000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7746000</v>
      </c>
      <c r="C59" s="43">
        <f t="shared" si="26"/>
        <v>0</v>
      </c>
      <c r="D59" s="43">
        <f t="shared" si="26"/>
        <v>0</v>
      </c>
      <c r="E59" s="43">
        <f t="shared" si="26"/>
        <v>7746000</v>
      </c>
      <c r="F59" s="44">
        <f t="shared" si="26"/>
        <v>7746000</v>
      </c>
      <c r="G59" s="45">
        <f t="shared" si="26"/>
        <v>5586000</v>
      </c>
      <c r="H59" s="44">
        <f t="shared" si="26"/>
        <v>967000</v>
      </c>
      <c r="I59" s="45">
        <f t="shared" si="26"/>
        <v>1124710</v>
      </c>
      <c r="J59" s="44">
        <f t="shared" si="26"/>
        <v>1158000</v>
      </c>
      <c r="K59" s="45">
        <f t="shared" si="26"/>
        <v>1078348</v>
      </c>
      <c r="L59" s="44">
        <f t="shared" si="26"/>
        <v>1493000</v>
      </c>
      <c r="M59" s="45">
        <f t="shared" si="26"/>
        <v>1402537</v>
      </c>
      <c r="N59" s="44">
        <f t="shared" si="26"/>
        <v>0</v>
      </c>
      <c r="O59" s="45">
        <f t="shared" si="26"/>
        <v>0</v>
      </c>
      <c r="P59" s="44">
        <f t="shared" si="26"/>
        <v>3618000</v>
      </c>
      <c r="Q59" s="45">
        <f t="shared" si="26"/>
        <v>3605595</v>
      </c>
      <c r="R59" s="20">
        <f t="shared" si="14"/>
        <v>28.929188255613127</v>
      </c>
      <c r="S59" s="21">
        <f t="shared" si="15"/>
        <v>30.063485998953954</v>
      </c>
      <c r="T59" s="20">
        <f t="shared" si="16"/>
        <v>46.707978311386519</v>
      </c>
      <c r="U59" s="22">
        <f t="shared" si="17"/>
        <v>46.547831138652207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7746000</v>
      </c>
      <c r="C63" s="55">
        <f t="shared" si="30"/>
        <v>0</v>
      </c>
      <c r="D63" s="55">
        <f t="shared" si="30"/>
        <v>0</v>
      </c>
      <c r="E63" s="55">
        <f t="shared" si="30"/>
        <v>7746000</v>
      </c>
      <c r="F63" s="56">
        <f t="shared" si="30"/>
        <v>7746000</v>
      </c>
      <c r="G63" s="57">
        <f t="shared" si="30"/>
        <v>5586000</v>
      </c>
      <c r="H63" s="56">
        <f t="shared" si="30"/>
        <v>967000</v>
      </c>
      <c r="I63" s="57">
        <f t="shared" si="30"/>
        <v>1124710</v>
      </c>
      <c r="J63" s="56">
        <f t="shared" si="30"/>
        <v>1158000</v>
      </c>
      <c r="K63" s="57">
        <f t="shared" si="30"/>
        <v>1078348</v>
      </c>
      <c r="L63" s="56">
        <f t="shared" si="30"/>
        <v>1493000</v>
      </c>
      <c r="M63" s="58">
        <f t="shared" si="30"/>
        <v>1402537</v>
      </c>
      <c r="N63" s="56">
        <f t="shared" si="30"/>
        <v>0</v>
      </c>
      <c r="O63" s="57">
        <f t="shared" si="30"/>
        <v>0</v>
      </c>
      <c r="P63" s="56">
        <f t="shared" si="30"/>
        <v>3618000</v>
      </c>
      <c r="Q63" s="57">
        <f t="shared" si="30"/>
        <v>3605595</v>
      </c>
      <c r="R63" s="38">
        <f t="shared" si="14"/>
        <v>28.929188255613127</v>
      </c>
      <c r="S63" s="39">
        <f t="shared" si="15"/>
        <v>30.063485998953954</v>
      </c>
      <c r="T63" s="38">
        <f t="shared" si="16"/>
        <v>46.707978311386519</v>
      </c>
      <c r="U63" s="39">
        <f t="shared" si="17"/>
        <v>46.547831138652207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54515000</v>
      </c>
      <c r="C8" s="40">
        <f t="shared" si="0"/>
        <v>7297000</v>
      </c>
      <c r="D8" s="40">
        <f t="shared" si="0"/>
        <v>0</v>
      </c>
      <c r="E8" s="40">
        <f t="shared" si="0"/>
        <v>61812000</v>
      </c>
      <c r="F8" s="41">
        <f t="shared" si="0"/>
        <v>61812000</v>
      </c>
      <c r="G8" s="42">
        <f t="shared" si="0"/>
        <v>61812000</v>
      </c>
      <c r="H8" s="41">
        <f t="shared" si="0"/>
        <v>15267000</v>
      </c>
      <c r="I8" s="42">
        <f t="shared" si="0"/>
        <v>103636</v>
      </c>
      <c r="J8" s="41">
        <f t="shared" si="0"/>
        <v>18890000</v>
      </c>
      <c r="K8" s="42">
        <f t="shared" si="0"/>
        <v>17860500</v>
      </c>
      <c r="L8" s="41">
        <f t="shared" si="0"/>
        <v>6882000</v>
      </c>
      <c r="M8" s="42">
        <f t="shared" si="0"/>
        <v>26120921</v>
      </c>
      <c r="N8" s="41">
        <f t="shared" si="0"/>
        <v>0</v>
      </c>
      <c r="O8" s="42">
        <f t="shared" si="0"/>
        <v>0</v>
      </c>
      <c r="P8" s="41">
        <f t="shared" si="0"/>
        <v>41039000</v>
      </c>
      <c r="Q8" s="42">
        <f t="shared" si="0"/>
        <v>44085057</v>
      </c>
      <c r="R8" s="16">
        <f>IF(($J8       =0),0,((($L8       -$J8       )/$J8       )*100))</f>
        <v>-63.568025410269982</v>
      </c>
      <c r="S8" s="17">
        <f>IF(($K8       =0),0,((($M8       -$K8       )/$K8       )*100))</f>
        <v>46.249662663419279</v>
      </c>
      <c r="T8" s="16">
        <f>IF(($E8       =0),0,(($P8       /$E8       )*100))</f>
        <v>66.393256972756092</v>
      </c>
      <c r="U8" s="18">
        <f>IF(($E8       =0),0,(($Q8       /$E8       )*100))</f>
        <v>71.321194913609006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50402000</v>
      </c>
      <c r="C9" s="43">
        <f t="shared" si="2"/>
        <v>-1903000</v>
      </c>
      <c r="D9" s="43">
        <f t="shared" si="2"/>
        <v>0</v>
      </c>
      <c r="E9" s="43">
        <f t="shared" si="2"/>
        <v>48499000</v>
      </c>
      <c r="F9" s="44">
        <f t="shared" si="2"/>
        <v>48499000</v>
      </c>
      <c r="G9" s="45">
        <f t="shared" si="2"/>
        <v>48499000</v>
      </c>
      <c r="H9" s="44">
        <f t="shared" si="2"/>
        <v>14656000</v>
      </c>
      <c r="I9" s="45">
        <f t="shared" si="2"/>
        <v>77236</v>
      </c>
      <c r="J9" s="44">
        <f t="shared" si="2"/>
        <v>17143000</v>
      </c>
      <c r="K9" s="45">
        <f t="shared" si="2"/>
        <v>16749369</v>
      </c>
      <c r="L9" s="44">
        <f t="shared" si="2"/>
        <v>6717000</v>
      </c>
      <c r="M9" s="45">
        <f t="shared" si="2"/>
        <v>24896148</v>
      </c>
      <c r="N9" s="44">
        <f t="shared" si="2"/>
        <v>0</v>
      </c>
      <c r="O9" s="45">
        <f t="shared" si="2"/>
        <v>0</v>
      </c>
      <c r="P9" s="44">
        <f t="shared" si="2"/>
        <v>38516000</v>
      </c>
      <c r="Q9" s="45">
        <f t="shared" si="2"/>
        <v>41722753</v>
      </c>
      <c r="R9" s="20">
        <f>IF(($J9       =0),0,((($L9       -$J9       )/$J9       )*100))</f>
        <v>-60.817826518112348</v>
      </c>
      <c r="S9" s="21">
        <f>IF(($K9       =0),0,((($M9       -$K9       )/$K9       )*100))</f>
        <v>48.639318890162372</v>
      </c>
      <c r="T9" s="20">
        <f>IF(($E9       =0),0,(($P9       /$E9       )*100))</f>
        <v>79.416070434441949</v>
      </c>
      <c r="U9" s="22">
        <f>IF(($E9       =0),0,(($Q9       /$E9       )*100))</f>
        <v>86.028068619971549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28455000</v>
      </c>
      <c r="C10" s="46">
        <v>-1903000</v>
      </c>
      <c r="D10" s="46"/>
      <c r="E10" s="46">
        <f t="shared" ref="E10:E41" si="4">$B10      +$C10      +$D10</f>
        <v>26552000</v>
      </c>
      <c r="F10" s="47">
        <v>26552000</v>
      </c>
      <c r="G10" s="48">
        <v>26552000</v>
      </c>
      <c r="H10" s="47">
        <v>10353000</v>
      </c>
      <c r="I10" s="48">
        <v>77236</v>
      </c>
      <c r="J10" s="47">
        <v>13003000</v>
      </c>
      <c r="K10" s="48">
        <v>12803092</v>
      </c>
      <c r="L10" s="47">
        <v>3196000</v>
      </c>
      <c r="M10" s="48">
        <v>12818762</v>
      </c>
      <c r="N10" s="47"/>
      <c r="O10" s="48"/>
      <c r="P10" s="47">
        <f t="shared" ref="P10:P41" si="5">$H10      +$J10      +$L10      +$N10</f>
        <v>26552000</v>
      </c>
      <c r="Q10" s="48">
        <f t="shared" ref="Q10:Q41" si="6">$I10      +$K10      +$M10      +$O10</f>
        <v>25699090</v>
      </c>
      <c r="R10" s="24">
        <f t="shared" ref="R10:R41" si="7">IF(($J10      =0),0,((($L10      -$J10      )/$J10      )*100))</f>
        <v>-75.421056679227874</v>
      </c>
      <c r="S10" s="25">
        <f t="shared" ref="S10:S41" si="8">IF(($K10      =0),0,((($M10      -$K10      )/$K10      )*100))</f>
        <v>0.1223923096077104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96.787774932208492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21947000</v>
      </c>
      <c r="C23" s="46"/>
      <c r="D23" s="46"/>
      <c r="E23" s="46">
        <f t="shared" si="4"/>
        <v>21947000</v>
      </c>
      <c r="F23" s="47">
        <v>21947000</v>
      </c>
      <c r="G23" s="48">
        <v>21947000</v>
      </c>
      <c r="H23" s="47">
        <v>4303000</v>
      </c>
      <c r="I23" s="48"/>
      <c r="J23" s="47">
        <v>4140000</v>
      </c>
      <c r="K23" s="48">
        <v>3946277</v>
      </c>
      <c r="L23" s="47">
        <v>3521000</v>
      </c>
      <c r="M23" s="48">
        <v>12077386</v>
      </c>
      <c r="N23" s="47"/>
      <c r="O23" s="48"/>
      <c r="P23" s="47">
        <f t="shared" si="5"/>
        <v>11964000</v>
      </c>
      <c r="Q23" s="48">
        <f t="shared" si="6"/>
        <v>16023663</v>
      </c>
      <c r="R23" s="24">
        <f t="shared" si="7"/>
        <v>-14.951690821256038</v>
      </c>
      <c r="S23" s="25">
        <f t="shared" si="8"/>
        <v>206.04506475343723</v>
      </c>
      <c r="T23" s="24">
        <f t="shared" si="9"/>
        <v>54.513145304597444</v>
      </c>
      <c r="U23" s="26">
        <f t="shared" si="10"/>
        <v>73.010721283091087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4113000</v>
      </c>
      <c r="C27" s="43">
        <f t="shared" si="11"/>
        <v>9200000</v>
      </c>
      <c r="D27" s="43">
        <f t="shared" si="11"/>
        <v>0</v>
      </c>
      <c r="E27" s="43">
        <f t="shared" si="11"/>
        <v>13313000</v>
      </c>
      <c r="F27" s="44">
        <f t="shared" si="11"/>
        <v>13313000</v>
      </c>
      <c r="G27" s="45">
        <f t="shared" si="11"/>
        <v>13313000</v>
      </c>
      <c r="H27" s="44">
        <f t="shared" si="11"/>
        <v>611000</v>
      </c>
      <c r="I27" s="45">
        <f t="shared" si="11"/>
        <v>26400</v>
      </c>
      <c r="J27" s="44">
        <f t="shared" si="11"/>
        <v>1747000</v>
      </c>
      <c r="K27" s="45">
        <f t="shared" si="11"/>
        <v>1111131</v>
      </c>
      <c r="L27" s="44">
        <f t="shared" si="11"/>
        <v>165000</v>
      </c>
      <c r="M27" s="45">
        <f t="shared" si="11"/>
        <v>1224773</v>
      </c>
      <c r="N27" s="44">
        <f t="shared" si="11"/>
        <v>0</v>
      </c>
      <c r="O27" s="45">
        <f t="shared" si="11"/>
        <v>0</v>
      </c>
      <c r="P27" s="44">
        <f t="shared" si="11"/>
        <v>2523000</v>
      </c>
      <c r="Q27" s="45">
        <f t="shared" si="11"/>
        <v>2362304</v>
      </c>
      <c r="R27" s="20">
        <f t="shared" si="7"/>
        <v>-90.555237550085863</v>
      </c>
      <c r="S27" s="21">
        <f t="shared" si="8"/>
        <v>10.227596926015025</v>
      </c>
      <c r="T27" s="20">
        <f t="shared" si="9"/>
        <v>18.951400886351685</v>
      </c>
      <c r="U27" s="22">
        <f t="shared" si="10"/>
        <v>17.744340118680988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542000</v>
      </c>
      <c r="I30" s="48">
        <v>26400</v>
      </c>
      <c r="J30" s="47">
        <v>1747000</v>
      </c>
      <c r="K30" s="48">
        <v>734391</v>
      </c>
      <c r="L30" s="47">
        <v>42000</v>
      </c>
      <c r="M30" s="48">
        <v>540253</v>
      </c>
      <c r="N30" s="47"/>
      <c r="O30" s="48"/>
      <c r="P30" s="47">
        <f t="shared" si="5"/>
        <v>2331000</v>
      </c>
      <c r="Q30" s="48">
        <f t="shared" si="6"/>
        <v>1301044</v>
      </c>
      <c r="R30" s="24">
        <f t="shared" si="7"/>
        <v>-97.595878649112763</v>
      </c>
      <c r="S30" s="25">
        <f t="shared" si="8"/>
        <v>-26.435236815265984</v>
      </c>
      <c r="T30" s="24">
        <f t="shared" si="9"/>
        <v>75.193548387096769</v>
      </c>
      <c r="U30" s="26">
        <f t="shared" si="10"/>
        <v>41.969161290322582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1013000</v>
      </c>
      <c r="C32" s="46"/>
      <c r="D32" s="46"/>
      <c r="E32" s="46">
        <f t="shared" si="4"/>
        <v>1013000</v>
      </c>
      <c r="F32" s="47">
        <v>1013000</v>
      </c>
      <c r="G32" s="48">
        <v>1013000</v>
      </c>
      <c r="H32" s="47">
        <v>69000</v>
      </c>
      <c r="I32" s="48"/>
      <c r="J32" s="47"/>
      <c r="K32" s="48">
        <v>376740</v>
      </c>
      <c r="L32" s="47">
        <v>123000</v>
      </c>
      <c r="M32" s="48">
        <v>684520</v>
      </c>
      <c r="N32" s="47"/>
      <c r="O32" s="48"/>
      <c r="P32" s="47">
        <f t="shared" si="5"/>
        <v>192000</v>
      </c>
      <c r="Q32" s="48">
        <f t="shared" si="6"/>
        <v>1061260</v>
      </c>
      <c r="R32" s="24">
        <f t="shared" si="7"/>
        <v>0</v>
      </c>
      <c r="S32" s="25">
        <f t="shared" si="8"/>
        <v>81.695599086903442</v>
      </c>
      <c r="T32" s="24">
        <f t="shared" si="9"/>
        <v>18.953603158933859</v>
      </c>
      <c r="U32" s="26">
        <f t="shared" si="10"/>
        <v>104.76406712734452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9200000</v>
      </c>
      <c r="D36" s="46"/>
      <c r="E36" s="46">
        <f t="shared" si="4"/>
        <v>9200000</v>
      </c>
      <c r="F36" s="47">
        <v>9200000</v>
      </c>
      <c r="G36" s="48">
        <v>9200000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40242000</v>
      </c>
      <c r="C42" s="52">
        <f t="shared" si="13"/>
        <v>16328000</v>
      </c>
      <c r="D42" s="52">
        <f t="shared" si="13"/>
        <v>0</v>
      </c>
      <c r="E42" s="52">
        <f t="shared" si="13"/>
        <v>56570000</v>
      </c>
      <c r="F42" s="53">
        <f t="shared" si="13"/>
        <v>56570000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40242000</v>
      </c>
      <c r="C43" s="43">
        <f t="shared" si="19"/>
        <v>16328000</v>
      </c>
      <c r="D43" s="43">
        <f t="shared" si="19"/>
        <v>0</v>
      </c>
      <c r="E43" s="43">
        <f t="shared" si="19"/>
        <v>56570000</v>
      </c>
      <c r="F43" s="44">
        <f t="shared" si="19"/>
        <v>56570000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40000000</v>
      </c>
      <c r="C44" s="49"/>
      <c r="D44" s="49"/>
      <c r="E44" s="49">
        <f t="shared" ref="E44:E62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242000</v>
      </c>
      <c r="C45" s="46">
        <v>1128000</v>
      </c>
      <c r="D45" s="46"/>
      <c r="E45" s="46">
        <f t="shared" si="21"/>
        <v>1370000</v>
      </c>
      <c r="F45" s="47">
        <v>1370000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15200000</v>
      </c>
      <c r="D52" s="46"/>
      <c r="E52" s="46">
        <f t="shared" si="21"/>
        <v>15200000</v>
      </c>
      <c r="F52" s="47">
        <v>15200000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94757000</v>
      </c>
      <c r="C59" s="43">
        <f t="shared" si="26"/>
        <v>23625000</v>
      </c>
      <c r="D59" s="43">
        <f t="shared" si="26"/>
        <v>0</v>
      </c>
      <c r="E59" s="43">
        <f t="shared" si="26"/>
        <v>118382000</v>
      </c>
      <c r="F59" s="44">
        <f t="shared" si="26"/>
        <v>118382000</v>
      </c>
      <c r="G59" s="45">
        <f t="shared" si="26"/>
        <v>61812000</v>
      </c>
      <c r="H59" s="44">
        <f t="shared" si="26"/>
        <v>15267000</v>
      </c>
      <c r="I59" s="45">
        <f t="shared" si="26"/>
        <v>103636</v>
      </c>
      <c r="J59" s="44">
        <f t="shared" si="26"/>
        <v>18890000</v>
      </c>
      <c r="K59" s="45">
        <f t="shared" si="26"/>
        <v>17860500</v>
      </c>
      <c r="L59" s="44">
        <f t="shared" si="26"/>
        <v>6882000</v>
      </c>
      <c r="M59" s="45">
        <f t="shared" si="26"/>
        <v>26120921</v>
      </c>
      <c r="N59" s="44">
        <f t="shared" si="26"/>
        <v>0</v>
      </c>
      <c r="O59" s="45">
        <f t="shared" si="26"/>
        <v>0</v>
      </c>
      <c r="P59" s="44">
        <f t="shared" si="26"/>
        <v>41039000</v>
      </c>
      <c r="Q59" s="45">
        <f t="shared" si="26"/>
        <v>44085057</v>
      </c>
      <c r="R59" s="20">
        <f t="shared" si="14"/>
        <v>-63.568025410269982</v>
      </c>
      <c r="S59" s="21">
        <f t="shared" si="15"/>
        <v>46.249662663419279</v>
      </c>
      <c r="T59" s="20">
        <f t="shared" si="16"/>
        <v>34.666587825851906</v>
      </c>
      <c r="U59" s="22">
        <f t="shared" si="17"/>
        <v>37.239662279738475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94757000</v>
      </c>
      <c r="C63" s="55">
        <f t="shared" si="30"/>
        <v>23625000</v>
      </c>
      <c r="D63" s="55">
        <f t="shared" si="30"/>
        <v>0</v>
      </c>
      <c r="E63" s="55">
        <f t="shared" si="30"/>
        <v>118382000</v>
      </c>
      <c r="F63" s="56">
        <f t="shared" si="30"/>
        <v>118382000</v>
      </c>
      <c r="G63" s="57">
        <f t="shared" si="30"/>
        <v>61812000</v>
      </c>
      <c r="H63" s="56">
        <f t="shared" si="30"/>
        <v>15267000</v>
      </c>
      <c r="I63" s="57">
        <f t="shared" si="30"/>
        <v>103636</v>
      </c>
      <c r="J63" s="56">
        <f t="shared" si="30"/>
        <v>18890000</v>
      </c>
      <c r="K63" s="57">
        <f t="shared" si="30"/>
        <v>17860500</v>
      </c>
      <c r="L63" s="56">
        <f t="shared" si="30"/>
        <v>6882000</v>
      </c>
      <c r="M63" s="58">
        <f t="shared" si="30"/>
        <v>26120921</v>
      </c>
      <c r="N63" s="56">
        <f t="shared" si="30"/>
        <v>0</v>
      </c>
      <c r="O63" s="57">
        <f t="shared" si="30"/>
        <v>0</v>
      </c>
      <c r="P63" s="56">
        <f t="shared" si="30"/>
        <v>41039000</v>
      </c>
      <c r="Q63" s="57">
        <f t="shared" si="30"/>
        <v>44085057</v>
      </c>
      <c r="R63" s="38">
        <f t="shared" si="14"/>
        <v>-63.568025410269982</v>
      </c>
      <c r="S63" s="39">
        <f t="shared" si="15"/>
        <v>46.249662663419279</v>
      </c>
      <c r="T63" s="38">
        <f t="shared" si="16"/>
        <v>34.666587825851906</v>
      </c>
      <c r="U63" s="39">
        <f t="shared" si="17"/>
        <v>37.239662279738475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66092000</v>
      </c>
      <c r="C8" s="40">
        <f t="shared" si="0"/>
        <v>6075000</v>
      </c>
      <c r="D8" s="40">
        <f t="shared" si="0"/>
        <v>0</v>
      </c>
      <c r="E8" s="40">
        <f t="shared" si="0"/>
        <v>72167000</v>
      </c>
      <c r="F8" s="41">
        <f t="shared" si="0"/>
        <v>72167000</v>
      </c>
      <c r="G8" s="42">
        <f t="shared" si="0"/>
        <v>72167000</v>
      </c>
      <c r="H8" s="41">
        <f t="shared" si="0"/>
        <v>9350000</v>
      </c>
      <c r="I8" s="42">
        <f t="shared" si="0"/>
        <v>11916021</v>
      </c>
      <c r="J8" s="41">
        <f t="shared" si="0"/>
        <v>19908000</v>
      </c>
      <c r="K8" s="42">
        <f t="shared" si="0"/>
        <v>22825771</v>
      </c>
      <c r="L8" s="41">
        <f t="shared" si="0"/>
        <v>4840000</v>
      </c>
      <c r="M8" s="42">
        <f t="shared" si="0"/>
        <v>7810591</v>
      </c>
      <c r="N8" s="41">
        <f t="shared" si="0"/>
        <v>0</v>
      </c>
      <c r="O8" s="42">
        <f t="shared" si="0"/>
        <v>0</v>
      </c>
      <c r="P8" s="41">
        <f t="shared" si="0"/>
        <v>34098000</v>
      </c>
      <c r="Q8" s="42">
        <f t="shared" si="0"/>
        <v>42552383</v>
      </c>
      <c r="R8" s="16">
        <f>IF(($J8       =0),0,((($L8       -$J8       )/$J8       )*100))</f>
        <v>-75.68816556158329</v>
      </c>
      <c r="S8" s="17">
        <f>IF(($K8       =0),0,((($M8       -$K8       )/$K8       )*100))</f>
        <v>-65.781699115442805</v>
      </c>
      <c r="T8" s="16">
        <f>IF(($E8       =0),0,(($P8       /$E8       )*100))</f>
        <v>47.248742500034638</v>
      </c>
      <c r="U8" s="18">
        <f>IF(($E8       =0),0,(($Q8       /$E8       )*100))</f>
        <v>58.963768758573863</v>
      </c>
      <c r="V8" s="41">
        <f t="shared" ref="V8:W8" si="1">+V9+V27</f>
        <v>12291000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61956000</v>
      </c>
      <c r="C9" s="43">
        <f t="shared" si="2"/>
        <v>-5175000</v>
      </c>
      <c r="D9" s="43">
        <f t="shared" si="2"/>
        <v>0</v>
      </c>
      <c r="E9" s="43">
        <f t="shared" si="2"/>
        <v>56781000</v>
      </c>
      <c r="F9" s="44">
        <f t="shared" si="2"/>
        <v>56781000</v>
      </c>
      <c r="G9" s="45">
        <f t="shared" si="2"/>
        <v>56781000</v>
      </c>
      <c r="H9" s="44">
        <f t="shared" si="2"/>
        <v>9215000</v>
      </c>
      <c r="I9" s="45">
        <f t="shared" si="2"/>
        <v>11778703</v>
      </c>
      <c r="J9" s="44">
        <f t="shared" si="2"/>
        <v>18771000</v>
      </c>
      <c r="K9" s="45">
        <f t="shared" si="2"/>
        <v>22684799</v>
      </c>
      <c r="L9" s="44">
        <f t="shared" si="2"/>
        <v>4329000</v>
      </c>
      <c r="M9" s="45">
        <f t="shared" si="2"/>
        <v>7468265</v>
      </c>
      <c r="N9" s="44">
        <f t="shared" si="2"/>
        <v>0</v>
      </c>
      <c r="O9" s="45">
        <f t="shared" si="2"/>
        <v>0</v>
      </c>
      <c r="P9" s="44">
        <f t="shared" si="2"/>
        <v>32315000</v>
      </c>
      <c r="Q9" s="45">
        <f t="shared" si="2"/>
        <v>41931767</v>
      </c>
      <c r="R9" s="20">
        <f>IF(($J9       =0),0,((($L9       -$J9       )/$J9       )*100))</f>
        <v>-76.937829630813496</v>
      </c>
      <c r="S9" s="21">
        <f>IF(($K9       =0),0,((($M9       -$K9       )/$K9       )*100))</f>
        <v>-67.078108119891212</v>
      </c>
      <c r="T9" s="20">
        <f>IF(($E9       =0),0,(($P9       /$E9       )*100))</f>
        <v>56.911642979165563</v>
      </c>
      <c r="U9" s="22">
        <f>IF(($E9       =0),0,(($Q9       /$E9       )*100))</f>
        <v>73.848236205773048</v>
      </c>
      <c r="V9" s="44">
        <f t="shared" ref="V9:W9" si="3">SUM(V10:V26)</f>
        <v>12291000</v>
      </c>
      <c r="W9" s="45">
        <f t="shared" si="3"/>
        <v>0</v>
      </c>
    </row>
    <row r="10" spans="1:23" x14ac:dyDescent="0.2">
      <c r="A10" s="23" t="s">
        <v>36</v>
      </c>
      <c r="B10" s="46">
        <v>31956000</v>
      </c>
      <c r="C10" s="46">
        <v>-2137000</v>
      </c>
      <c r="D10" s="46"/>
      <c r="E10" s="46">
        <f t="shared" ref="E10:E41" si="4">$B10      +$C10      +$D10</f>
        <v>29819000</v>
      </c>
      <c r="F10" s="47">
        <v>29819000</v>
      </c>
      <c r="G10" s="48">
        <v>29819000</v>
      </c>
      <c r="H10" s="47">
        <v>6392000</v>
      </c>
      <c r="I10" s="48">
        <v>8191073</v>
      </c>
      <c r="J10" s="47">
        <v>11697000</v>
      </c>
      <c r="K10" s="48">
        <v>12141174</v>
      </c>
      <c r="L10" s="47">
        <v>1146000</v>
      </c>
      <c r="M10" s="48">
        <v>1770198</v>
      </c>
      <c r="N10" s="47"/>
      <c r="O10" s="48"/>
      <c r="P10" s="47">
        <f t="shared" ref="P10:P41" si="5">$H10      +$J10      +$L10      +$N10</f>
        <v>19235000</v>
      </c>
      <c r="Q10" s="48">
        <f t="shared" ref="Q10:Q41" si="6">$I10      +$K10      +$M10      +$O10</f>
        <v>22102445</v>
      </c>
      <c r="R10" s="24">
        <f t="shared" ref="R10:R41" si="7">IF(($J10      =0),0,((($L10      -$J10      )/$J10      )*100))</f>
        <v>-90.202616055398821</v>
      </c>
      <c r="S10" s="25">
        <f t="shared" ref="S10:S41" si="8">IF(($K10      =0),0,((($M10      -$K10      )/$K10      )*100))</f>
        <v>-85.419877847068165</v>
      </c>
      <c r="T10" s="24">
        <f t="shared" ref="T10:T41" si="9">IF(($E10      =0),0,(($P10      /$E10      )*100))</f>
        <v>64.505851973573897</v>
      </c>
      <c r="U10" s="26">
        <f t="shared" ref="U10:U41" si="10">IF(($E10      =0),0,(($Q10      /$E10      )*100))</f>
        <v>74.122019517757138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30000000</v>
      </c>
      <c r="C23" s="46">
        <v>-3038000</v>
      </c>
      <c r="D23" s="46"/>
      <c r="E23" s="46">
        <f t="shared" si="4"/>
        <v>26962000</v>
      </c>
      <c r="F23" s="47">
        <v>26962000</v>
      </c>
      <c r="G23" s="48">
        <v>26962000</v>
      </c>
      <c r="H23" s="47">
        <v>2823000</v>
      </c>
      <c r="I23" s="48">
        <v>3587630</v>
      </c>
      <c r="J23" s="47">
        <v>7074000</v>
      </c>
      <c r="K23" s="48">
        <v>10543625</v>
      </c>
      <c r="L23" s="47">
        <v>3183000</v>
      </c>
      <c r="M23" s="48">
        <v>5698067</v>
      </c>
      <c r="N23" s="47"/>
      <c r="O23" s="48"/>
      <c r="P23" s="47">
        <f t="shared" si="5"/>
        <v>13080000</v>
      </c>
      <c r="Q23" s="48">
        <f t="shared" si="6"/>
        <v>19829322</v>
      </c>
      <c r="R23" s="24">
        <f t="shared" si="7"/>
        <v>-55.004240882103474</v>
      </c>
      <c r="S23" s="25">
        <f t="shared" si="8"/>
        <v>-45.95723007978755</v>
      </c>
      <c r="T23" s="24">
        <f t="shared" si="9"/>
        <v>48.512721608189302</v>
      </c>
      <c r="U23" s="26">
        <f t="shared" si="10"/>
        <v>73.545441732809138</v>
      </c>
      <c r="V23" s="47">
        <v>12291000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4136000</v>
      </c>
      <c r="C27" s="43">
        <f t="shared" si="11"/>
        <v>11250000</v>
      </c>
      <c r="D27" s="43">
        <f t="shared" si="11"/>
        <v>0</v>
      </c>
      <c r="E27" s="43">
        <f t="shared" si="11"/>
        <v>15386000</v>
      </c>
      <c r="F27" s="44">
        <f t="shared" si="11"/>
        <v>15386000</v>
      </c>
      <c r="G27" s="45">
        <f t="shared" si="11"/>
        <v>15386000</v>
      </c>
      <c r="H27" s="44">
        <f t="shared" si="11"/>
        <v>135000</v>
      </c>
      <c r="I27" s="45">
        <f t="shared" si="11"/>
        <v>137318</v>
      </c>
      <c r="J27" s="44">
        <f t="shared" si="11"/>
        <v>1137000</v>
      </c>
      <c r="K27" s="45">
        <f t="shared" si="11"/>
        <v>140972</v>
      </c>
      <c r="L27" s="44">
        <f t="shared" si="11"/>
        <v>511000</v>
      </c>
      <c r="M27" s="45">
        <f t="shared" si="11"/>
        <v>342326</v>
      </c>
      <c r="N27" s="44">
        <f t="shared" si="11"/>
        <v>0</v>
      </c>
      <c r="O27" s="45">
        <f t="shared" si="11"/>
        <v>0</v>
      </c>
      <c r="P27" s="44">
        <f t="shared" si="11"/>
        <v>1783000</v>
      </c>
      <c r="Q27" s="45">
        <f t="shared" si="11"/>
        <v>620616</v>
      </c>
      <c r="R27" s="20">
        <f t="shared" si="7"/>
        <v>-55.057167985927876</v>
      </c>
      <c r="S27" s="21">
        <f t="shared" si="8"/>
        <v>142.83261924353772</v>
      </c>
      <c r="T27" s="20">
        <f t="shared" si="9"/>
        <v>11.588457038866503</v>
      </c>
      <c r="U27" s="22">
        <f t="shared" si="10"/>
        <v>4.033640972312492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135000</v>
      </c>
      <c r="I30" s="48">
        <v>137318</v>
      </c>
      <c r="J30" s="47">
        <v>143000</v>
      </c>
      <c r="K30" s="48">
        <v>140972</v>
      </c>
      <c r="L30" s="47">
        <v>400000</v>
      </c>
      <c r="M30" s="48">
        <v>342326</v>
      </c>
      <c r="N30" s="47"/>
      <c r="O30" s="48"/>
      <c r="P30" s="47">
        <f t="shared" si="5"/>
        <v>678000</v>
      </c>
      <c r="Q30" s="48">
        <f t="shared" si="6"/>
        <v>620616</v>
      </c>
      <c r="R30" s="24">
        <f t="shared" si="7"/>
        <v>179.72027972027973</v>
      </c>
      <c r="S30" s="25">
        <f t="shared" si="8"/>
        <v>142.83261924353772</v>
      </c>
      <c r="T30" s="24">
        <f t="shared" si="9"/>
        <v>25.584905660377359</v>
      </c>
      <c r="U30" s="26">
        <f t="shared" si="10"/>
        <v>23.419471698113206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1486000</v>
      </c>
      <c r="C32" s="46"/>
      <c r="D32" s="46"/>
      <c r="E32" s="46">
        <f t="shared" si="4"/>
        <v>1486000</v>
      </c>
      <c r="F32" s="47">
        <v>1486000</v>
      </c>
      <c r="G32" s="48">
        <v>1486000</v>
      </c>
      <c r="H32" s="47"/>
      <c r="I32" s="48"/>
      <c r="J32" s="47">
        <v>994000</v>
      </c>
      <c r="K32" s="48"/>
      <c r="L32" s="47">
        <v>111000</v>
      </c>
      <c r="M32" s="48"/>
      <c r="N32" s="47"/>
      <c r="O32" s="48"/>
      <c r="P32" s="47">
        <f t="shared" si="5"/>
        <v>1105000</v>
      </c>
      <c r="Q32" s="48">
        <f t="shared" si="6"/>
        <v>0</v>
      </c>
      <c r="R32" s="24">
        <f t="shared" si="7"/>
        <v>-88.83299798792757</v>
      </c>
      <c r="S32" s="25">
        <f t="shared" si="8"/>
        <v>0</v>
      </c>
      <c r="T32" s="24">
        <f t="shared" si="9"/>
        <v>74.360699865410496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11250000</v>
      </c>
      <c r="D36" s="46"/>
      <c r="E36" s="46">
        <f t="shared" si="4"/>
        <v>11250000</v>
      </c>
      <c r="F36" s="47">
        <v>11250000</v>
      </c>
      <c r="G36" s="48">
        <v>11250000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22793000</v>
      </c>
      <c r="C42" s="52">
        <f t="shared" si="13"/>
        <v>-1997000</v>
      </c>
      <c r="D42" s="52">
        <f t="shared" si="13"/>
        <v>0</v>
      </c>
      <c r="E42" s="52">
        <f t="shared" si="13"/>
        <v>20796000</v>
      </c>
      <c r="F42" s="53">
        <f t="shared" si="13"/>
        <v>20796000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22793000</v>
      </c>
      <c r="C43" s="43">
        <f t="shared" si="19"/>
        <v>-1997000</v>
      </c>
      <c r="D43" s="43">
        <f t="shared" si="19"/>
        <v>0</v>
      </c>
      <c r="E43" s="43">
        <f t="shared" si="19"/>
        <v>20796000</v>
      </c>
      <c r="F43" s="44">
        <f t="shared" si="19"/>
        <v>20796000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20000000</v>
      </c>
      <c r="C44" s="49">
        <v>-1179000</v>
      </c>
      <c r="D44" s="49"/>
      <c r="E44" s="49">
        <f t="shared" ref="E44:E62" si="21">$B44      +$C44      +$D44</f>
        <v>18821000</v>
      </c>
      <c r="F44" s="50">
        <v>18821000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2793000</v>
      </c>
      <c r="C45" s="46">
        <v>-2271000</v>
      </c>
      <c r="D45" s="46"/>
      <c r="E45" s="46">
        <f t="shared" si="21"/>
        <v>522000</v>
      </c>
      <c r="F45" s="47">
        <v>522000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1453000</v>
      </c>
      <c r="D52" s="46"/>
      <c r="E52" s="46">
        <f t="shared" si="21"/>
        <v>1453000</v>
      </c>
      <c r="F52" s="47">
        <v>1453000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88885000</v>
      </c>
      <c r="C59" s="43">
        <f t="shared" si="26"/>
        <v>4078000</v>
      </c>
      <c r="D59" s="43">
        <f t="shared" si="26"/>
        <v>0</v>
      </c>
      <c r="E59" s="43">
        <f t="shared" si="26"/>
        <v>92963000</v>
      </c>
      <c r="F59" s="44">
        <f t="shared" si="26"/>
        <v>92963000</v>
      </c>
      <c r="G59" s="45">
        <f t="shared" si="26"/>
        <v>72167000</v>
      </c>
      <c r="H59" s="44">
        <f t="shared" si="26"/>
        <v>9350000</v>
      </c>
      <c r="I59" s="45">
        <f t="shared" si="26"/>
        <v>11916021</v>
      </c>
      <c r="J59" s="44">
        <f t="shared" si="26"/>
        <v>19908000</v>
      </c>
      <c r="K59" s="45">
        <f t="shared" si="26"/>
        <v>22825771</v>
      </c>
      <c r="L59" s="44">
        <f t="shared" si="26"/>
        <v>4840000</v>
      </c>
      <c r="M59" s="45">
        <f t="shared" si="26"/>
        <v>7810591</v>
      </c>
      <c r="N59" s="44">
        <f t="shared" si="26"/>
        <v>0</v>
      </c>
      <c r="O59" s="45">
        <f t="shared" si="26"/>
        <v>0</v>
      </c>
      <c r="P59" s="44">
        <f t="shared" si="26"/>
        <v>34098000</v>
      </c>
      <c r="Q59" s="45">
        <f t="shared" si="26"/>
        <v>42552383</v>
      </c>
      <c r="R59" s="20">
        <f t="shared" si="14"/>
        <v>-75.68816556158329</v>
      </c>
      <c r="S59" s="21">
        <f t="shared" si="15"/>
        <v>-65.781699115442805</v>
      </c>
      <c r="T59" s="20">
        <f t="shared" si="16"/>
        <v>36.679108892785301</v>
      </c>
      <c r="U59" s="22">
        <f t="shared" si="17"/>
        <v>45.773461484676695</v>
      </c>
      <c r="V59" s="44">
        <f t="shared" ref="V59:W59" si="27">+V8+V42</f>
        <v>12291000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88885000</v>
      </c>
      <c r="C63" s="55">
        <f t="shared" si="30"/>
        <v>4078000</v>
      </c>
      <c r="D63" s="55">
        <f t="shared" si="30"/>
        <v>0</v>
      </c>
      <c r="E63" s="55">
        <f t="shared" si="30"/>
        <v>92963000</v>
      </c>
      <c r="F63" s="56">
        <f t="shared" si="30"/>
        <v>92963000</v>
      </c>
      <c r="G63" s="57">
        <f t="shared" si="30"/>
        <v>72167000</v>
      </c>
      <c r="H63" s="56">
        <f t="shared" si="30"/>
        <v>9350000</v>
      </c>
      <c r="I63" s="57">
        <f t="shared" si="30"/>
        <v>11916021</v>
      </c>
      <c r="J63" s="56">
        <f t="shared" si="30"/>
        <v>19908000</v>
      </c>
      <c r="K63" s="57">
        <f t="shared" si="30"/>
        <v>22825771</v>
      </c>
      <c r="L63" s="56">
        <f t="shared" si="30"/>
        <v>4840000</v>
      </c>
      <c r="M63" s="58">
        <f t="shared" si="30"/>
        <v>7810591</v>
      </c>
      <c r="N63" s="56">
        <f t="shared" si="30"/>
        <v>0</v>
      </c>
      <c r="O63" s="57">
        <f t="shared" si="30"/>
        <v>0</v>
      </c>
      <c r="P63" s="56">
        <f t="shared" si="30"/>
        <v>34098000</v>
      </c>
      <c r="Q63" s="57">
        <f t="shared" si="30"/>
        <v>42552383</v>
      </c>
      <c r="R63" s="38">
        <f t="shared" si="14"/>
        <v>-75.68816556158329</v>
      </c>
      <c r="S63" s="39">
        <f t="shared" si="15"/>
        <v>-65.781699115442805</v>
      </c>
      <c r="T63" s="38">
        <f t="shared" si="16"/>
        <v>36.679108892785301</v>
      </c>
      <c r="U63" s="39">
        <f t="shared" si="17"/>
        <v>45.773461484676695</v>
      </c>
      <c r="V63" s="56">
        <f>+V59+V60</f>
        <v>12291000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49001000</v>
      </c>
      <c r="C8" s="40">
        <f t="shared" si="0"/>
        <v>7243000</v>
      </c>
      <c r="D8" s="40">
        <f t="shared" si="0"/>
        <v>0</v>
      </c>
      <c r="E8" s="40">
        <f t="shared" si="0"/>
        <v>56244000</v>
      </c>
      <c r="F8" s="41">
        <f t="shared" si="0"/>
        <v>56244000</v>
      </c>
      <c r="G8" s="42">
        <f t="shared" si="0"/>
        <v>56244000</v>
      </c>
      <c r="H8" s="41">
        <f t="shared" si="0"/>
        <v>13538000</v>
      </c>
      <c r="I8" s="42">
        <f t="shared" si="0"/>
        <v>6807867</v>
      </c>
      <c r="J8" s="41">
        <f t="shared" si="0"/>
        <v>18271000</v>
      </c>
      <c r="K8" s="42">
        <f t="shared" si="0"/>
        <v>8162846</v>
      </c>
      <c r="L8" s="41">
        <f t="shared" si="0"/>
        <v>10818000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42627000</v>
      </c>
      <c r="Q8" s="42">
        <f t="shared" si="0"/>
        <v>14970713</v>
      </c>
      <c r="R8" s="16">
        <f>IF(($J8       =0),0,((($L8       -$J8       )/$J8       )*100))</f>
        <v>-40.791418094247717</v>
      </c>
      <c r="S8" s="17">
        <f>IF(($K8       =0),0,((($M8       -$K8       )/$K8       )*100))</f>
        <v>-100</v>
      </c>
      <c r="T8" s="16">
        <f>IF(($E8       =0),0,(($P8       /$E8       )*100))</f>
        <v>75.789417537870705</v>
      </c>
      <c r="U8" s="18">
        <f>IF(($E8       =0),0,(($Q8       /$E8       )*100))</f>
        <v>26.617440082497691</v>
      </c>
      <c r="V8" s="41">
        <f t="shared" ref="V8:W8" si="1">+V9+V27</f>
        <v>3242000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44921000</v>
      </c>
      <c r="C9" s="43">
        <f t="shared" si="2"/>
        <v>7537000</v>
      </c>
      <c r="D9" s="43">
        <f t="shared" si="2"/>
        <v>0</v>
      </c>
      <c r="E9" s="43">
        <f t="shared" si="2"/>
        <v>52458000</v>
      </c>
      <c r="F9" s="44">
        <f t="shared" si="2"/>
        <v>52458000</v>
      </c>
      <c r="G9" s="45">
        <f t="shared" si="2"/>
        <v>52458000</v>
      </c>
      <c r="H9" s="44">
        <f t="shared" si="2"/>
        <v>13538000</v>
      </c>
      <c r="I9" s="45">
        <f t="shared" si="2"/>
        <v>6807867</v>
      </c>
      <c r="J9" s="44">
        <f t="shared" si="2"/>
        <v>15881000</v>
      </c>
      <c r="K9" s="45">
        <f t="shared" si="2"/>
        <v>8162846</v>
      </c>
      <c r="L9" s="44">
        <f t="shared" si="2"/>
        <v>10572000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39991000</v>
      </c>
      <c r="Q9" s="45">
        <f t="shared" si="2"/>
        <v>14970713</v>
      </c>
      <c r="R9" s="20">
        <f>IF(($J9       =0),0,((($L9       -$J9       )/$J9       )*100))</f>
        <v>-33.429884767961717</v>
      </c>
      <c r="S9" s="21">
        <f>IF(($K9       =0),0,((($M9       -$K9       )/$K9       )*100))</f>
        <v>-100</v>
      </c>
      <c r="T9" s="20">
        <f>IF(($E9       =0),0,(($P9       /$E9       )*100))</f>
        <v>76.234320789965309</v>
      </c>
      <c r="U9" s="22">
        <f>IF(($E9       =0),0,(($Q9       /$E9       )*100))</f>
        <v>28.538474589195168</v>
      </c>
      <c r="V9" s="44">
        <f t="shared" ref="V9:W9" si="3">SUM(V10:V26)</f>
        <v>3242000</v>
      </c>
      <c r="W9" s="45">
        <f t="shared" si="3"/>
        <v>0</v>
      </c>
    </row>
    <row r="10" spans="1:23" x14ac:dyDescent="0.2">
      <c r="A10" s="23" t="s">
        <v>36</v>
      </c>
      <c r="B10" s="46">
        <v>29921000</v>
      </c>
      <c r="C10" s="46">
        <v>-2001000</v>
      </c>
      <c r="D10" s="46"/>
      <c r="E10" s="46">
        <f t="shared" ref="E10:E41" si="4">$B10      +$C10      +$D10</f>
        <v>27920000</v>
      </c>
      <c r="F10" s="47">
        <v>27920000</v>
      </c>
      <c r="G10" s="48">
        <v>27920000</v>
      </c>
      <c r="H10" s="47">
        <v>9038000</v>
      </c>
      <c r="I10" s="48">
        <v>4301555</v>
      </c>
      <c r="J10" s="47">
        <v>11381000</v>
      </c>
      <c r="K10" s="48">
        <v>600000</v>
      </c>
      <c r="L10" s="47">
        <v>6210000</v>
      </c>
      <c r="M10" s="48"/>
      <c r="N10" s="47"/>
      <c r="O10" s="48"/>
      <c r="P10" s="47">
        <f t="shared" ref="P10:P41" si="5">$H10      +$J10      +$L10      +$N10</f>
        <v>26629000</v>
      </c>
      <c r="Q10" s="48">
        <f t="shared" ref="Q10:Q41" si="6">$I10      +$K10      +$M10      +$O10</f>
        <v>4901555</v>
      </c>
      <c r="R10" s="24">
        <f t="shared" ref="R10:R41" si="7">IF(($J10      =0),0,((($L10      -$J10      )/$J10      )*100))</f>
        <v>-45.435374747385993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95.376074498567334</v>
      </c>
      <c r="U10" s="26">
        <f t="shared" ref="U10:U41" si="10">IF(($E10      =0),0,(($Q10      /$E10      )*100))</f>
        <v>17.555712750716332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3242000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15000000</v>
      </c>
      <c r="C23" s="46">
        <v>9538000</v>
      </c>
      <c r="D23" s="46"/>
      <c r="E23" s="46">
        <f t="shared" si="4"/>
        <v>24538000</v>
      </c>
      <c r="F23" s="47">
        <v>24538000</v>
      </c>
      <c r="G23" s="48">
        <v>24538000</v>
      </c>
      <c r="H23" s="47">
        <v>4500000</v>
      </c>
      <c r="I23" s="48">
        <v>2506312</v>
      </c>
      <c r="J23" s="47">
        <v>4500000</v>
      </c>
      <c r="K23" s="48">
        <v>7562846</v>
      </c>
      <c r="L23" s="47">
        <v>4362000</v>
      </c>
      <c r="M23" s="48"/>
      <c r="N23" s="47"/>
      <c r="O23" s="48"/>
      <c r="P23" s="47">
        <f t="shared" si="5"/>
        <v>13362000</v>
      </c>
      <c r="Q23" s="48">
        <f t="shared" si="6"/>
        <v>10069158</v>
      </c>
      <c r="R23" s="24">
        <f t="shared" si="7"/>
        <v>-3.0666666666666664</v>
      </c>
      <c r="S23" s="25">
        <f t="shared" si="8"/>
        <v>-100</v>
      </c>
      <c r="T23" s="24">
        <f t="shared" si="9"/>
        <v>54.454315755155271</v>
      </c>
      <c r="U23" s="26">
        <f t="shared" si="10"/>
        <v>41.034958024288862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4080000</v>
      </c>
      <c r="C27" s="43">
        <f t="shared" si="11"/>
        <v>-294000</v>
      </c>
      <c r="D27" s="43">
        <f t="shared" si="11"/>
        <v>0</v>
      </c>
      <c r="E27" s="43">
        <f t="shared" si="11"/>
        <v>3786000</v>
      </c>
      <c r="F27" s="44">
        <f t="shared" si="11"/>
        <v>3786000</v>
      </c>
      <c r="G27" s="45">
        <f t="shared" si="11"/>
        <v>3786000</v>
      </c>
      <c r="H27" s="44">
        <f t="shared" si="11"/>
        <v>0</v>
      </c>
      <c r="I27" s="45">
        <f t="shared" si="11"/>
        <v>0</v>
      </c>
      <c r="J27" s="44">
        <f t="shared" si="11"/>
        <v>2390000</v>
      </c>
      <c r="K27" s="45">
        <f t="shared" si="11"/>
        <v>0</v>
      </c>
      <c r="L27" s="44">
        <f t="shared" si="11"/>
        <v>246000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2636000</v>
      </c>
      <c r="Q27" s="45">
        <f t="shared" si="11"/>
        <v>0</v>
      </c>
      <c r="R27" s="20">
        <f t="shared" si="7"/>
        <v>-89.707112970711307</v>
      </c>
      <c r="S27" s="21">
        <f t="shared" si="8"/>
        <v>0</v>
      </c>
      <c r="T27" s="20">
        <f t="shared" si="9"/>
        <v>69.624933967247756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2390000</v>
      </c>
      <c r="K30" s="48"/>
      <c r="L30" s="47">
        <v>48000</v>
      </c>
      <c r="M30" s="48"/>
      <c r="N30" s="47"/>
      <c r="O30" s="48"/>
      <c r="P30" s="47">
        <f t="shared" si="5"/>
        <v>2438000</v>
      </c>
      <c r="Q30" s="48">
        <f t="shared" si="6"/>
        <v>0</v>
      </c>
      <c r="R30" s="24">
        <f t="shared" si="7"/>
        <v>-97.991631799163187</v>
      </c>
      <c r="S30" s="25">
        <f t="shared" si="8"/>
        <v>0</v>
      </c>
      <c r="T30" s="24">
        <f t="shared" si="9"/>
        <v>78.645161290322591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980000</v>
      </c>
      <c r="C32" s="46">
        <v>-294000</v>
      </c>
      <c r="D32" s="46"/>
      <c r="E32" s="46">
        <f t="shared" si="4"/>
        <v>686000</v>
      </c>
      <c r="F32" s="47">
        <v>686000</v>
      </c>
      <c r="G32" s="48">
        <v>686000</v>
      </c>
      <c r="H32" s="47"/>
      <c r="I32" s="48"/>
      <c r="J32" s="47"/>
      <c r="K32" s="48"/>
      <c r="L32" s="47">
        <v>198000</v>
      </c>
      <c r="M32" s="48"/>
      <c r="N32" s="47"/>
      <c r="O32" s="48"/>
      <c r="P32" s="47">
        <f t="shared" si="5"/>
        <v>198000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28.862973760932949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11338000</v>
      </c>
      <c r="C42" s="52">
        <f t="shared" si="13"/>
        <v>18940000</v>
      </c>
      <c r="D42" s="52">
        <f t="shared" si="13"/>
        <v>0</v>
      </c>
      <c r="E42" s="52">
        <f t="shared" si="13"/>
        <v>30278000</v>
      </c>
      <c r="F42" s="53">
        <f t="shared" si="13"/>
        <v>30278000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11338000</v>
      </c>
      <c r="C43" s="43">
        <f t="shared" si="19"/>
        <v>18940000</v>
      </c>
      <c r="D43" s="43">
        <f t="shared" si="19"/>
        <v>0</v>
      </c>
      <c r="E43" s="43">
        <f t="shared" si="19"/>
        <v>30278000</v>
      </c>
      <c r="F43" s="44">
        <f t="shared" si="19"/>
        <v>30278000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2000000</v>
      </c>
      <c r="C44" s="49">
        <v>20000000</v>
      </c>
      <c r="D44" s="49"/>
      <c r="E44" s="49">
        <f t="shared" ref="E44:E62" si="21">$B44      +$C44      +$D44</f>
        <v>22000000</v>
      </c>
      <c r="F44" s="50">
        <v>22000000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9338000</v>
      </c>
      <c r="C45" s="46">
        <v>-1060000</v>
      </c>
      <c r="D45" s="46"/>
      <c r="E45" s="46">
        <f t="shared" si="21"/>
        <v>8278000</v>
      </c>
      <c r="F45" s="47">
        <v>8278000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60339000</v>
      </c>
      <c r="C59" s="43">
        <f t="shared" si="26"/>
        <v>26183000</v>
      </c>
      <c r="D59" s="43">
        <f t="shared" si="26"/>
        <v>0</v>
      </c>
      <c r="E59" s="43">
        <f t="shared" si="26"/>
        <v>86522000</v>
      </c>
      <c r="F59" s="44">
        <f t="shared" si="26"/>
        <v>86522000</v>
      </c>
      <c r="G59" s="45">
        <f t="shared" si="26"/>
        <v>56244000</v>
      </c>
      <c r="H59" s="44">
        <f t="shared" si="26"/>
        <v>13538000</v>
      </c>
      <c r="I59" s="45">
        <f t="shared" si="26"/>
        <v>6807867</v>
      </c>
      <c r="J59" s="44">
        <f t="shared" si="26"/>
        <v>18271000</v>
      </c>
      <c r="K59" s="45">
        <f t="shared" si="26"/>
        <v>8162846</v>
      </c>
      <c r="L59" s="44">
        <f t="shared" si="26"/>
        <v>10818000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42627000</v>
      </c>
      <c r="Q59" s="45">
        <f t="shared" si="26"/>
        <v>14970713</v>
      </c>
      <c r="R59" s="20">
        <f t="shared" si="14"/>
        <v>-40.791418094247717</v>
      </c>
      <c r="S59" s="21">
        <f t="shared" si="15"/>
        <v>-100</v>
      </c>
      <c r="T59" s="20">
        <f t="shared" si="16"/>
        <v>49.26723839023601</v>
      </c>
      <c r="U59" s="22">
        <f t="shared" si="17"/>
        <v>17.302781951411202</v>
      </c>
      <c r="V59" s="44">
        <f t="shared" ref="V59:W59" si="27">+V8+V42</f>
        <v>3242000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60339000</v>
      </c>
      <c r="C63" s="55">
        <f t="shared" si="30"/>
        <v>26183000</v>
      </c>
      <c r="D63" s="55">
        <f t="shared" si="30"/>
        <v>0</v>
      </c>
      <c r="E63" s="55">
        <f t="shared" si="30"/>
        <v>86522000</v>
      </c>
      <c r="F63" s="56">
        <f t="shared" si="30"/>
        <v>86522000</v>
      </c>
      <c r="G63" s="57">
        <f t="shared" si="30"/>
        <v>56244000</v>
      </c>
      <c r="H63" s="56">
        <f t="shared" si="30"/>
        <v>13538000</v>
      </c>
      <c r="I63" s="57">
        <f t="shared" si="30"/>
        <v>6807867</v>
      </c>
      <c r="J63" s="56">
        <f t="shared" si="30"/>
        <v>18271000</v>
      </c>
      <c r="K63" s="57">
        <f t="shared" si="30"/>
        <v>8162846</v>
      </c>
      <c r="L63" s="56">
        <f t="shared" si="30"/>
        <v>10818000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42627000</v>
      </c>
      <c r="Q63" s="57">
        <f t="shared" si="30"/>
        <v>14970713</v>
      </c>
      <c r="R63" s="38">
        <f t="shared" si="14"/>
        <v>-40.791418094247717</v>
      </c>
      <c r="S63" s="39">
        <f t="shared" si="15"/>
        <v>-100</v>
      </c>
      <c r="T63" s="38">
        <f t="shared" si="16"/>
        <v>49.26723839023601</v>
      </c>
      <c r="U63" s="39">
        <f t="shared" si="17"/>
        <v>17.302781951411202</v>
      </c>
      <c r="V63" s="56">
        <f>+V59+V60</f>
        <v>3242000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139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83245000</v>
      </c>
      <c r="C8" s="40">
        <f t="shared" si="0"/>
        <v>7303000</v>
      </c>
      <c r="D8" s="40">
        <f t="shared" si="0"/>
        <v>0</v>
      </c>
      <c r="E8" s="40">
        <f t="shared" si="0"/>
        <v>90548000</v>
      </c>
      <c r="F8" s="41">
        <f t="shared" si="0"/>
        <v>90548000</v>
      </c>
      <c r="G8" s="42">
        <f t="shared" si="0"/>
        <v>90548000</v>
      </c>
      <c r="H8" s="41">
        <f t="shared" si="0"/>
        <v>10115000</v>
      </c>
      <c r="I8" s="42">
        <f t="shared" si="0"/>
        <v>6897896</v>
      </c>
      <c r="J8" s="41">
        <f t="shared" si="0"/>
        <v>21174000</v>
      </c>
      <c r="K8" s="42">
        <f t="shared" si="0"/>
        <v>20242589</v>
      </c>
      <c r="L8" s="41">
        <f t="shared" si="0"/>
        <v>18094000</v>
      </c>
      <c r="M8" s="42">
        <f t="shared" si="0"/>
        <v>25652220</v>
      </c>
      <c r="N8" s="41">
        <f t="shared" si="0"/>
        <v>0</v>
      </c>
      <c r="O8" s="42">
        <f t="shared" si="0"/>
        <v>0</v>
      </c>
      <c r="P8" s="41">
        <f t="shared" si="0"/>
        <v>49383000</v>
      </c>
      <c r="Q8" s="42">
        <f t="shared" si="0"/>
        <v>52792705</v>
      </c>
      <c r="R8" s="16">
        <f>IF(($J8       =0),0,((($L8       -$J8       )/$J8       )*100))</f>
        <v>-14.546141494285445</v>
      </c>
      <c r="S8" s="17">
        <f>IF(($K8       =0),0,((($M8       -$K8       )/$K8       )*100))</f>
        <v>26.724007487382174</v>
      </c>
      <c r="T8" s="16">
        <f>IF(($E8       =0),0,(($P8       /$E8       )*100))</f>
        <v>54.537924636656797</v>
      </c>
      <c r="U8" s="18">
        <f>IF(($E8       =0),0,(($Q8       /$E8       )*100))</f>
        <v>58.303557229314841</v>
      </c>
      <c r="V8" s="41">
        <f t="shared" ref="V8:W8" si="1">+V9+V27</f>
        <v>2895000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72067000</v>
      </c>
      <c r="C9" s="43">
        <f t="shared" si="2"/>
        <v>-3110000</v>
      </c>
      <c r="D9" s="43">
        <f t="shared" si="2"/>
        <v>0</v>
      </c>
      <c r="E9" s="43">
        <f t="shared" si="2"/>
        <v>68957000</v>
      </c>
      <c r="F9" s="44">
        <f t="shared" si="2"/>
        <v>68957000</v>
      </c>
      <c r="G9" s="45">
        <f t="shared" si="2"/>
        <v>68957000</v>
      </c>
      <c r="H9" s="44">
        <f t="shared" si="2"/>
        <v>9594000</v>
      </c>
      <c r="I9" s="45">
        <f t="shared" si="2"/>
        <v>5977789</v>
      </c>
      <c r="J9" s="44">
        <f t="shared" si="2"/>
        <v>18767000</v>
      </c>
      <c r="K9" s="45">
        <f t="shared" si="2"/>
        <v>19561725</v>
      </c>
      <c r="L9" s="44">
        <f t="shared" si="2"/>
        <v>12533000</v>
      </c>
      <c r="M9" s="45">
        <f t="shared" si="2"/>
        <v>19643122</v>
      </c>
      <c r="N9" s="44">
        <f t="shared" si="2"/>
        <v>0</v>
      </c>
      <c r="O9" s="45">
        <f t="shared" si="2"/>
        <v>0</v>
      </c>
      <c r="P9" s="44">
        <f t="shared" si="2"/>
        <v>40894000</v>
      </c>
      <c r="Q9" s="45">
        <f t="shared" si="2"/>
        <v>45182636</v>
      </c>
      <c r="R9" s="20">
        <f>IF(($J9       =0),0,((($L9       -$J9       )/$J9       )*100))</f>
        <v>-33.217882453242389</v>
      </c>
      <c r="S9" s="21">
        <f>IF(($K9       =0),0,((($M9       -$K9       )/$K9       )*100))</f>
        <v>0.41610338556543458</v>
      </c>
      <c r="T9" s="20">
        <f>IF(($E9       =0),0,(($P9       /$E9       )*100))</f>
        <v>59.303623997563705</v>
      </c>
      <c r="U9" s="22">
        <f>IF(($E9       =0),0,(($Q9       /$E9       )*100))</f>
        <v>65.522914279913564</v>
      </c>
      <c r="V9" s="44">
        <f t="shared" ref="V9:W9" si="3">SUM(V10:V26)</f>
        <v>2895000</v>
      </c>
      <c r="W9" s="45">
        <f t="shared" si="3"/>
        <v>0</v>
      </c>
    </row>
    <row r="10" spans="1:23" x14ac:dyDescent="0.2">
      <c r="A10" s="23" t="s">
        <v>36</v>
      </c>
      <c r="B10" s="46">
        <v>37367000</v>
      </c>
      <c r="C10" s="46">
        <v>-2499000</v>
      </c>
      <c r="D10" s="46"/>
      <c r="E10" s="46">
        <f t="shared" ref="E10:E41" si="4">$B10      +$C10      +$D10</f>
        <v>34868000</v>
      </c>
      <c r="F10" s="47">
        <v>34868000</v>
      </c>
      <c r="G10" s="48">
        <v>34868000</v>
      </c>
      <c r="H10" s="47">
        <v>6391000</v>
      </c>
      <c r="I10" s="48">
        <v>5955910</v>
      </c>
      <c r="J10" s="47">
        <v>13659000</v>
      </c>
      <c r="K10" s="48">
        <v>12861656</v>
      </c>
      <c r="L10" s="47">
        <v>5481000</v>
      </c>
      <c r="M10" s="48">
        <v>9873687</v>
      </c>
      <c r="N10" s="47"/>
      <c r="O10" s="48"/>
      <c r="P10" s="47">
        <f t="shared" ref="P10:P41" si="5">$H10      +$J10      +$L10      +$N10</f>
        <v>25531000</v>
      </c>
      <c r="Q10" s="48">
        <f t="shared" ref="Q10:Q41" si="6">$I10      +$K10      +$M10      +$O10</f>
        <v>28691253</v>
      </c>
      <c r="R10" s="24">
        <f t="shared" ref="R10:R41" si="7">IF(($J10      =0),0,((($L10      -$J10      )/$J10      )*100))</f>
        <v>-59.872611464968152</v>
      </c>
      <c r="S10" s="25">
        <f t="shared" ref="S10:S41" si="8">IF(($K10      =0),0,((($M10      -$K10      )/$K10      )*100))</f>
        <v>-23.23160407959908</v>
      </c>
      <c r="T10" s="24">
        <f t="shared" ref="T10:T41" si="9">IF(($E10      =0),0,(($P10      /$E10      )*100))</f>
        <v>73.221865320637832</v>
      </c>
      <c r="U10" s="26">
        <f t="shared" ref="U10:U41" si="10">IF(($E10      =0),0,(($Q10      /$E10      )*100))</f>
        <v>82.285341860731904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4700000</v>
      </c>
      <c r="C13" s="46">
        <v>-611000</v>
      </c>
      <c r="D13" s="46"/>
      <c r="E13" s="46">
        <f t="shared" si="4"/>
        <v>4089000</v>
      </c>
      <c r="F13" s="47">
        <v>4089000</v>
      </c>
      <c r="G13" s="48">
        <v>4089000</v>
      </c>
      <c r="H13" s="47">
        <v>183000</v>
      </c>
      <c r="I13" s="48"/>
      <c r="J13" s="47">
        <v>2211000</v>
      </c>
      <c r="K13" s="48">
        <v>2099036</v>
      </c>
      <c r="L13" s="47">
        <v>1695000</v>
      </c>
      <c r="M13" s="48">
        <v>2505048</v>
      </c>
      <c r="N13" s="47"/>
      <c r="O13" s="48"/>
      <c r="P13" s="47">
        <f t="shared" si="5"/>
        <v>4089000</v>
      </c>
      <c r="Q13" s="48">
        <f t="shared" si="6"/>
        <v>4604084</v>
      </c>
      <c r="R13" s="24">
        <f t="shared" si="7"/>
        <v>-23.337856173677068</v>
      </c>
      <c r="S13" s="25">
        <f t="shared" si="8"/>
        <v>19.342784020855287</v>
      </c>
      <c r="T13" s="24">
        <f t="shared" si="9"/>
        <v>100</v>
      </c>
      <c r="U13" s="26">
        <f t="shared" si="10"/>
        <v>112.59682073856689</v>
      </c>
      <c r="V13" s="47">
        <v>2895000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30000000</v>
      </c>
      <c r="H23" s="47">
        <v>3020000</v>
      </c>
      <c r="I23" s="48">
        <v>21879</v>
      </c>
      <c r="J23" s="47">
        <v>2897000</v>
      </c>
      <c r="K23" s="48">
        <v>4601033</v>
      </c>
      <c r="L23" s="47">
        <v>5357000</v>
      </c>
      <c r="M23" s="48">
        <v>7264387</v>
      </c>
      <c r="N23" s="47"/>
      <c r="O23" s="48"/>
      <c r="P23" s="47">
        <f t="shared" si="5"/>
        <v>11274000</v>
      </c>
      <c r="Q23" s="48">
        <f t="shared" si="6"/>
        <v>11887299</v>
      </c>
      <c r="R23" s="24">
        <f t="shared" si="7"/>
        <v>84.915429754918875</v>
      </c>
      <c r="S23" s="25">
        <f t="shared" si="8"/>
        <v>57.886000817642469</v>
      </c>
      <c r="T23" s="24">
        <f t="shared" si="9"/>
        <v>37.580000000000005</v>
      </c>
      <c r="U23" s="26">
        <f t="shared" si="10"/>
        <v>39.62433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11178000</v>
      </c>
      <c r="C27" s="43">
        <f t="shared" si="11"/>
        <v>10413000</v>
      </c>
      <c r="D27" s="43">
        <f t="shared" si="11"/>
        <v>0</v>
      </c>
      <c r="E27" s="43">
        <f t="shared" si="11"/>
        <v>21591000</v>
      </c>
      <c r="F27" s="44">
        <f t="shared" si="11"/>
        <v>21591000</v>
      </c>
      <c r="G27" s="45">
        <f t="shared" si="11"/>
        <v>21591000</v>
      </c>
      <c r="H27" s="44">
        <f t="shared" si="11"/>
        <v>521000</v>
      </c>
      <c r="I27" s="45">
        <f t="shared" si="11"/>
        <v>920107</v>
      </c>
      <c r="J27" s="44">
        <f t="shared" si="11"/>
        <v>2407000</v>
      </c>
      <c r="K27" s="45">
        <f t="shared" si="11"/>
        <v>680864</v>
      </c>
      <c r="L27" s="44">
        <f t="shared" si="11"/>
        <v>5561000</v>
      </c>
      <c r="M27" s="45">
        <f t="shared" si="11"/>
        <v>6009098</v>
      </c>
      <c r="N27" s="44">
        <f t="shared" si="11"/>
        <v>0</v>
      </c>
      <c r="O27" s="45">
        <f t="shared" si="11"/>
        <v>0</v>
      </c>
      <c r="P27" s="44">
        <f t="shared" si="11"/>
        <v>8489000</v>
      </c>
      <c r="Q27" s="45">
        <f t="shared" si="11"/>
        <v>7610069</v>
      </c>
      <c r="R27" s="20">
        <f t="shared" si="7"/>
        <v>131.0344827586207</v>
      </c>
      <c r="S27" s="21">
        <f t="shared" si="8"/>
        <v>782.56949992950138</v>
      </c>
      <c r="T27" s="20">
        <f t="shared" si="9"/>
        <v>39.317308137649945</v>
      </c>
      <c r="U27" s="22">
        <f t="shared" si="10"/>
        <v>35.246486962160162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90000</v>
      </c>
      <c r="I30" s="48">
        <v>488699</v>
      </c>
      <c r="J30" s="47">
        <v>134000</v>
      </c>
      <c r="K30" s="48">
        <v>133405</v>
      </c>
      <c r="L30" s="47">
        <v>86000</v>
      </c>
      <c r="M30" s="48">
        <v>144046</v>
      </c>
      <c r="N30" s="47"/>
      <c r="O30" s="48"/>
      <c r="P30" s="47">
        <f t="shared" si="5"/>
        <v>310000</v>
      </c>
      <c r="Q30" s="48">
        <f t="shared" si="6"/>
        <v>766150</v>
      </c>
      <c r="R30" s="24">
        <f t="shared" si="7"/>
        <v>-35.820895522388057</v>
      </c>
      <c r="S30" s="25">
        <f t="shared" si="8"/>
        <v>7.9764626513249128</v>
      </c>
      <c r="T30" s="24">
        <f t="shared" si="9"/>
        <v>18.023255813953487</v>
      </c>
      <c r="U30" s="26">
        <f t="shared" si="10"/>
        <v>44.543604651162788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2458000</v>
      </c>
      <c r="C32" s="46">
        <v>-137000</v>
      </c>
      <c r="D32" s="46"/>
      <c r="E32" s="46">
        <f t="shared" si="4"/>
        <v>2321000</v>
      </c>
      <c r="F32" s="47">
        <v>2321000</v>
      </c>
      <c r="G32" s="48">
        <v>2321000</v>
      </c>
      <c r="H32" s="47">
        <v>272000</v>
      </c>
      <c r="I32" s="48">
        <v>272376</v>
      </c>
      <c r="J32" s="47">
        <v>269000</v>
      </c>
      <c r="K32" s="48">
        <v>268867</v>
      </c>
      <c r="L32" s="47">
        <v>1503000</v>
      </c>
      <c r="M32" s="48">
        <v>1502576</v>
      </c>
      <c r="N32" s="47"/>
      <c r="O32" s="48"/>
      <c r="P32" s="47">
        <f t="shared" si="5"/>
        <v>2044000</v>
      </c>
      <c r="Q32" s="48">
        <f t="shared" si="6"/>
        <v>2043819</v>
      </c>
      <c r="R32" s="24">
        <f t="shared" si="7"/>
        <v>458.73605947955394</v>
      </c>
      <c r="S32" s="25">
        <f t="shared" si="8"/>
        <v>458.85474974615698</v>
      </c>
      <c r="T32" s="24">
        <f t="shared" si="9"/>
        <v>88.065489013356313</v>
      </c>
      <c r="U32" s="26">
        <f t="shared" si="10"/>
        <v>88.057690650581648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3145000</v>
      </c>
      <c r="M35" s="48">
        <v>1807840</v>
      </c>
      <c r="N35" s="47"/>
      <c r="O35" s="48"/>
      <c r="P35" s="47">
        <f t="shared" si="5"/>
        <v>3145000</v>
      </c>
      <c r="Q35" s="48">
        <f t="shared" si="6"/>
        <v>1807840</v>
      </c>
      <c r="R35" s="24">
        <f t="shared" si="7"/>
        <v>0</v>
      </c>
      <c r="S35" s="25">
        <f t="shared" si="8"/>
        <v>0</v>
      </c>
      <c r="T35" s="24">
        <f t="shared" si="9"/>
        <v>78.625</v>
      </c>
      <c r="U35" s="26">
        <f t="shared" si="10"/>
        <v>45.195999999999998</v>
      </c>
      <c r="V35" s="47"/>
      <c r="W35" s="48"/>
    </row>
    <row r="36" spans="1:23" x14ac:dyDescent="0.2">
      <c r="A36" s="23" t="s">
        <v>62</v>
      </c>
      <c r="B36" s="46">
        <v>3000000</v>
      </c>
      <c r="C36" s="46">
        <v>10550000</v>
      </c>
      <c r="D36" s="46"/>
      <c r="E36" s="46">
        <f t="shared" si="4"/>
        <v>13550000</v>
      </c>
      <c r="F36" s="47">
        <v>13550000</v>
      </c>
      <c r="G36" s="48">
        <v>13550000</v>
      </c>
      <c r="H36" s="47">
        <v>159000</v>
      </c>
      <c r="I36" s="48">
        <v>159032</v>
      </c>
      <c r="J36" s="47">
        <v>2004000</v>
      </c>
      <c r="K36" s="48">
        <v>278592</v>
      </c>
      <c r="L36" s="47">
        <v>827000</v>
      </c>
      <c r="M36" s="48">
        <v>2554636</v>
      </c>
      <c r="N36" s="47"/>
      <c r="O36" s="48"/>
      <c r="P36" s="47">
        <f t="shared" si="5"/>
        <v>2990000</v>
      </c>
      <c r="Q36" s="48">
        <f t="shared" si="6"/>
        <v>2992260</v>
      </c>
      <c r="R36" s="24">
        <f t="shared" si="7"/>
        <v>-58.732534930139721</v>
      </c>
      <c r="S36" s="25">
        <f t="shared" si="8"/>
        <v>816.98110498506776</v>
      </c>
      <c r="T36" s="24">
        <f t="shared" si="9"/>
        <v>22.066420664206642</v>
      </c>
      <c r="U36" s="26">
        <f t="shared" si="10"/>
        <v>22.083099630996312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2776000</v>
      </c>
      <c r="C42" s="52">
        <f t="shared" si="13"/>
        <v>19355000</v>
      </c>
      <c r="D42" s="52">
        <f t="shared" si="13"/>
        <v>0</v>
      </c>
      <c r="E42" s="52">
        <f t="shared" si="13"/>
        <v>22131000</v>
      </c>
      <c r="F42" s="53">
        <f t="shared" si="13"/>
        <v>22131000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2776000</v>
      </c>
      <c r="C43" s="43">
        <f t="shared" si="19"/>
        <v>19355000</v>
      </c>
      <c r="D43" s="43">
        <f t="shared" si="19"/>
        <v>0</v>
      </c>
      <c r="E43" s="43">
        <f t="shared" si="19"/>
        <v>22131000</v>
      </c>
      <c r="F43" s="44">
        <f t="shared" si="19"/>
        <v>22131000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2776000</v>
      </c>
      <c r="C45" s="46">
        <v>-774000</v>
      </c>
      <c r="D45" s="46"/>
      <c r="E45" s="46">
        <f t="shared" si="21"/>
        <v>2002000</v>
      </c>
      <c r="F45" s="47">
        <v>2002000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20129000</v>
      </c>
      <c r="D52" s="46"/>
      <c r="E52" s="46">
        <f t="shared" si="21"/>
        <v>20129000</v>
      </c>
      <c r="F52" s="47">
        <v>20129000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86021000</v>
      </c>
      <c r="C59" s="43">
        <f t="shared" si="26"/>
        <v>26658000</v>
      </c>
      <c r="D59" s="43">
        <f t="shared" si="26"/>
        <v>0</v>
      </c>
      <c r="E59" s="43">
        <f t="shared" si="26"/>
        <v>112679000</v>
      </c>
      <c r="F59" s="44">
        <f t="shared" si="26"/>
        <v>112679000</v>
      </c>
      <c r="G59" s="45">
        <f t="shared" si="26"/>
        <v>90548000</v>
      </c>
      <c r="H59" s="44">
        <f t="shared" si="26"/>
        <v>10115000</v>
      </c>
      <c r="I59" s="45">
        <f t="shared" si="26"/>
        <v>6897896</v>
      </c>
      <c r="J59" s="44">
        <f t="shared" si="26"/>
        <v>21174000</v>
      </c>
      <c r="K59" s="45">
        <f t="shared" si="26"/>
        <v>20242589</v>
      </c>
      <c r="L59" s="44">
        <f t="shared" si="26"/>
        <v>18094000</v>
      </c>
      <c r="M59" s="45">
        <f t="shared" si="26"/>
        <v>25652220</v>
      </c>
      <c r="N59" s="44">
        <f t="shared" si="26"/>
        <v>0</v>
      </c>
      <c r="O59" s="45">
        <f t="shared" si="26"/>
        <v>0</v>
      </c>
      <c r="P59" s="44">
        <f t="shared" si="26"/>
        <v>49383000</v>
      </c>
      <c r="Q59" s="45">
        <f t="shared" si="26"/>
        <v>52792705</v>
      </c>
      <c r="R59" s="20">
        <f t="shared" si="14"/>
        <v>-14.546141494285445</v>
      </c>
      <c r="S59" s="21">
        <f t="shared" si="15"/>
        <v>26.724007487382174</v>
      </c>
      <c r="T59" s="20">
        <f t="shared" si="16"/>
        <v>43.826267538760547</v>
      </c>
      <c r="U59" s="22">
        <f t="shared" si="17"/>
        <v>46.852301671118838</v>
      </c>
      <c r="V59" s="44">
        <f t="shared" ref="V59:W59" si="27">+V8+V42</f>
        <v>2895000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86021000</v>
      </c>
      <c r="C63" s="55">
        <f t="shared" si="30"/>
        <v>26658000</v>
      </c>
      <c r="D63" s="55">
        <f t="shared" si="30"/>
        <v>0</v>
      </c>
      <c r="E63" s="55">
        <f t="shared" si="30"/>
        <v>112679000</v>
      </c>
      <c r="F63" s="56">
        <f t="shared" si="30"/>
        <v>112679000</v>
      </c>
      <c r="G63" s="57">
        <f t="shared" si="30"/>
        <v>90548000</v>
      </c>
      <c r="H63" s="56">
        <f t="shared" si="30"/>
        <v>10115000</v>
      </c>
      <c r="I63" s="57">
        <f t="shared" si="30"/>
        <v>6897896</v>
      </c>
      <c r="J63" s="56">
        <f t="shared" si="30"/>
        <v>21174000</v>
      </c>
      <c r="K63" s="57">
        <f t="shared" si="30"/>
        <v>20242589</v>
      </c>
      <c r="L63" s="56">
        <f t="shared" si="30"/>
        <v>18094000</v>
      </c>
      <c r="M63" s="58">
        <f t="shared" si="30"/>
        <v>25652220</v>
      </c>
      <c r="N63" s="56">
        <f t="shared" si="30"/>
        <v>0</v>
      </c>
      <c r="O63" s="57">
        <f t="shared" si="30"/>
        <v>0</v>
      </c>
      <c r="P63" s="56">
        <f t="shared" si="30"/>
        <v>49383000</v>
      </c>
      <c r="Q63" s="57">
        <f t="shared" si="30"/>
        <v>52792705</v>
      </c>
      <c r="R63" s="38">
        <f t="shared" si="14"/>
        <v>-14.546141494285445</v>
      </c>
      <c r="S63" s="39">
        <f t="shared" si="15"/>
        <v>26.724007487382174</v>
      </c>
      <c r="T63" s="38">
        <f t="shared" si="16"/>
        <v>43.826267538760547</v>
      </c>
      <c r="U63" s="39">
        <f t="shared" si="17"/>
        <v>46.852301671118838</v>
      </c>
      <c r="V63" s="56">
        <f>+V59+V60</f>
        <v>2895000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31268000</v>
      </c>
      <c r="C8" s="40">
        <f t="shared" si="0"/>
        <v>-5175000</v>
      </c>
      <c r="D8" s="40">
        <f t="shared" si="0"/>
        <v>0</v>
      </c>
      <c r="E8" s="40">
        <f t="shared" si="0"/>
        <v>26093000</v>
      </c>
      <c r="F8" s="41">
        <f t="shared" si="0"/>
        <v>26093000</v>
      </c>
      <c r="G8" s="42">
        <f t="shared" si="0"/>
        <v>26093000</v>
      </c>
      <c r="H8" s="41">
        <f t="shared" si="0"/>
        <v>2224000</v>
      </c>
      <c r="I8" s="42">
        <f t="shared" si="0"/>
        <v>-1513357</v>
      </c>
      <c r="J8" s="41">
        <f t="shared" si="0"/>
        <v>12313000</v>
      </c>
      <c r="K8" s="42">
        <f t="shared" si="0"/>
        <v>5478070</v>
      </c>
      <c r="L8" s="41">
        <f t="shared" si="0"/>
        <v>500000</v>
      </c>
      <c r="M8" s="42">
        <f t="shared" si="0"/>
        <v>5053557</v>
      </c>
      <c r="N8" s="41">
        <f t="shared" si="0"/>
        <v>0</v>
      </c>
      <c r="O8" s="42">
        <f t="shared" si="0"/>
        <v>0</v>
      </c>
      <c r="P8" s="41">
        <f t="shared" si="0"/>
        <v>15037000</v>
      </c>
      <c r="Q8" s="42">
        <f t="shared" si="0"/>
        <v>9018270</v>
      </c>
      <c r="R8" s="16">
        <f>IF(($J8       =0),0,((($L8       -$J8       )/$J8       )*100))</f>
        <v>-95.939251197920896</v>
      </c>
      <c r="S8" s="17">
        <f>IF(($K8       =0),0,((($M8       -$K8       )/$K8       )*100))</f>
        <v>-7.7493168214352872</v>
      </c>
      <c r="T8" s="16">
        <f>IF(($E8       =0),0,(($P8       /$E8       )*100))</f>
        <v>57.628482734833099</v>
      </c>
      <c r="U8" s="18">
        <f>IF(($E8       =0),0,(($Q8       /$E8       )*100))</f>
        <v>34.562028130149848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27570000</v>
      </c>
      <c r="C9" s="43">
        <f t="shared" si="2"/>
        <v>-5175000</v>
      </c>
      <c r="D9" s="43">
        <f t="shared" si="2"/>
        <v>0</v>
      </c>
      <c r="E9" s="43">
        <f t="shared" si="2"/>
        <v>22395000</v>
      </c>
      <c r="F9" s="44">
        <f t="shared" si="2"/>
        <v>22395000</v>
      </c>
      <c r="G9" s="45">
        <f t="shared" si="2"/>
        <v>22395000</v>
      </c>
      <c r="H9" s="44">
        <f t="shared" si="2"/>
        <v>1650000</v>
      </c>
      <c r="I9" s="45">
        <f t="shared" si="2"/>
        <v>-1659109</v>
      </c>
      <c r="J9" s="44">
        <f t="shared" si="2"/>
        <v>11178000</v>
      </c>
      <c r="K9" s="45">
        <f t="shared" si="2"/>
        <v>4404937</v>
      </c>
      <c r="L9" s="44">
        <f t="shared" si="2"/>
        <v>201000</v>
      </c>
      <c r="M9" s="45">
        <f t="shared" si="2"/>
        <v>4454594</v>
      </c>
      <c r="N9" s="44">
        <f t="shared" si="2"/>
        <v>0</v>
      </c>
      <c r="O9" s="45">
        <f t="shared" si="2"/>
        <v>0</v>
      </c>
      <c r="P9" s="44">
        <f t="shared" si="2"/>
        <v>13029000</v>
      </c>
      <c r="Q9" s="45">
        <f t="shared" si="2"/>
        <v>7200422</v>
      </c>
      <c r="R9" s="20">
        <f>IF(($J9       =0),0,((($L9       -$J9       )/$J9       )*100))</f>
        <v>-98.201825013419224</v>
      </c>
      <c r="S9" s="21">
        <f>IF(($K9       =0),0,((($M9       -$K9       )/$K9       )*100))</f>
        <v>1.1273032962786982</v>
      </c>
      <c r="T9" s="20">
        <f>IF(($E9       =0),0,(($P9       /$E9       )*100))</f>
        <v>58.178164768921633</v>
      </c>
      <c r="U9" s="22">
        <f>IF(($E9       =0),0,(($Q9       /$E9       )*100))</f>
        <v>32.151917838803307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17570000</v>
      </c>
      <c r="C10" s="46">
        <v>-1175000</v>
      </c>
      <c r="D10" s="46"/>
      <c r="E10" s="46">
        <f t="shared" ref="E10:E41" si="4">$B10      +$C10      +$D10</f>
        <v>16395000</v>
      </c>
      <c r="F10" s="47">
        <v>16395000</v>
      </c>
      <c r="G10" s="48">
        <v>16395000</v>
      </c>
      <c r="H10" s="47">
        <v>1590000</v>
      </c>
      <c r="I10" s="48">
        <v>-1659109</v>
      </c>
      <c r="J10" s="47">
        <v>10524000</v>
      </c>
      <c r="K10" s="48">
        <v>4404937</v>
      </c>
      <c r="L10" s="47"/>
      <c r="M10" s="48">
        <v>3663184</v>
      </c>
      <c r="N10" s="47"/>
      <c r="O10" s="48"/>
      <c r="P10" s="47">
        <f t="shared" ref="P10:P41" si="5">$H10      +$J10      +$L10      +$N10</f>
        <v>12114000</v>
      </c>
      <c r="Q10" s="48">
        <f t="shared" ref="Q10:Q41" si="6">$I10      +$K10      +$M10      +$O10</f>
        <v>6409012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-16.839128459725984</v>
      </c>
      <c r="T10" s="24">
        <f t="shared" ref="T10:T41" si="9">IF(($E10      =0),0,(($P10      /$E10      )*100))</f>
        <v>73.888380603842634</v>
      </c>
      <c r="U10" s="26">
        <f t="shared" ref="U10:U41" si="10">IF(($E10      =0),0,(($Q10      /$E10      )*100))</f>
        <v>39.091259530344615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10000000</v>
      </c>
      <c r="C23" s="46">
        <v>-4000000</v>
      </c>
      <c r="D23" s="46"/>
      <c r="E23" s="46">
        <f t="shared" si="4"/>
        <v>6000000</v>
      </c>
      <c r="F23" s="47">
        <v>6000000</v>
      </c>
      <c r="G23" s="48">
        <v>6000000</v>
      </c>
      <c r="H23" s="47">
        <v>60000</v>
      </c>
      <c r="I23" s="48"/>
      <c r="J23" s="47">
        <v>654000</v>
      </c>
      <c r="K23" s="48"/>
      <c r="L23" s="47">
        <v>201000</v>
      </c>
      <c r="M23" s="48">
        <v>791410</v>
      </c>
      <c r="N23" s="47"/>
      <c r="O23" s="48"/>
      <c r="P23" s="47">
        <f t="shared" si="5"/>
        <v>915000</v>
      </c>
      <c r="Q23" s="48">
        <f t="shared" si="6"/>
        <v>791410</v>
      </c>
      <c r="R23" s="24">
        <f t="shared" si="7"/>
        <v>-69.266055045871553</v>
      </c>
      <c r="S23" s="25">
        <f t="shared" si="8"/>
        <v>0</v>
      </c>
      <c r="T23" s="24">
        <f t="shared" si="9"/>
        <v>15.25</v>
      </c>
      <c r="U23" s="26">
        <f t="shared" si="10"/>
        <v>13.190166666666666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3698000</v>
      </c>
      <c r="C27" s="43">
        <f t="shared" si="11"/>
        <v>0</v>
      </c>
      <c r="D27" s="43">
        <f t="shared" si="11"/>
        <v>0</v>
      </c>
      <c r="E27" s="43">
        <f t="shared" si="11"/>
        <v>3698000</v>
      </c>
      <c r="F27" s="44">
        <f t="shared" si="11"/>
        <v>3698000</v>
      </c>
      <c r="G27" s="45">
        <f t="shared" si="11"/>
        <v>3698000</v>
      </c>
      <c r="H27" s="44">
        <f t="shared" si="11"/>
        <v>574000</v>
      </c>
      <c r="I27" s="45">
        <f t="shared" si="11"/>
        <v>145752</v>
      </c>
      <c r="J27" s="44">
        <f t="shared" si="11"/>
        <v>1135000</v>
      </c>
      <c r="K27" s="45">
        <f t="shared" si="11"/>
        <v>1073133</v>
      </c>
      <c r="L27" s="44">
        <f t="shared" si="11"/>
        <v>299000</v>
      </c>
      <c r="M27" s="45">
        <f t="shared" si="11"/>
        <v>598963</v>
      </c>
      <c r="N27" s="44">
        <f t="shared" si="11"/>
        <v>0</v>
      </c>
      <c r="O27" s="45">
        <f t="shared" si="11"/>
        <v>0</v>
      </c>
      <c r="P27" s="44">
        <f t="shared" si="11"/>
        <v>2008000</v>
      </c>
      <c r="Q27" s="45">
        <f t="shared" si="11"/>
        <v>1817848</v>
      </c>
      <c r="R27" s="20">
        <f t="shared" si="7"/>
        <v>-73.656387665198238</v>
      </c>
      <c r="S27" s="21">
        <f t="shared" si="8"/>
        <v>-44.185576251965045</v>
      </c>
      <c r="T27" s="20">
        <f t="shared" si="9"/>
        <v>54.299621416982156</v>
      </c>
      <c r="U27" s="22">
        <f t="shared" si="10"/>
        <v>49.157598702001081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382000</v>
      </c>
      <c r="I30" s="48">
        <v>52566</v>
      </c>
      <c r="J30" s="47">
        <v>1135000</v>
      </c>
      <c r="K30" s="48">
        <v>782267</v>
      </c>
      <c r="L30" s="47">
        <v>299000</v>
      </c>
      <c r="M30" s="48">
        <v>298822</v>
      </c>
      <c r="N30" s="47"/>
      <c r="O30" s="48"/>
      <c r="P30" s="47">
        <f t="shared" si="5"/>
        <v>1816000</v>
      </c>
      <c r="Q30" s="48">
        <f t="shared" si="6"/>
        <v>1133655</v>
      </c>
      <c r="R30" s="24">
        <f t="shared" si="7"/>
        <v>-73.656387665198238</v>
      </c>
      <c r="S30" s="25">
        <f t="shared" si="8"/>
        <v>-61.80051056736383</v>
      </c>
      <c r="T30" s="24">
        <f t="shared" si="9"/>
        <v>68.528301886792448</v>
      </c>
      <c r="U30" s="26">
        <f t="shared" si="10"/>
        <v>42.77943396226415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1048000</v>
      </c>
      <c r="C32" s="46"/>
      <c r="D32" s="46"/>
      <c r="E32" s="46">
        <f t="shared" si="4"/>
        <v>1048000</v>
      </c>
      <c r="F32" s="47">
        <v>1048000</v>
      </c>
      <c r="G32" s="48">
        <v>1048000</v>
      </c>
      <c r="H32" s="47">
        <v>192000</v>
      </c>
      <c r="I32" s="48">
        <v>93186</v>
      </c>
      <c r="J32" s="47"/>
      <c r="K32" s="48">
        <v>290866</v>
      </c>
      <c r="L32" s="47"/>
      <c r="M32" s="48">
        <v>300141</v>
      </c>
      <c r="N32" s="47"/>
      <c r="O32" s="48"/>
      <c r="P32" s="47">
        <f t="shared" si="5"/>
        <v>192000</v>
      </c>
      <c r="Q32" s="48">
        <f t="shared" si="6"/>
        <v>684193</v>
      </c>
      <c r="R32" s="24">
        <f t="shared" si="7"/>
        <v>0</v>
      </c>
      <c r="S32" s="25">
        <f t="shared" si="8"/>
        <v>3.1887535841246484</v>
      </c>
      <c r="T32" s="24">
        <f t="shared" si="9"/>
        <v>18.320610687022899</v>
      </c>
      <c r="U32" s="26">
        <f t="shared" si="10"/>
        <v>65.285591603053433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11067000</v>
      </c>
      <c r="C42" s="52">
        <f t="shared" si="13"/>
        <v>1191000</v>
      </c>
      <c r="D42" s="52">
        <f t="shared" si="13"/>
        <v>0</v>
      </c>
      <c r="E42" s="52">
        <f t="shared" si="13"/>
        <v>12258000</v>
      </c>
      <c r="F42" s="53">
        <f t="shared" si="13"/>
        <v>12258000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11067000</v>
      </c>
      <c r="C43" s="43">
        <f t="shared" si="19"/>
        <v>1191000</v>
      </c>
      <c r="D43" s="43">
        <f t="shared" si="19"/>
        <v>0</v>
      </c>
      <c r="E43" s="43">
        <f t="shared" si="19"/>
        <v>12258000</v>
      </c>
      <c r="F43" s="44">
        <f t="shared" si="19"/>
        <v>12258000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7600000</v>
      </c>
      <c r="C44" s="49">
        <v>1179000</v>
      </c>
      <c r="D44" s="49"/>
      <c r="E44" s="49">
        <f t="shared" ref="E44:E62" si="21">$B44      +$C44      +$D44</f>
        <v>8779000</v>
      </c>
      <c r="F44" s="50">
        <v>8779000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3467000</v>
      </c>
      <c r="C45" s="46">
        <v>12000</v>
      </c>
      <c r="D45" s="46"/>
      <c r="E45" s="46">
        <f t="shared" si="21"/>
        <v>3479000</v>
      </c>
      <c r="F45" s="47">
        <v>3479000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42335000</v>
      </c>
      <c r="C59" s="43">
        <f t="shared" si="26"/>
        <v>-3984000</v>
      </c>
      <c r="D59" s="43">
        <f t="shared" si="26"/>
        <v>0</v>
      </c>
      <c r="E59" s="43">
        <f t="shared" si="26"/>
        <v>38351000</v>
      </c>
      <c r="F59" s="44">
        <f t="shared" si="26"/>
        <v>38351000</v>
      </c>
      <c r="G59" s="45">
        <f t="shared" si="26"/>
        <v>26093000</v>
      </c>
      <c r="H59" s="44">
        <f t="shared" si="26"/>
        <v>2224000</v>
      </c>
      <c r="I59" s="45">
        <f t="shared" si="26"/>
        <v>-1513357</v>
      </c>
      <c r="J59" s="44">
        <f t="shared" si="26"/>
        <v>12313000</v>
      </c>
      <c r="K59" s="45">
        <f t="shared" si="26"/>
        <v>5478070</v>
      </c>
      <c r="L59" s="44">
        <f t="shared" si="26"/>
        <v>500000</v>
      </c>
      <c r="M59" s="45">
        <f t="shared" si="26"/>
        <v>5053557</v>
      </c>
      <c r="N59" s="44">
        <f t="shared" si="26"/>
        <v>0</v>
      </c>
      <c r="O59" s="45">
        <f t="shared" si="26"/>
        <v>0</v>
      </c>
      <c r="P59" s="44">
        <f t="shared" si="26"/>
        <v>15037000</v>
      </c>
      <c r="Q59" s="45">
        <f t="shared" si="26"/>
        <v>9018270</v>
      </c>
      <c r="R59" s="20">
        <f t="shared" si="14"/>
        <v>-95.939251197920896</v>
      </c>
      <c r="S59" s="21">
        <f t="shared" si="15"/>
        <v>-7.7493168214352872</v>
      </c>
      <c r="T59" s="20">
        <f t="shared" si="16"/>
        <v>39.208886339339259</v>
      </c>
      <c r="U59" s="22">
        <f t="shared" si="17"/>
        <v>23.515084352428879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42335000</v>
      </c>
      <c r="C63" s="55">
        <f t="shared" si="30"/>
        <v>-3984000</v>
      </c>
      <c r="D63" s="55">
        <f t="shared" si="30"/>
        <v>0</v>
      </c>
      <c r="E63" s="55">
        <f t="shared" si="30"/>
        <v>38351000</v>
      </c>
      <c r="F63" s="56">
        <f t="shared" si="30"/>
        <v>38351000</v>
      </c>
      <c r="G63" s="57">
        <f t="shared" si="30"/>
        <v>26093000</v>
      </c>
      <c r="H63" s="56">
        <f t="shared" si="30"/>
        <v>2224000</v>
      </c>
      <c r="I63" s="57">
        <f t="shared" si="30"/>
        <v>-1513357</v>
      </c>
      <c r="J63" s="56">
        <f t="shared" si="30"/>
        <v>12313000</v>
      </c>
      <c r="K63" s="57">
        <f t="shared" si="30"/>
        <v>5478070</v>
      </c>
      <c r="L63" s="56">
        <f t="shared" si="30"/>
        <v>500000</v>
      </c>
      <c r="M63" s="58">
        <f t="shared" si="30"/>
        <v>5053557</v>
      </c>
      <c r="N63" s="56">
        <f t="shared" si="30"/>
        <v>0</v>
      </c>
      <c r="O63" s="57">
        <f t="shared" si="30"/>
        <v>0</v>
      </c>
      <c r="P63" s="56">
        <f t="shared" si="30"/>
        <v>15037000</v>
      </c>
      <c r="Q63" s="57">
        <f t="shared" si="30"/>
        <v>9018270</v>
      </c>
      <c r="R63" s="38">
        <f t="shared" si="14"/>
        <v>-95.939251197920896</v>
      </c>
      <c r="S63" s="39">
        <f t="shared" si="15"/>
        <v>-7.7493168214352872</v>
      </c>
      <c r="T63" s="38">
        <f t="shared" si="16"/>
        <v>39.208886339339259</v>
      </c>
      <c r="U63" s="39">
        <f t="shared" si="17"/>
        <v>23.515084352428879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92252000</v>
      </c>
      <c r="C8" s="40">
        <f t="shared" si="0"/>
        <v>26805000</v>
      </c>
      <c r="D8" s="40">
        <f t="shared" si="0"/>
        <v>0</v>
      </c>
      <c r="E8" s="40">
        <f t="shared" si="0"/>
        <v>119057000</v>
      </c>
      <c r="F8" s="41">
        <f t="shared" si="0"/>
        <v>119057000</v>
      </c>
      <c r="G8" s="42">
        <f t="shared" si="0"/>
        <v>119057000</v>
      </c>
      <c r="H8" s="41">
        <f t="shared" si="0"/>
        <v>23945000</v>
      </c>
      <c r="I8" s="42">
        <f t="shared" si="0"/>
        <v>29175659</v>
      </c>
      <c r="J8" s="41">
        <f t="shared" si="0"/>
        <v>29634000</v>
      </c>
      <c r="K8" s="42">
        <f t="shared" si="0"/>
        <v>16243172</v>
      </c>
      <c r="L8" s="41">
        <f t="shared" si="0"/>
        <v>16495000</v>
      </c>
      <c r="M8" s="42">
        <f t="shared" si="0"/>
        <v>31930431</v>
      </c>
      <c r="N8" s="41">
        <f t="shared" si="0"/>
        <v>0</v>
      </c>
      <c r="O8" s="42">
        <f t="shared" si="0"/>
        <v>0</v>
      </c>
      <c r="P8" s="41">
        <f t="shared" si="0"/>
        <v>70074000</v>
      </c>
      <c r="Q8" s="42">
        <f t="shared" si="0"/>
        <v>77349262</v>
      </c>
      <c r="R8" s="16">
        <f>IF(($J8       =0),0,((($L8       -$J8       )/$J8       )*100))</f>
        <v>-44.337585206182091</v>
      </c>
      <c r="S8" s="17">
        <f>IF(($K8       =0),0,((($M8       -$K8       )/$K8       )*100))</f>
        <v>96.577558865965344</v>
      </c>
      <c r="T8" s="16">
        <f>IF(($E8       =0),0,(($P8       /$E8       )*100))</f>
        <v>58.857522027264253</v>
      </c>
      <c r="U8" s="18">
        <f>IF(($E8       =0),0,(($Q8       /$E8       )*100))</f>
        <v>64.968260581066218</v>
      </c>
      <c r="V8" s="41">
        <f t="shared" ref="V8:W8" si="1">+V9+V27</f>
        <v>13238000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76247000</v>
      </c>
      <c r="C9" s="43">
        <f t="shared" si="2"/>
        <v>26805000</v>
      </c>
      <c r="D9" s="43">
        <f t="shared" si="2"/>
        <v>0</v>
      </c>
      <c r="E9" s="43">
        <f t="shared" si="2"/>
        <v>103052000</v>
      </c>
      <c r="F9" s="44">
        <f t="shared" si="2"/>
        <v>103052000</v>
      </c>
      <c r="G9" s="45">
        <f t="shared" si="2"/>
        <v>103052000</v>
      </c>
      <c r="H9" s="44">
        <f t="shared" si="2"/>
        <v>21557000</v>
      </c>
      <c r="I9" s="45">
        <f t="shared" si="2"/>
        <v>31929393</v>
      </c>
      <c r="J9" s="44">
        <f t="shared" si="2"/>
        <v>23570000</v>
      </c>
      <c r="K9" s="45">
        <f t="shared" si="2"/>
        <v>12048281</v>
      </c>
      <c r="L9" s="44">
        <f t="shared" si="2"/>
        <v>16211000</v>
      </c>
      <c r="M9" s="45">
        <f t="shared" si="2"/>
        <v>25169877</v>
      </c>
      <c r="N9" s="44">
        <f t="shared" si="2"/>
        <v>0</v>
      </c>
      <c r="O9" s="45">
        <f t="shared" si="2"/>
        <v>0</v>
      </c>
      <c r="P9" s="44">
        <f t="shared" si="2"/>
        <v>61338000</v>
      </c>
      <c r="Q9" s="45">
        <f t="shared" si="2"/>
        <v>69147551</v>
      </c>
      <c r="R9" s="20">
        <f>IF(($J9       =0),0,((($L9       -$J9       )/$J9       )*100))</f>
        <v>-31.221892235893083</v>
      </c>
      <c r="S9" s="21">
        <f>IF(($K9       =0),0,((($M9       -$K9       )/$K9       )*100))</f>
        <v>108.90844926342605</v>
      </c>
      <c r="T9" s="20">
        <f>IF(($E9       =0),0,(($P9       /$E9       )*100))</f>
        <v>59.521406668478051</v>
      </c>
      <c r="U9" s="22">
        <f>IF(($E9       =0),0,(($Q9       /$E9       )*100))</f>
        <v>67.099669099095607</v>
      </c>
      <c r="V9" s="44">
        <f t="shared" ref="V9:W9" si="3">SUM(V10:V26)</f>
        <v>12435000</v>
      </c>
      <c r="W9" s="45">
        <f t="shared" si="3"/>
        <v>0</v>
      </c>
    </row>
    <row r="10" spans="1:23" x14ac:dyDescent="0.2">
      <c r="A10" s="23" t="s">
        <v>36</v>
      </c>
      <c r="B10" s="46">
        <v>71487000</v>
      </c>
      <c r="C10" s="46">
        <v>-4781000</v>
      </c>
      <c r="D10" s="46"/>
      <c r="E10" s="46">
        <f t="shared" ref="E10:E41" si="4">$B10      +$C10      +$D10</f>
        <v>66706000</v>
      </c>
      <c r="F10" s="47">
        <v>66706000</v>
      </c>
      <c r="G10" s="48">
        <v>66706000</v>
      </c>
      <c r="H10" s="47">
        <v>21557000</v>
      </c>
      <c r="I10" s="48">
        <v>21836618</v>
      </c>
      <c r="J10" s="47">
        <v>22281000</v>
      </c>
      <c r="K10" s="48">
        <v>7804619</v>
      </c>
      <c r="L10" s="47">
        <v>14915000</v>
      </c>
      <c r="M10" s="48">
        <v>24482471</v>
      </c>
      <c r="N10" s="47"/>
      <c r="O10" s="48"/>
      <c r="P10" s="47">
        <f t="shared" ref="P10:P41" si="5">$H10      +$J10      +$L10      +$N10</f>
        <v>58753000</v>
      </c>
      <c r="Q10" s="48">
        <f t="shared" ref="Q10:Q41" si="6">$I10      +$K10      +$M10      +$O10</f>
        <v>54123708</v>
      </c>
      <c r="R10" s="24">
        <f t="shared" ref="R10:R41" si="7">IF(($J10      =0),0,((($L10      -$J10      )/$J10      )*100))</f>
        <v>-33.059557470490553</v>
      </c>
      <c r="S10" s="25">
        <f t="shared" ref="S10:S41" si="8">IF(($K10      =0),0,((($M10      -$K10      )/$K10      )*100))</f>
        <v>213.69207132340478</v>
      </c>
      <c r="T10" s="24">
        <f t="shared" ref="T10:T41" si="9">IF(($E10      =0),0,(($P10      /$E10      )*100))</f>
        <v>88.077534254789668</v>
      </c>
      <c r="U10" s="26">
        <f t="shared" ref="U10:U41" si="10">IF(($E10      =0),0,(($Q10      /$E10      )*100))</f>
        <v>81.137690762450148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4760000</v>
      </c>
      <c r="C13" s="46">
        <v>-618000</v>
      </c>
      <c r="D13" s="46"/>
      <c r="E13" s="46">
        <f t="shared" si="4"/>
        <v>4142000</v>
      </c>
      <c r="F13" s="47">
        <v>4142000</v>
      </c>
      <c r="G13" s="48">
        <v>4142000</v>
      </c>
      <c r="H13" s="47"/>
      <c r="I13" s="48">
        <v>10092775</v>
      </c>
      <c r="J13" s="47">
        <v>1289000</v>
      </c>
      <c r="K13" s="48">
        <v>4243662</v>
      </c>
      <c r="L13" s="47">
        <v>1296000</v>
      </c>
      <c r="M13" s="48">
        <v>687406</v>
      </c>
      <c r="N13" s="47"/>
      <c r="O13" s="48"/>
      <c r="P13" s="47">
        <f t="shared" si="5"/>
        <v>2585000</v>
      </c>
      <c r="Q13" s="48">
        <f t="shared" si="6"/>
        <v>15023843</v>
      </c>
      <c r="R13" s="24">
        <f t="shared" si="7"/>
        <v>0.54305663304887508</v>
      </c>
      <c r="S13" s="25">
        <f t="shared" si="8"/>
        <v>-83.801584574831836</v>
      </c>
      <c r="T13" s="24">
        <f t="shared" si="9"/>
        <v>62.409464027040073</v>
      </c>
      <c r="U13" s="26">
        <f t="shared" si="10"/>
        <v>362.71953162723321</v>
      </c>
      <c r="V13" s="47">
        <v>12435000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32204000</v>
      </c>
      <c r="D20" s="46"/>
      <c r="E20" s="46">
        <f t="shared" si="4"/>
        <v>32204000</v>
      </c>
      <c r="F20" s="47">
        <v>32204000</v>
      </c>
      <c r="G20" s="48">
        <v>32204000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16005000</v>
      </c>
      <c r="C27" s="43">
        <f t="shared" si="11"/>
        <v>0</v>
      </c>
      <c r="D27" s="43">
        <f t="shared" si="11"/>
        <v>0</v>
      </c>
      <c r="E27" s="43">
        <f t="shared" si="11"/>
        <v>16005000</v>
      </c>
      <c r="F27" s="44">
        <f t="shared" si="11"/>
        <v>16005000</v>
      </c>
      <c r="G27" s="45">
        <f t="shared" si="11"/>
        <v>16005000</v>
      </c>
      <c r="H27" s="44">
        <f t="shared" si="11"/>
        <v>2388000</v>
      </c>
      <c r="I27" s="45">
        <f t="shared" si="11"/>
        <v>-2753734</v>
      </c>
      <c r="J27" s="44">
        <f t="shared" si="11"/>
        <v>6064000</v>
      </c>
      <c r="K27" s="45">
        <f t="shared" si="11"/>
        <v>4194891</v>
      </c>
      <c r="L27" s="44">
        <f t="shared" si="11"/>
        <v>284000</v>
      </c>
      <c r="M27" s="45">
        <f t="shared" si="11"/>
        <v>6760554</v>
      </c>
      <c r="N27" s="44">
        <f t="shared" si="11"/>
        <v>0</v>
      </c>
      <c r="O27" s="45">
        <f t="shared" si="11"/>
        <v>0</v>
      </c>
      <c r="P27" s="44">
        <f t="shared" si="11"/>
        <v>8736000</v>
      </c>
      <c r="Q27" s="45">
        <f t="shared" si="11"/>
        <v>8201711</v>
      </c>
      <c r="R27" s="20">
        <f t="shared" si="7"/>
        <v>-95.316622691292878</v>
      </c>
      <c r="S27" s="21">
        <f t="shared" si="8"/>
        <v>61.16161301926558</v>
      </c>
      <c r="T27" s="20">
        <f t="shared" si="9"/>
        <v>54.582942830365511</v>
      </c>
      <c r="U27" s="22">
        <f t="shared" si="10"/>
        <v>51.244679787566383</v>
      </c>
      <c r="V27" s="44">
        <f t="shared" ref="V27:W27" si="12">SUM(V28:V41)</f>
        <v>803000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151000</v>
      </c>
      <c r="I30" s="48">
        <v>-3109562</v>
      </c>
      <c r="J30" s="47">
        <v>482000</v>
      </c>
      <c r="K30" s="48">
        <v>482857</v>
      </c>
      <c r="L30" s="47">
        <v>284000</v>
      </c>
      <c r="M30" s="48">
        <v>3729466</v>
      </c>
      <c r="N30" s="47"/>
      <c r="O30" s="48"/>
      <c r="P30" s="47">
        <f t="shared" si="5"/>
        <v>917000</v>
      </c>
      <c r="Q30" s="48">
        <f t="shared" si="6"/>
        <v>1102761</v>
      </c>
      <c r="R30" s="24">
        <f t="shared" si="7"/>
        <v>-41.078838174273855</v>
      </c>
      <c r="S30" s="25">
        <f t="shared" si="8"/>
        <v>672.37484389788278</v>
      </c>
      <c r="T30" s="24">
        <f t="shared" si="9"/>
        <v>51.807909604519779</v>
      </c>
      <c r="U30" s="26">
        <f t="shared" si="10"/>
        <v>62.302881355932207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1750000</v>
      </c>
      <c r="H32" s="47">
        <v>1003000</v>
      </c>
      <c r="I32" s="48">
        <v>355828</v>
      </c>
      <c r="J32" s="47">
        <v>223000</v>
      </c>
      <c r="K32" s="48">
        <v>909201</v>
      </c>
      <c r="L32" s="47"/>
      <c r="M32" s="48">
        <v>398320</v>
      </c>
      <c r="N32" s="47"/>
      <c r="O32" s="48"/>
      <c r="P32" s="47">
        <f t="shared" si="5"/>
        <v>1226000</v>
      </c>
      <c r="Q32" s="48">
        <f t="shared" si="6"/>
        <v>1663349</v>
      </c>
      <c r="R32" s="24">
        <f t="shared" si="7"/>
        <v>-100</v>
      </c>
      <c r="S32" s="25">
        <f t="shared" si="8"/>
        <v>-56.190105378238698</v>
      </c>
      <c r="T32" s="24">
        <f t="shared" si="9"/>
        <v>70.057142857142864</v>
      </c>
      <c r="U32" s="26">
        <f t="shared" si="10"/>
        <v>95.048514285714276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>
        <v>414000</v>
      </c>
      <c r="I35" s="48"/>
      <c r="J35" s="47"/>
      <c r="K35" s="48">
        <v>-2000000</v>
      </c>
      <c r="L35" s="47"/>
      <c r="M35" s="48">
        <v>2000000</v>
      </c>
      <c r="N35" s="47"/>
      <c r="O35" s="48"/>
      <c r="P35" s="47">
        <f t="shared" si="5"/>
        <v>414000</v>
      </c>
      <c r="Q35" s="48">
        <f t="shared" si="6"/>
        <v>0</v>
      </c>
      <c r="R35" s="24">
        <f t="shared" si="7"/>
        <v>0</v>
      </c>
      <c r="S35" s="25">
        <f t="shared" si="8"/>
        <v>-200</v>
      </c>
      <c r="T35" s="24">
        <f t="shared" si="9"/>
        <v>8.2799999999999994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7485000</v>
      </c>
      <c r="C36" s="46"/>
      <c r="D36" s="46"/>
      <c r="E36" s="46">
        <f t="shared" si="4"/>
        <v>7485000</v>
      </c>
      <c r="F36" s="47">
        <v>7485000</v>
      </c>
      <c r="G36" s="48">
        <v>7485000</v>
      </c>
      <c r="H36" s="47">
        <v>820000</v>
      </c>
      <c r="I36" s="48"/>
      <c r="J36" s="47">
        <v>5359000</v>
      </c>
      <c r="K36" s="48">
        <v>4802833</v>
      </c>
      <c r="L36" s="47"/>
      <c r="M36" s="48">
        <v>632768</v>
      </c>
      <c r="N36" s="47"/>
      <c r="O36" s="48"/>
      <c r="P36" s="47">
        <f t="shared" si="5"/>
        <v>6179000</v>
      </c>
      <c r="Q36" s="48">
        <f t="shared" si="6"/>
        <v>5435601</v>
      </c>
      <c r="R36" s="24">
        <f t="shared" si="7"/>
        <v>-100</v>
      </c>
      <c r="S36" s="25">
        <f t="shared" si="8"/>
        <v>-86.825109263636691</v>
      </c>
      <c r="T36" s="24">
        <f t="shared" si="9"/>
        <v>82.551770207080835</v>
      </c>
      <c r="U36" s="26">
        <f t="shared" si="10"/>
        <v>72.619919839679355</v>
      </c>
      <c r="V36" s="47">
        <v>803000</v>
      </c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96790000</v>
      </c>
      <c r="C42" s="52">
        <f t="shared" si="13"/>
        <v>-1928000</v>
      </c>
      <c r="D42" s="52">
        <f t="shared" si="13"/>
        <v>0</v>
      </c>
      <c r="E42" s="52">
        <f t="shared" si="13"/>
        <v>94862000</v>
      </c>
      <c r="F42" s="53">
        <f t="shared" si="13"/>
        <v>94862000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96790000</v>
      </c>
      <c r="C43" s="43">
        <f t="shared" si="19"/>
        <v>-1928000</v>
      </c>
      <c r="D43" s="43">
        <f t="shared" si="19"/>
        <v>0</v>
      </c>
      <c r="E43" s="43">
        <f t="shared" si="19"/>
        <v>94862000</v>
      </c>
      <c r="F43" s="44">
        <f t="shared" si="19"/>
        <v>94862000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96790000</v>
      </c>
      <c r="C45" s="46">
        <v>-1928000</v>
      </c>
      <c r="D45" s="46"/>
      <c r="E45" s="46">
        <f t="shared" si="21"/>
        <v>94862000</v>
      </c>
      <c r="F45" s="47">
        <v>94862000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189042000</v>
      </c>
      <c r="C59" s="43">
        <f t="shared" si="26"/>
        <v>24877000</v>
      </c>
      <c r="D59" s="43">
        <f t="shared" si="26"/>
        <v>0</v>
      </c>
      <c r="E59" s="43">
        <f t="shared" si="26"/>
        <v>213919000</v>
      </c>
      <c r="F59" s="44">
        <f t="shared" si="26"/>
        <v>213919000</v>
      </c>
      <c r="G59" s="45">
        <f t="shared" si="26"/>
        <v>119057000</v>
      </c>
      <c r="H59" s="44">
        <f t="shared" si="26"/>
        <v>23945000</v>
      </c>
      <c r="I59" s="45">
        <f t="shared" si="26"/>
        <v>29175659</v>
      </c>
      <c r="J59" s="44">
        <f t="shared" si="26"/>
        <v>29634000</v>
      </c>
      <c r="K59" s="45">
        <f t="shared" si="26"/>
        <v>16243172</v>
      </c>
      <c r="L59" s="44">
        <f t="shared" si="26"/>
        <v>16495000</v>
      </c>
      <c r="M59" s="45">
        <f t="shared" si="26"/>
        <v>31930431</v>
      </c>
      <c r="N59" s="44">
        <f t="shared" si="26"/>
        <v>0</v>
      </c>
      <c r="O59" s="45">
        <f t="shared" si="26"/>
        <v>0</v>
      </c>
      <c r="P59" s="44">
        <f t="shared" si="26"/>
        <v>70074000</v>
      </c>
      <c r="Q59" s="45">
        <f t="shared" si="26"/>
        <v>77349262</v>
      </c>
      <c r="R59" s="20">
        <f t="shared" si="14"/>
        <v>-44.337585206182091</v>
      </c>
      <c r="S59" s="21">
        <f t="shared" si="15"/>
        <v>96.577558865965344</v>
      </c>
      <c r="T59" s="20">
        <f t="shared" si="16"/>
        <v>32.757258588531172</v>
      </c>
      <c r="U59" s="22">
        <f t="shared" si="17"/>
        <v>36.158201001313586</v>
      </c>
      <c r="V59" s="44">
        <f t="shared" ref="V59:W59" si="27">+V8+V42</f>
        <v>13238000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189042000</v>
      </c>
      <c r="C63" s="55">
        <f t="shared" si="30"/>
        <v>24877000</v>
      </c>
      <c r="D63" s="55">
        <f t="shared" si="30"/>
        <v>0</v>
      </c>
      <c r="E63" s="55">
        <f t="shared" si="30"/>
        <v>213919000</v>
      </c>
      <c r="F63" s="56">
        <f t="shared" si="30"/>
        <v>213919000</v>
      </c>
      <c r="G63" s="57">
        <f t="shared" si="30"/>
        <v>119057000</v>
      </c>
      <c r="H63" s="56">
        <f t="shared" si="30"/>
        <v>23945000</v>
      </c>
      <c r="I63" s="57">
        <f t="shared" si="30"/>
        <v>29175659</v>
      </c>
      <c r="J63" s="56">
        <f t="shared" si="30"/>
        <v>29634000</v>
      </c>
      <c r="K63" s="57">
        <f t="shared" si="30"/>
        <v>16243172</v>
      </c>
      <c r="L63" s="56">
        <f t="shared" si="30"/>
        <v>16495000</v>
      </c>
      <c r="M63" s="58">
        <f t="shared" si="30"/>
        <v>31930431</v>
      </c>
      <c r="N63" s="56">
        <f t="shared" si="30"/>
        <v>0</v>
      </c>
      <c r="O63" s="57">
        <f t="shared" si="30"/>
        <v>0</v>
      </c>
      <c r="P63" s="56">
        <f t="shared" si="30"/>
        <v>70074000</v>
      </c>
      <c r="Q63" s="57">
        <f t="shared" si="30"/>
        <v>77349262</v>
      </c>
      <c r="R63" s="38">
        <f t="shared" si="14"/>
        <v>-44.337585206182091</v>
      </c>
      <c r="S63" s="39">
        <f t="shared" si="15"/>
        <v>96.577558865965344</v>
      </c>
      <c r="T63" s="38">
        <f t="shared" si="16"/>
        <v>32.757258588531172</v>
      </c>
      <c r="U63" s="39">
        <f t="shared" si="17"/>
        <v>36.158201001313586</v>
      </c>
      <c r="V63" s="56">
        <f>+V59+V60</f>
        <v>13238000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100764000</v>
      </c>
      <c r="C8" s="40">
        <f t="shared" si="0"/>
        <v>3097000</v>
      </c>
      <c r="D8" s="40">
        <f t="shared" si="0"/>
        <v>0</v>
      </c>
      <c r="E8" s="40">
        <f t="shared" si="0"/>
        <v>103861000</v>
      </c>
      <c r="F8" s="41">
        <f t="shared" si="0"/>
        <v>103861000</v>
      </c>
      <c r="G8" s="42">
        <f t="shared" si="0"/>
        <v>103861000</v>
      </c>
      <c r="H8" s="41">
        <f t="shared" si="0"/>
        <v>26735000</v>
      </c>
      <c r="I8" s="42">
        <f t="shared" si="0"/>
        <v>26205592</v>
      </c>
      <c r="J8" s="41">
        <f t="shared" si="0"/>
        <v>37013000</v>
      </c>
      <c r="K8" s="42">
        <f t="shared" si="0"/>
        <v>33998213</v>
      </c>
      <c r="L8" s="41">
        <f t="shared" si="0"/>
        <v>22687000</v>
      </c>
      <c r="M8" s="42">
        <f t="shared" si="0"/>
        <v>22491890</v>
      </c>
      <c r="N8" s="41">
        <f t="shared" si="0"/>
        <v>0</v>
      </c>
      <c r="O8" s="42">
        <f t="shared" si="0"/>
        <v>0</v>
      </c>
      <c r="P8" s="41">
        <f t="shared" si="0"/>
        <v>86435000</v>
      </c>
      <c r="Q8" s="42">
        <f t="shared" si="0"/>
        <v>82695695</v>
      </c>
      <c r="R8" s="16">
        <f>IF(($J8       =0),0,((($L8       -$J8       )/$J8       )*100))</f>
        <v>-38.705319752519387</v>
      </c>
      <c r="S8" s="17">
        <f>IF(($K8       =0),0,((($M8       -$K8       )/$K8       )*100))</f>
        <v>-33.843905266432678</v>
      </c>
      <c r="T8" s="16">
        <f>IF(($E8       =0),0,(($P8       /$E8       )*100))</f>
        <v>83.22180606772514</v>
      </c>
      <c r="U8" s="18">
        <f>IF(($E8       =0),0,(($Q8       /$E8       )*100))</f>
        <v>79.621508554702928</v>
      </c>
      <c r="V8" s="41">
        <f t="shared" ref="V8:W8" si="1">+V9+V27</f>
        <v>3752000</v>
      </c>
      <c r="W8" s="42">
        <f t="shared" si="1"/>
        <v>3372000</v>
      </c>
    </row>
    <row r="9" spans="1:23" x14ac:dyDescent="0.2">
      <c r="A9" s="19" t="s">
        <v>35</v>
      </c>
      <c r="B9" s="43">
        <f t="shared" ref="B9:Q9" si="2">SUM(B10:B26)</f>
        <v>93352000</v>
      </c>
      <c r="C9" s="43">
        <f t="shared" si="2"/>
        <v>3097000</v>
      </c>
      <c r="D9" s="43">
        <f t="shared" si="2"/>
        <v>0</v>
      </c>
      <c r="E9" s="43">
        <f t="shared" si="2"/>
        <v>96449000</v>
      </c>
      <c r="F9" s="44">
        <f t="shared" si="2"/>
        <v>96449000</v>
      </c>
      <c r="G9" s="45">
        <f t="shared" si="2"/>
        <v>96449000</v>
      </c>
      <c r="H9" s="44">
        <f t="shared" si="2"/>
        <v>25964000</v>
      </c>
      <c r="I9" s="45">
        <f t="shared" si="2"/>
        <v>25647231</v>
      </c>
      <c r="J9" s="44">
        <f t="shared" si="2"/>
        <v>29432000</v>
      </c>
      <c r="K9" s="45">
        <f t="shared" si="2"/>
        <v>29660197</v>
      </c>
      <c r="L9" s="44">
        <f t="shared" si="2"/>
        <v>22149000</v>
      </c>
      <c r="M9" s="45">
        <f t="shared" si="2"/>
        <v>21613851</v>
      </c>
      <c r="N9" s="44">
        <f t="shared" si="2"/>
        <v>0</v>
      </c>
      <c r="O9" s="45">
        <f t="shared" si="2"/>
        <v>0</v>
      </c>
      <c r="P9" s="44">
        <f t="shared" si="2"/>
        <v>77545000</v>
      </c>
      <c r="Q9" s="45">
        <f t="shared" si="2"/>
        <v>76921279</v>
      </c>
      <c r="R9" s="20">
        <f>IF(($J9       =0),0,((($L9       -$J9       )/$J9       )*100))</f>
        <v>-24.745175319380266</v>
      </c>
      <c r="S9" s="21">
        <f>IF(($K9       =0),0,((($M9       -$K9       )/$K9       )*100))</f>
        <v>-27.128430738339333</v>
      </c>
      <c r="T9" s="20">
        <f>IF(($E9       =0),0,(($P9       /$E9       )*100))</f>
        <v>80.400004147269541</v>
      </c>
      <c r="U9" s="22">
        <f>IF(($E9       =0),0,(($Q9       /$E9       )*100))</f>
        <v>79.753319370859217</v>
      </c>
      <c r="V9" s="44">
        <f t="shared" ref="V9:W9" si="3">SUM(V10:V26)</f>
        <v>3752000</v>
      </c>
      <c r="W9" s="45">
        <f t="shared" si="3"/>
        <v>3372000</v>
      </c>
    </row>
    <row r="10" spans="1:23" x14ac:dyDescent="0.2">
      <c r="A10" s="23" t="s">
        <v>36</v>
      </c>
      <c r="B10" s="46">
        <v>82652000</v>
      </c>
      <c r="C10" s="46">
        <v>-5528000</v>
      </c>
      <c r="D10" s="46"/>
      <c r="E10" s="46">
        <f t="shared" ref="E10:E41" si="4">$B10      +$C10      +$D10</f>
        <v>77124000</v>
      </c>
      <c r="F10" s="47">
        <v>77124000</v>
      </c>
      <c r="G10" s="48">
        <v>77124000</v>
      </c>
      <c r="H10" s="47">
        <v>25964000</v>
      </c>
      <c r="I10" s="48">
        <v>23882349</v>
      </c>
      <c r="J10" s="47">
        <v>23991000</v>
      </c>
      <c r="K10" s="48">
        <v>25975079</v>
      </c>
      <c r="L10" s="47">
        <v>19744000</v>
      </c>
      <c r="M10" s="48">
        <v>19209099</v>
      </c>
      <c r="N10" s="47"/>
      <c r="O10" s="48"/>
      <c r="P10" s="47">
        <f t="shared" ref="P10:P41" si="5">$H10      +$J10      +$L10      +$N10</f>
        <v>69699000</v>
      </c>
      <c r="Q10" s="48">
        <f t="shared" ref="Q10:Q41" si="6">$I10      +$K10      +$M10      +$O10</f>
        <v>69066527</v>
      </c>
      <c r="R10" s="24">
        <f t="shared" ref="R10:R41" si="7">IF(($J10      =0),0,((($L10      -$J10      )/$J10      )*100))</f>
        <v>-17.702471760243423</v>
      </c>
      <c r="S10" s="25">
        <f t="shared" ref="S10:S41" si="8">IF(($K10      =0),0,((($M10      -$K10      )/$K10      )*100))</f>
        <v>-26.047966976346824</v>
      </c>
      <c r="T10" s="24">
        <f t="shared" ref="T10:T41" si="9">IF(($E10      =0),0,(($P10      /$E10      )*100))</f>
        <v>90.372646646958145</v>
      </c>
      <c r="U10" s="26">
        <f t="shared" ref="U10:U41" si="10">IF(($E10      =0),0,(($Q10      /$E10      )*100))</f>
        <v>89.552573777293702</v>
      </c>
      <c r="V10" s="47">
        <v>3752000</v>
      </c>
      <c r="W10" s="48">
        <v>3372000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10700000</v>
      </c>
      <c r="C13" s="46"/>
      <c r="D13" s="46"/>
      <c r="E13" s="46">
        <f t="shared" si="4"/>
        <v>10700000</v>
      </c>
      <c r="F13" s="47">
        <v>10700000</v>
      </c>
      <c r="G13" s="48">
        <v>10700000</v>
      </c>
      <c r="H13" s="47"/>
      <c r="I13" s="48">
        <v>1764882</v>
      </c>
      <c r="J13" s="47">
        <v>5441000</v>
      </c>
      <c r="K13" s="48">
        <v>3685118</v>
      </c>
      <c r="L13" s="47">
        <v>2405000</v>
      </c>
      <c r="M13" s="48">
        <v>2404752</v>
      </c>
      <c r="N13" s="47"/>
      <c r="O13" s="48"/>
      <c r="P13" s="47">
        <f t="shared" si="5"/>
        <v>7846000</v>
      </c>
      <c r="Q13" s="48">
        <f t="shared" si="6"/>
        <v>7854752</v>
      </c>
      <c r="R13" s="24">
        <f t="shared" si="7"/>
        <v>-55.798566439992648</v>
      </c>
      <c r="S13" s="25">
        <f t="shared" si="8"/>
        <v>-34.744233427532038</v>
      </c>
      <c r="T13" s="24">
        <f t="shared" si="9"/>
        <v>73.327102803738313</v>
      </c>
      <c r="U13" s="26">
        <f t="shared" si="10"/>
        <v>73.408897196261677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8625000</v>
      </c>
      <c r="D20" s="46"/>
      <c r="E20" s="46">
        <f t="shared" si="4"/>
        <v>8625000</v>
      </c>
      <c r="F20" s="47">
        <v>8625000</v>
      </c>
      <c r="G20" s="48">
        <v>8625000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7412000</v>
      </c>
      <c r="C27" s="43">
        <f t="shared" si="11"/>
        <v>0</v>
      </c>
      <c r="D27" s="43">
        <f t="shared" si="11"/>
        <v>0</v>
      </c>
      <c r="E27" s="43">
        <f t="shared" si="11"/>
        <v>7412000</v>
      </c>
      <c r="F27" s="44">
        <f t="shared" si="11"/>
        <v>7412000</v>
      </c>
      <c r="G27" s="45">
        <f t="shared" si="11"/>
        <v>7412000</v>
      </c>
      <c r="H27" s="44">
        <f t="shared" si="11"/>
        <v>771000</v>
      </c>
      <c r="I27" s="45">
        <f t="shared" si="11"/>
        <v>558361</v>
      </c>
      <c r="J27" s="44">
        <f t="shared" si="11"/>
        <v>7581000</v>
      </c>
      <c r="K27" s="45">
        <f t="shared" si="11"/>
        <v>4338016</v>
      </c>
      <c r="L27" s="44">
        <f t="shared" si="11"/>
        <v>538000</v>
      </c>
      <c r="M27" s="45">
        <f t="shared" si="11"/>
        <v>878039</v>
      </c>
      <c r="N27" s="44">
        <f t="shared" si="11"/>
        <v>0</v>
      </c>
      <c r="O27" s="45">
        <f t="shared" si="11"/>
        <v>0</v>
      </c>
      <c r="P27" s="44">
        <f t="shared" si="11"/>
        <v>8890000</v>
      </c>
      <c r="Q27" s="45">
        <f t="shared" si="11"/>
        <v>5774416</v>
      </c>
      <c r="R27" s="20">
        <f t="shared" si="7"/>
        <v>-92.903310908851083</v>
      </c>
      <c r="S27" s="21">
        <f t="shared" si="8"/>
        <v>-79.759433805684438</v>
      </c>
      <c r="T27" s="20">
        <f t="shared" si="9"/>
        <v>119.94063680518079</v>
      </c>
      <c r="U27" s="22">
        <f t="shared" si="10"/>
        <v>77.906314085267141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109000</v>
      </c>
      <c r="I30" s="48">
        <v>180361</v>
      </c>
      <c r="J30" s="47">
        <v>155000</v>
      </c>
      <c r="K30" s="48">
        <v>136824</v>
      </c>
      <c r="L30" s="47">
        <v>157000</v>
      </c>
      <c r="M30" s="48">
        <v>323232</v>
      </c>
      <c r="N30" s="47"/>
      <c r="O30" s="48"/>
      <c r="P30" s="47">
        <f t="shared" si="5"/>
        <v>421000</v>
      </c>
      <c r="Q30" s="48">
        <f t="shared" si="6"/>
        <v>640417</v>
      </c>
      <c r="R30" s="24">
        <f t="shared" si="7"/>
        <v>1.2903225806451613</v>
      </c>
      <c r="S30" s="25">
        <f t="shared" si="8"/>
        <v>136.23925627082969</v>
      </c>
      <c r="T30" s="24">
        <f t="shared" si="9"/>
        <v>22.157894736842103</v>
      </c>
      <c r="U30" s="26">
        <f t="shared" si="10"/>
        <v>33.70615789473684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1512000</v>
      </c>
      <c r="C32" s="46"/>
      <c r="D32" s="46"/>
      <c r="E32" s="46">
        <f t="shared" si="4"/>
        <v>1512000</v>
      </c>
      <c r="F32" s="47">
        <v>1512000</v>
      </c>
      <c r="G32" s="48">
        <v>1512000</v>
      </c>
      <c r="H32" s="47">
        <v>662000</v>
      </c>
      <c r="I32" s="48">
        <v>378000</v>
      </c>
      <c r="J32" s="47">
        <v>129000</v>
      </c>
      <c r="K32" s="48">
        <v>378000</v>
      </c>
      <c r="L32" s="47">
        <v>381000</v>
      </c>
      <c r="M32" s="48">
        <v>378000</v>
      </c>
      <c r="N32" s="47"/>
      <c r="O32" s="48"/>
      <c r="P32" s="47">
        <f t="shared" si="5"/>
        <v>1172000</v>
      </c>
      <c r="Q32" s="48">
        <f t="shared" si="6"/>
        <v>1134000</v>
      </c>
      <c r="R32" s="24">
        <f t="shared" si="7"/>
        <v>195.3488372093023</v>
      </c>
      <c r="S32" s="25">
        <f t="shared" si="8"/>
        <v>0</v>
      </c>
      <c r="T32" s="24">
        <f t="shared" si="9"/>
        <v>77.513227513227505</v>
      </c>
      <c r="U32" s="26">
        <f t="shared" si="10"/>
        <v>75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/>
      <c r="I36" s="48"/>
      <c r="J36" s="47">
        <v>7297000</v>
      </c>
      <c r="K36" s="48">
        <v>3823192</v>
      </c>
      <c r="L36" s="47"/>
      <c r="M36" s="48">
        <v>176807</v>
      </c>
      <c r="N36" s="47"/>
      <c r="O36" s="48"/>
      <c r="P36" s="47">
        <f t="shared" si="5"/>
        <v>7297000</v>
      </c>
      <c r="Q36" s="48">
        <f t="shared" si="6"/>
        <v>3999999</v>
      </c>
      <c r="R36" s="24">
        <f t="shared" si="7"/>
        <v>-100</v>
      </c>
      <c r="S36" s="25">
        <f t="shared" si="8"/>
        <v>-95.375408820692243</v>
      </c>
      <c r="T36" s="24">
        <f t="shared" si="9"/>
        <v>182.42499999999998</v>
      </c>
      <c r="U36" s="26">
        <f t="shared" si="10"/>
        <v>99.999974999999992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27964000</v>
      </c>
      <c r="C42" s="52">
        <f t="shared" si="13"/>
        <v>10436000</v>
      </c>
      <c r="D42" s="52">
        <f t="shared" si="13"/>
        <v>0</v>
      </c>
      <c r="E42" s="52">
        <f t="shared" si="13"/>
        <v>38400000</v>
      </c>
      <c r="F42" s="53">
        <f t="shared" si="13"/>
        <v>38400000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27964000</v>
      </c>
      <c r="C43" s="43">
        <f t="shared" si="19"/>
        <v>10436000</v>
      </c>
      <c r="D43" s="43">
        <f t="shared" si="19"/>
        <v>0</v>
      </c>
      <c r="E43" s="43">
        <f t="shared" si="19"/>
        <v>38400000</v>
      </c>
      <c r="F43" s="44">
        <f t="shared" si="19"/>
        <v>38400000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27964000</v>
      </c>
      <c r="C45" s="46">
        <v>10436000</v>
      </c>
      <c r="D45" s="46"/>
      <c r="E45" s="46">
        <f t="shared" si="21"/>
        <v>38400000</v>
      </c>
      <c r="F45" s="47">
        <v>38400000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128728000</v>
      </c>
      <c r="C59" s="43">
        <f t="shared" si="26"/>
        <v>13533000</v>
      </c>
      <c r="D59" s="43">
        <f t="shared" si="26"/>
        <v>0</v>
      </c>
      <c r="E59" s="43">
        <f t="shared" si="26"/>
        <v>142261000</v>
      </c>
      <c r="F59" s="44">
        <f t="shared" si="26"/>
        <v>142261000</v>
      </c>
      <c r="G59" s="45">
        <f t="shared" si="26"/>
        <v>103861000</v>
      </c>
      <c r="H59" s="44">
        <f t="shared" si="26"/>
        <v>26735000</v>
      </c>
      <c r="I59" s="45">
        <f t="shared" si="26"/>
        <v>26205592</v>
      </c>
      <c r="J59" s="44">
        <f t="shared" si="26"/>
        <v>37013000</v>
      </c>
      <c r="K59" s="45">
        <f t="shared" si="26"/>
        <v>33998213</v>
      </c>
      <c r="L59" s="44">
        <f t="shared" si="26"/>
        <v>22687000</v>
      </c>
      <c r="M59" s="45">
        <f t="shared" si="26"/>
        <v>22491890</v>
      </c>
      <c r="N59" s="44">
        <f t="shared" si="26"/>
        <v>0</v>
      </c>
      <c r="O59" s="45">
        <f t="shared" si="26"/>
        <v>0</v>
      </c>
      <c r="P59" s="44">
        <f t="shared" si="26"/>
        <v>86435000</v>
      </c>
      <c r="Q59" s="45">
        <f t="shared" si="26"/>
        <v>82695695</v>
      </c>
      <c r="R59" s="20">
        <f t="shared" si="14"/>
        <v>-38.705319752519387</v>
      </c>
      <c r="S59" s="21">
        <f t="shared" si="15"/>
        <v>-33.843905266432678</v>
      </c>
      <c r="T59" s="20">
        <f t="shared" si="16"/>
        <v>60.758043314752463</v>
      </c>
      <c r="U59" s="22">
        <f t="shared" si="17"/>
        <v>58.129561158715312</v>
      </c>
      <c r="V59" s="44">
        <f t="shared" ref="V59:W59" si="27">+V8+V42</f>
        <v>3752000</v>
      </c>
      <c r="W59" s="45">
        <f t="shared" si="27"/>
        <v>3372000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128728000</v>
      </c>
      <c r="C63" s="55">
        <f t="shared" si="30"/>
        <v>13533000</v>
      </c>
      <c r="D63" s="55">
        <f t="shared" si="30"/>
        <v>0</v>
      </c>
      <c r="E63" s="55">
        <f t="shared" si="30"/>
        <v>142261000</v>
      </c>
      <c r="F63" s="56">
        <f t="shared" si="30"/>
        <v>142261000</v>
      </c>
      <c r="G63" s="57">
        <f t="shared" si="30"/>
        <v>103861000</v>
      </c>
      <c r="H63" s="56">
        <f t="shared" si="30"/>
        <v>26735000</v>
      </c>
      <c r="I63" s="57">
        <f t="shared" si="30"/>
        <v>26205592</v>
      </c>
      <c r="J63" s="56">
        <f t="shared" si="30"/>
        <v>37013000</v>
      </c>
      <c r="K63" s="57">
        <f t="shared" si="30"/>
        <v>33998213</v>
      </c>
      <c r="L63" s="56">
        <f t="shared" si="30"/>
        <v>22687000</v>
      </c>
      <c r="M63" s="58">
        <f t="shared" si="30"/>
        <v>22491890</v>
      </c>
      <c r="N63" s="56">
        <f t="shared" si="30"/>
        <v>0</v>
      </c>
      <c r="O63" s="57">
        <f t="shared" si="30"/>
        <v>0</v>
      </c>
      <c r="P63" s="56">
        <f t="shared" si="30"/>
        <v>86435000</v>
      </c>
      <c r="Q63" s="57">
        <f t="shared" si="30"/>
        <v>82695695</v>
      </c>
      <c r="R63" s="38">
        <f t="shared" si="14"/>
        <v>-38.705319752519387</v>
      </c>
      <c r="S63" s="39">
        <f t="shared" si="15"/>
        <v>-33.843905266432678</v>
      </c>
      <c r="T63" s="38">
        <f t="shared" si="16"/>
        <v>60.758043314752463</v>
      </c>
      <c r="U63" s="39">
        <f t="shared" si="17"/>
        <v>58.129561158715312</v>
      </c>
      <c r="V63" s="56">
        <f>+V59+V60</f>
        <v>3752000</v>
      </c>
      <c r="W63" s="57">
        <f>+W59+W60</f>
        <v>3372000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21608000</v>
      </c>
      <c r="C8" s="40">
        <f t="shared" si="0"/>
        <v>15955000</v>
      </c>
      <c r="D8" s="40">
        <f t="shared" si="0"/>
        <v>0</v>
      </c>
      <c r="E8" s="40">
        <f t="shared" si="0"/>
        <v>37563000</v>
      </c>
      <c r="F8" s="41">
        <f t="shared" si="0"/>
        <v>37563000</v>
      </c>
      <c r="G8" s="42">
        <f t="shared" si="0"/>
        <v>37563000</v>
      </c>
      <c r="H8" s="41">
        <f t="shared" si="0"/>
        <v>2617000</v>
      </c>
      <c r="I8" s="42">
        <f t="shared" si="0"/>
        <v>5687546</v>
      </c>
      <c r="J8" s="41">
        <f t="shared" si="0"/>
        <v>8766000</v>
      </c>
      <c r="K8" s="42">
        <f t="shared" si="0"/>
        <v>6414691</v>
      </c>
      <c r="L8" s="41">
        <f t="shared" si="0"/>
        <v>4354000</v>
      </c>
      <c r="M8" s="42">
        <f t="shared" si="0"/>
        <v>3626785</v>
      </c>
      <c r="N8" s="41">
        <f t="shared" si="0"/>
        <v>0</v>
      </c>
      <c r="O8" s="42">
        <f t="shared" si="0"/>
        <v>0</v>
      </c>
      <c r="P8" s="41">
        <f t="shared" si="0"/>
        <v>15737000</v>
      </c>
      <c r="Q8" s="42">
        <f t="shared" si="0"/>
        <v>15729022</v>
      </c>
      <c r="R8" s="16">
        <f>IF(($J8       =0),0,((($L8       -$J8       )/$J8       )*100))</f>
        <v>-50.330823636778469</v>
      </c>
      <c r="S8" s="17">
        <f>IF(($K8       =0),0,((($M8       -$K8       )/$K8       )*100))</f>
        <v>-43.461267269148273</v>
      </c>
      <c r="T8" s="16">
        <f>IF(($E8       =0),0,(($P8       /$E8       )*100))</f>
        <v>41.894949817639699</v>
      </c>
      <c r="U8" s="18">
        <f>IF(($E8       =0),0,(($Q8       /$E8       )*100))</f>
        <v>41.87371083246812</v>
      </c>
      <c r="V8" s="41">
        <f t="shared" ref="V8:W8" si="1">+V9+V27</f>
        <v>2263000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18185000</v>
      </c>
      <c r="C9" s="43">
        <f t="shared" si="2"/>
        <v>-1465000</v>
      </c>
      <c r="D9" s="43">
        <f t="shared" si="2"/>
        <v>0</v>
      </c>
      <c r="E9" s="43">
        <f t="shared" si="2"/>
        <v>16720000</v>
      </c>
      <c r="F9" s="44">
        <f t="shared" si="2"/>
        <v>16720000</v>
      </c>
      <c r="G9" s="45">
        <f t="shared" si="2"/>
        <v>16720000</v>
      </c>
      <c r="H9" s="44">
        <f t="shared" si="2"/>
        <v>1649000</v>
      </c>
      <c r="I9" s="45">
        <f t="shared" si="2"/>
        <v>4675314</v>
      </c>
      <c r="J9" s="44">
        <f t="shared" si="2"/>
        <v>7147000</v>
      </c>
      <c r="K9" s="45">
        <f t="shared" si="2"/>
        <v>5434488</v>
      </c>
      <c r="L9" s="44">
        <f t="shared" si="2"/>
        <v>3897000</v>
      </c>
      <c r="M9" s="45">
        <f t="shared" si="2"/>
        <v>3010472</v>
      </c>
      <c r="N9" s="44">
        <f t="shared" si="2"/>
        <v>0</v>
      </c>
      <c r="O9" s="45">
        <f t="shared" si="2"/>
        <v>0</v>
      </c>
      <c r="P9" s="44">
        <f t="shared" si="2"/>
        <v>12693000</v>
      </c>
      <c r="Q9" s="45">
        <f t="shared" si="2"/>
        <v>13120274</v>
      </c>
      <c r="R9" s="20">
        <f>IF(($J9       =0),0,((($L9       -$J9       )/$J9       )*100))</f>
        <v>-45.473625297327551</v>
      </c>
      <c r="S9" s="21">
        <f>IF(($K9       =0),0,((($M9       -$K9       )/$K9       )*100))</f>
        <v>-44.604312310561731</v>
      </c>
      <c r="T9" s="20">
        <f>IF(($E9       =0),0,(($P9       /$E9       )*100))</f>
        <v>75.915071770334933</v>
      </c>
      <c r="U9" s="22">
        <f>IF(($E9       =0),0,(($Q9       /$E9       )*100))</f>
        <v>78.470538277511963</v>
      </c>
      <c r="V9" s="44">
        <f t="shared" ref="V9:W9" si="3">SUM(V10:V26)</f>
        <v>2263000</v>
      </c>
      <c r="W9" s="45">
        <f t="shared" si="3"/>
        <v>0</v>
      </c>
    </row>
    <row r="10" spans="1:23" x14ac:dyDescent="0.2">
      <c r="A10" s="23" t="s">
        <v>36</v>
      </c>
      <c r="B10" s="46">
        <v>12560000</v>
      </c>
      <c r="C10" s="46">
        <v>-840000</v>
      </c>
      <c r="D10" s="46"/>
      <c r="E10" s="46">
        <f t="shared" ref="E10:E41" si="4">$B10      +$C10      +$D10</f>
        <v>11720000</v>
      </c>
      <c r="F10" s="47">
        <v>11720000</v>
      </c>
      <c r="G10" s="48">
        <v>11720000</v>
      </c>
      <c r="H10" s="47">
        <v>1649000</v>
      </c>
      <c r="I10" s="48">
        <v>4675314</v>
      </c>
      <c r="J10" s="47">
        <v>6302000</v>
      </c>
      <c r="K10" s="48">
        <v>4590166</v>
      </c>
      <c r="L10" s="47">
        <v>1068000</v>
      </c>
      <c r="M10" s="48">
        <v>1233539</v>
      </c>
      <c r="N10" s="47"/>
      <c r="O10" s="48"/>
      <c r="P10" s="47">
        <f t="shared" ref="P10:P41" si="5">$H10      +$J10      +$L10      +$N10</f>
        <v>9019000</v>
      </c>
      <c r="Q10" s="48">
        <f t="shared" ref="Q10:Q41" si="6">$I10      +$K10      +$M10      +$O10</f>
        <v>10499019</v>
      </c>
      <c r="R10" s="24">
        <f t="shared" ref="R10:R41" si="7">IF(($J10      =0),0,((($L10      -$J10      )/$J10      )*100))</f>
        <v>-83.05299904792129</v>
      </c>
      <c r="S10" s="25">
        <f t="shared" ref="S10:S41" si="8">IF(($K10      =0),0,((($M10      -$K10      )/$K10      )*100))</f>
        <v>-73.126483878796549</v>
      </c>
      <c r="T10" s="24">
        <f t="shared" ref="T10:T41" si="9">IF(($E10      =0),0,(($P10      /$E10      )*100))</f>
        <v>76.953924914675767</v>
      </c>
      <c r="U10" s="26">
        <f t="shared" ref="U10:U41" si="10">IF(($E10      =0),0,(($Q10      /$E10      )*100))</f>
        <v>89.582073378839596</v>
      </c>
      <c r="V10" s="47">
        <v>2104000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5625000</v>
      </c>
      <c r="C13" s="46">
        <v>-625000</v>
      </c>
      <c r="D13" s="46"/>
      <c r="E13" s="46">
        <f t="shared" si="4"/>
        <v>5000000</v>
      </c>
      <c r="F13" s="47">
        <v>5000000</v>
      </c>
      <c r="G13" s="48">
        <v>5000000</v>
      </c>
      <c r="H13" s="47"/>
      <c r="I13" s="48"/>
      <c r="J13" s="47">
        <v>845000</v>
      </c>
      <c r="K13" s="48">
        <v>844322</v>
      </c>
      <c r="L13" s="47">
        <v>2829000</v>
      </c>
      <c r="M13" s="48">
        <v>1776933</v>
      </c>
      <c r="N13" s="47"/>
      <c r="O13" s="48"/>
      <c r="P13" s="47">
        <f t="shared" si="5"/>
        <v>3674000</v>
      </c>
      <c r="Q13" s="48">
        <f t="shared" si="6"/>
        <v>2621255</v>
      </c>
      <c r="R13" s="24">
        <f t="shared" si="7"/>
        <v>234.792899408284</v>
      </c>
      <c r="S13" s="25">
        <f t="shared" si="8"/>
        <v>110.45679255070932</v>
      </c>
      <c r="T13" s="24">
        <f t="shared" si="9"/>
        <v>73.48</v>
      </c>
      <c r="U13" s="26">
        <f t="shared" si="10"/>
        <v>52.4251</v>
      </c>
      <c r="V13" s="47">
        <v>159000</v>
      </c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3423000</v>
      </c>
      <c r="C27" s="43">
        <f t="shared" si="11"/>
        <v>17420000</v>
      </c>
      <c r="D27" s="43">
        <f t="shared" si="11"/>
        <v>0</v>
      </c>
      <c r="E27" s="43">
        <f t="shared" si="11"/>
        <v>20843000</v>
      </c>
      <c r="F27" s="44">
        <f t="shared" si="11"/>
        <v>20843000</v>
      </c>
      <c r="G27" s="45">
        <f t="shared" si="11"/>
        <v>20843000</v>
      </c>
      <c r="H27" s="44">
        <f t="shared" si="11"/>
        <v>968000</v>
      </c>
      <c r="I27" s="45">
        <f t="shared" si="11"/>
        <v>1012232</v>
      </c>
      <c r="J27" s="44">
        <f t="shared" si="11"/>
        <v>1619000</v>
      </c>
      <c r="K27" s="45">
        <f t="shared" si="11"/>
        <v>980203</v>
      </c>
      <c r="L27" s="44">
        <f t="shared" si="11"/>
        <v>457000</v>
      </c>
      <c r="M27" s="45">
        <f t="shared" si="11"/>
        <v>616313</v>
      </c>
      <c r="N27" s="44">
        <f t="shared" si="11"/>
        <v>0</v>
      </c>
      <c r="O27" s="45">
        <f t="shared" si="11"/>
        <v>0</v>
      </c>
      <c r="P27" s="44">
        <f t="shared" si="11"/>
        <v>3044000</v>
      </c>
      <c r="Q27" s="45">
        <f t="shared" si="11"/>
        <v>2608748</v>
      </c>
      <c r="R27" s="20">
        <f t="shared" si="7"/>
        <v>-71.772699197035209</v>
      </c>
      <c r="S27" s="21">
        <f t="shared" si="8"/>
        <v>-37.123942693503288</v>
      </c>
      <c r="T27" s="20">
        <f t="shared" si="9"/>
        <v>14.604423547473971</v>
      </c>
      <c r="U27" s="22">
        <f t="shared" si="10"/>
        <v>12.516182891138511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858000</v>
      </c>
      <c r="I30" s="48">
        <v>899832</v>
      </c>
      <c r="J30" s="47">
        <v>1508000</v>
      </c>
      <c r="K30" s="48">
        <v>826196</v>
      </c>
      <c r="L30" s="47">
        <v>83000</v>
      </c>
      <c r="M30" s="48">
        <v>272846</v>
      </c>
      <c r="N30" s="47"/>
      <c r="O30" s="48"/>
      <c r="P30" s="47">
        <f t="shared" si="5"/>
        <v>2449000</v>
      </c>
      <c r="Q30" s="48">
        <f t="shared" si="6"/>
        <v>1998874</v>
      </c>
      <c r="R30" s="24">
        <f t="shared" si="7"/>
        <v>-94.49602122015915</v>
      </c>
      <c r="S30" s="25">
        <f t="shared" si="8"/>
        <v>-66.975632900667634</v>
      </c>
      <c r="T30" s="24">
        <f t="shared" si="9"/>
        <v>99.959183673469383</v>
      </c>
      <c r="U30" s="26">
        <f t="shared" si="10"/>
        <v>81.586693877551014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973000</v>
      </c>
      <c r="C32" s="46"/>
      <c r="D32" s="46"/>
      <c r="E32" s="46">
        <f t="shared" si="4"/>
        <v>973000</v>
      </c>
      <c r="F32" s="47">
        <v>973000</v>
      </c>
      <c r="G32" s="48">
        <v>973000</v>
      </c>
      <c r="H32" s="47">
        <v>110000</v>
      </c>
      <c r="I32" s="48">
        <v>112400</v>
      </c>
      <c r="J32" s="47">
        <v>111000</v>
      </c>
      <c r="K32" s="48">
        <v>154007</v>
      </c>
      <c r="L32" s="47">
        <v>374000</v>
      </c>
      <c r="M32" s="48">
        <v>343467</v>
      </c>
      <c r="N32" s="47"/>
      <c r="O32" s="48"/>
      <c r="P32" s="47">
        <f t="shared" si="5"/>
        <v>595000</v>
      </c>
      <c r="Q32" s="48">
        <f t="shared" si="6"/>
        <v>609874</v>
      </c>
      <c r="R32" s="24">
        <f t="shared" si="7"/>
        <v>236.93693693693692</v>
      </c>
      <c r="S32" s="25">
        <f t="shared" si="8"/>
        <v>123.02038219041991</v>
      </c>
      <c r="T32" s="24">
        <f t="shared" si="9"/>
        <v>61.151079136690647</v>
      </c>
      <c r="U32" s="26">
        <f t="shared" si="10"/>
        <v>62.679753340184995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17420000</v>
      </c>
      <c r="D36" s="46"/>
      <c r="E36" s="46">
        <f t="shared" si="4"/>
        <v>17420000</v>
      </c>
      <c r="F36" s="47">
        <v>17420000</v>
      </c>
      <c r="G36" s="48">
        <v>17420000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11705000</v>
      </c>
      <c r="C42" s="52">
        <f t="shared" si="13"/>
        <v>-1277000</v>
      </c>
      <c r="D42" s="52">
        <f t="shared" si="13"/>
        <v>0</v>
      </c>
      <c r="E42" s="52">
        <f t="shared" si="13"/>
        <v>10428000</v>
      </c>
      <c r="F42" s="53">
        <f t="shared" si="13"/>
        <v>10428000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11705000</v>
      </c>
      <c r="C43" s="43">
        <f t="shared" si="19"/>
        <v>-1277000</v>
      </c>
      <c r="D43" s="43">
        <f t="shared" si="19"/>
        <v>0</v>
      </c>
      <c r="E43" s="43">
        <f t="shared" si="19"/>
        <v>10428000</v>
      </c>
      <c r="F43" s="44">
        <f t="shared" si="19"/>
        <v>10428000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11705000</v>
      </c>
      <c r="C45" s="46">
        <v>-1277000</v>
      </c>
      <c r="D45" s="46"/>
      <c r="E45" s="46">
        <f t="shared" si="21"/>
        <v>10428000</v>
      </c>
      <c r="F45" s="47">
        <v>10428000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33313000</v>
      </c>
      <c r="C59" s="43">
        <f t="shared" si="26"/>
        <v>14678000</v>
      </c>
      <c r="D59" s="43">
        <f t="shared" si="26"/>
        <v>0</v>
      </c>
      <c r="E59" s="43">
        <f t="shared" si="26"/>
        <v>47991000</v>
      </c>
      <c r="F59" s="44">
        <f t="shared" si="26"/>
        <v>47991000</v>
      </c>
      <c r="G59" s="45">
        <f t="shared" si="26"/>
        <v>37563000</v>
      </c>
      <c r="H59" s="44">
        <f t="shared" si="26"/>
        <v>2617000</v>
      </c>
      <c r="I59" s="45">
        <f t="shared" si="26"/>
        <v>5687546</v>
      </c>
      <c r="J59" s="44">
        <f t="shared" si="26"/>
        <v>8766000</v>
      </c>
      <c r="K59" s="45">
        <f t="shared" si="26"/>
        <v>6414691</v>
      </c>
      <c r="L59" s="44">
        <f t="shared" si="26"/>
        <v>4354000</v>
      </c>
      <c r="M59" s="45">
        <f t="shared" si="26"/>
        <v>3626785</v>
      </c>
      <c r="N59" s="44">
        <f t="shared" si="26"/>
        <v>0</v>
      </c>
      <c r="O59" s="45">
        <f t="shared" si="26"/>
        <v>0</v>
      </c>
      <c r="P59" s="44">
        <f t="shared" si="26"/>
        <v>15737000</v>
      </c>
      <c r="Q59" s="45">
        <f t="shared" si="26"/>
        <v>15729022</v>
      </c>
      <c r="R59" s="20">
        <f t="shared" si="14"/>
        <v>-50.330823636778469</v>
      </c>
      <c r="S59" s="21">
        <f t="shared" si="15"/>
        <v>-43.461267269148273</v>
      </c>
      <c r="T59" s="20">
        <f t="shared" si="16"/>
        <v>32.791565085120126</v>
      </c>
      <c r="U59" s="22">
        <f t="shared" si="17"/>
        <v>32.774941134796109</v>
      </c>
      <c r="V59" s="44">
        <f t="shared" ref="V59:W59" si="27">+V8+V42</f>
        <v>2263000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33313000</v>
      </c>
      <c r="C63" s="55">
        <f t="shared" si="30"/>
        <v>14678000</v>
      </c>
      <c r="D63" s="55">
        <f t="shared" si="30"/>
        <v>0</v>
      </c>
      <c r="E63" s="55">
        <f t="shared" si="30"/>
        <v>47991000</v>
      </c>
      <c r="F63" s="56">
        <f t="shared" si="30"/>
        <v>47991000</v>
      </c>
      <c r="G63" s="57">
        <f t="shared" si="30"/>
        <v>37563000</v>
      </c>
      <c r="H63" s="56">
        <f t="shared" si="30"/>
        <v>2617000</v>
      </c>
      <c r="I63" s="57">
        <f t="shared" si="30"/>
        <v>5687546</v>
      </c>
      <c r="J63" s="56">
        <f t="shared" si="30"/>
        <v>8766000</v>
      </c>
      <c r="K63" s="57">
        <f t="shared" si="30"/>
        <v>6414691</v>
      </c>
      <c r="L63" s="56">
        <f t="shared" si="30"/>
        <v>4354000</v>
      </c>
      <c r="M63" s="58">
        <f t="shared" si="30"/>
        <v>3626785</v>
      </c>
      <c r="N63" s="56">
        <f t="shared" si="30"/>
        <v>0</v>
      </c>
      <c r="O63" s="57">
        <f t="shared" si="30"/>
        <v>0</v>
      </c>
      <c r="P63" s="56">
        <f t="shared" si="30"/>
        <v>15737000</v>
      </c>
      <c r="Q63" s="57">
        <f t="shared" si="30"/>
        <v>15729022</v>
      </c>
      <c r="R63" s="38">
        <f t="shared" si="14"/>
        <v>-50.330823636778469</v>
      </c>
      <c r="S63" s="39">
        <f t="shared" si="15"/>
        <v>-43.461267269148273</v>
      </c>
      <c r="T63" s="38">
        <f t="shared" si="16"/>
        <v>32.791565085120126</v>
      </c>
      <c r="U63" s="39">
        <f t="shared" si="17"/>
        <v>32.774941134796109</v>
      </c>
      <c r="V63" s="56">
        <f>+V59+V60</f>
        <v>2263000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41186000</v>
      </c>
      <c r="C8" s="40">
        <f t="shared" si="0"/>
        <v>23306000</v>
      </c>
      <c r="D8" s="40">
        <f t="shared" si="0"/>
        <v>0</v>
      </c>
      <c r="E8" s="40">
        <f t="shared" si="0"/>
        <v>64492000</v>
      </c>
      <c r="F8" s="41">
        <f t="shared" si="0"/>
        <v>64492000</v>
      </c>
      <c r="G8" s="42">
        <f t="shared" si="0"/>
        <v>64492000</v>
      </c>
      <c r="H8" s="41">
        <f t="shared" si="0"/>
        <v>12711000</v>
      </c>
      <c r="I8" s="42">
        <f t="shared" si="0"/>
        <v>0</v>
      </c>
      <c r="J8" s="41">
        <f t="shared" si="0"/>
        <v>14620000</v>
      </c>
      <c r="K8" s="42">
        <f t="shared" si="0"/>
        <v>19566504</v>
      </c>
      <c r="L8" s="41">
        <f t="shared" si="0"/>
        <v>8100000</v>
      </c>
      <c r="M8" s="42">
        <f t="shared" si="0"/>
        <v>16882640</v>
      </c>
      <c r="N8" s="41">
        <f t="shared" si="0"/>
        <v>0</v>
      </c>
      <c r="O8" s="42">
        <f t="shared" si="0"/>
        <v>0</v>
      </c>
      <c r="P8" s="41">
        <f t="shared" si="0"/>
        <v>35431000</v>
      </c>
      <c r="Q8" s="42">
        <f t="shared" si="0"/>
        <v>36449144</v>
      </c>
      <c r="R8" s="16">
        <f>IF(($J8       =0),0,((($L8       -$J8       )/$J8       )*100))</f>
        <v>-44.596443228454177</v>
      </c>
      <c r="S8" s="17">
        <f>IF(($K8       =0),0,((($M8       -$K8       )/$K8       )*100))</f>
        <v>-13.716625105844152</v>
      </c>
      <c r="T8" s="16">
        <f>IF(($E8       =0),0,(($P8       /$E8       )*100))</f>
        <v>54.938597035291203</v>
      </c>
      <c r="U8" s="18">
        <f>IF(($E8       =0),0,(($Q8       /$E8       )*100))</f>
        <v>56.517310674192146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32976000</v>
      </c>
      <c r="C9" s="43">
        <f t="shared" si="2"/>
        <v>23306000</v>
      </c>
      <c r="D9" s="43">
        <f t="shared" si="2"/>
        <v>0</v>
      </c>
      <c r="E9" s="43">
        <f t="shared" si="2"/>
        <v>56282000</v>
      </c>
      <c r="F9" s="44">
        <f t="shared" si="2"/>
        <v>56282000</v>
      </c>
      <c r="G9" s="45">
        <f t="shared" si="2"/>
        <v>56282000</v>
      </c>
      <c r="H9" s="44">
        <f t="shared" si="2"/>
        <v>9709000</v>
      </c>
      <c r="I9" s="45">
        <f t="shared" si="2"/>
        <v>0</v>
      </c>
      <c r="J9" s="44">
        <f t="shared" si="2"/>
        <v>11210000</v>
      </c>
      <c r="K9" s="45">
        <f t="shared" si="2"/>
        <v>16841120</v>
      </c>
      <c r="L9" s="44">
        <f t="shared" si="2"/>
        <v>7589000</v>
      </c>
      <c r="M9" s="45">
        <f t="shared" si="2"/>
        <v>10424886</v>
      </c>
      <c r="N9" s="44">
        <f t="shared" si="2"/>
        <v>0</v>
      </c>
      <c r="O9" s="45">
        <f t="shared" si="2"/>
        <v>0</v>
      </c>
      <c r="P9" s="44">
        <f t="shared" si="2"/>
        <v>28508000</v>
      </c>
      <c r="Q9" s="45">
        <f t="shared" si="2"/>
        <v>27266006</v>
      </c>
      <c r="R9" s="20">
        <f>IF(($J9       =0),0,((($L9       -$J9       )/$J9       )*100))</f>
        <v>-32.301516503122215</v>
      </c>
      <c r="S9" s="21">
        <f>IF(($K9       =0),0,((($M9       -$K9       )/$K9       )*100))</f>
        <v>-38.098618144161435</v>
      </c>
      <c r="T9" s="20">
        <f>IF(($E9       =0),0,(($P9       /$E9       )*100))</f>
        <v>50.652073487082902</v>
      </c>
      <c r="U9" s="22">
        <f>IF(($E9       =0),0,(($Q9       /$E9       )*100))</f>
        <v>48.445339540172697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32976000</v>
      </c>
      <c r="C10" s="46">
        <v>-2206000</v>
      </c>
      <c r="D10" s="46"/>
      <c r="E10" s="46">
        <f t="shared" ref="E10:E41" si="4">$B10      +$C10      +$D10</f>
        <v>30770000</v>
      </c>
      <c r="F10" s="47">
        <v>30770000</v>
      </c>
      <c r="G10" s="48">
        <v>30770000</v>
      </c>
      <c r="H10" s="47">
        <v>9709000</v>
      </c>
      <c r="I10" s="48"/>
      <c r="J10" s="47">
        <v>11210000</v>
      </c>
      <c r="K10" s="48">
        <v>16841120</v>
      </c>
      <c r="L10" s="47">
        <v>7589000</v>
      </c>
      <c r="M10" s="48">
        <v>10424886</v>
      </c>
      <c r="N10" s="47"/>
      <c r="O10" s="48"/>
      <c r="P10" s="47">
        <f t="shared" ref="P10:P41" si="5">$H10      +$J10      +$L10      +$N10</f>
        <v>28508000</v>
      </c>
      <c r="Q10" s="48">
        <f t="shared" ref="Q10:Q41" si="6">$I10      +$K10      +$M10      +$O10</f>
        <v>27266006</v>
      </c>
      <c r="R10" s="24">
        <f t="shared" ref="R10:R41" si="7">IF(($J10      =0),0,((($L10      -$J10      )/$J10      )*100))</f>
        <v>-32.301516503122215</v>
      </c>
      <c r="S10" s="25">
        <f t="shared" ref="S10:S41" si="8">IF(($K10      =0),0,((($M10      -$K10      )/$K10      )*100))</f>
        <v>-38.098618144161435</v>
      </c>
      <c r="T10" s="24">
        <f t="shared" ref="T10:T41" si="9">IF(($E10      =0),0,(($P10      /$E10      )*100))</f>
        <v>92.648683782905422</v>
      </c>
      <c r="U10" s="26">
        <f t="shared" ref="U10:U41" si="10">IF(($E10      =0),0,(($Q10      /$E10      )*100))</f>
        <v>88.612304192395186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25512000</v>
      </c>
      <c r="D20" s="46"/>
      <c r="E20" s="46">
        <f t="shared" si="4"/>
        <v>25512000</v>
      </c>
      <c r="F20" s="47">
        <v>25512000</v>
      </c>
      <c r="G20" s="48">
        <v>25512000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8210000</v>
      </c>
      <c r="C27" s="43">
        <f t="shared" si="11"/>
        <v>0</v>
      </c>
      <c r="D27" s="43">
        <f t="shared" si="11"/>
        <v>0</v>
      </c>
      <c r="E27" s="43">
        <f t="shared" si="11"/>
        <v>8210000</v>
      </c>
      <c r="F27" s="44">
        <f t="shared" si="11"/>
        <v>8210000</v>
      </c>
      <c r="G27" s="45">
        <f t="shared" si="11"/>
        <v>8210000</v>
      </c>
      <c r="H27" s="44">
        <f t="shared" si="11"/>
        <v>3002000</v>
      </c>
      <c r="I27" s="45">
        <f t="shared" si="11"/>
        <v>0</v>
      </c>
      <c r="J27" s="44">
        <f t="shared" si="11"/>
        <v>3410000</v>
      </c>
      <c r="K27" s="45">
        <f t="shared" si="11"/>
        <v>2725384</v>
      </c>
      <c r="L27" s="44">
        <f t="shared" si="11"/>
        <v>511000</v>
      </c>
      <c r="M27" s="45">
        <f t="shared" si="11"/>
        <v>6457754</v>
      </c>
      <c r="N27" s="44">
        <f t="shared" si="11"/>
        <v>0</v>
      </c>
      <c r="O27" s="45">
        <f t="shared" si="11"/>
        <v>0</v>
      </c>
      <c r="P27" s="44">
        <f t="shared" si="11"/>
        <v>6923000</v>
      </c>
      <c r="Q27" s="45">
        <f t="shared" si="11"/>
        <v>9183138</v>
      </c>
      <c r="R27" s="20">
        <f t="shared" si="7"/>
        <v>-85.014662756598241</v>
      </c>
      <c r="S27" s="21">
        <f t="shared" si="8"/>
        <v>136.94840800415648</v>
      </c>
      <c r="T27" s="20">
        <f t="shared" si="9"/>
        <v>84.323995127892815</v>
      </c>
      <c r="U27" s="22">
        <f t="shared" si="10"/>
        <v>111.85308160779537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1122000</v>
      </c>
      <c r="I30" s="48"/>
      <c r="J30" s="47">
        <v>431000</v>
      </c>
      <c r="K30" s="48">
        <v>1415384</v>
      </c>
      <c r="L30" s="47">
        <v>129000</v>
      </c>
      <c r="M30" s="48">
        <v>398789</v>
      </c>
      <c r="N30" s="47"/>
      <c r="O30" s="48"/>
      <c r="P30" s="47">
        <f t="shared" si="5"/>
        <v>1682000</v>
      </c>
      <c r="Q30" s="48">
        <f t="shared" si="6"/>
        <v>1814173</v>
      </c>
      <c r="R30" s="24">
        <f t="shared" si="7"/>
        <v>-70.069605568445482</v>
      </c>
      <c r="S30" s="25">
        <f t="shared" si="8"/>
        <v>-71.82467796725129</v>
      </c>
      <c r="T30" s="24">
        <f t="shared" si="9"/>
        <v>76.454545454545453</v>
      </c>
      <c r="U30" s="26">
        <f t="shared" si="10"/>
        <v>82.462409090909091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1310000</v>
      </c>
      <c r="C32" s="46"/>
      <c r="D32" s="46"/>
      <c r="E32" s="46">
        <f t="shared" si="4"/>
        <v>1310000</v>
      </c>
      <c r="F32" s="47">
        <v>1310000</v>
      </c>
      <c r="G32" s="48">
        <v>1310000</v>
      </c>
      <c r="H32" s="47">
        <v>872000</v>
      </c>
      <c r="I32" s="48"/>
      <c r="J32" s="47">
        <v>45000</v>
      </c>
      <c r="K32" s="48">
        <v>1310000</v>
      </c>
      <c r="L32" s="47"/>
      <c r="M32" s="48"/>
      <c r="N32" s="47"/>
      <c r="O32" s="48"/>
      <c r="P32" s="47">
        <f t="shared" si="5"/>
        <v>917000</v>
      </c>
      <c r="Q32" s="48">
        <f t="shared" si="6"/>
        <v>1310000</v>
      </c>
      <c r="R32" s="24">
        <f t="shared" si="7"/>
        <v>-100</v>
      </c>
      <c r="S32" s="25">
        <f t="shared" si="8"/>
        <v>-100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4700000</v>
      </c>
      <c r="C36" s="46"/>
      <c r="D36" s="46"/>
      <c r="E36" s="46">
        <f t="shared" si="4"/>
        <v>4700000</v>
      </c>
      <c r="F36" s="47">
        <v>4700000</v>
      </c>
      <c r="G36" s="48">
        <v>4700000</v>
      </c>
      <c r="H36" s="47">
        <v>1008000</v>
      </c>
      <c r="I36" s="48"/>
      <c r="J36" s="47">
        <v>2934000</v>
      </c>
      <c r="K36" s="48"/>
      <c r="L36" s="47">
        <v>382000</v>
      </c>
      <c r="M36" s="48">
        <v>6058965</v>
      </c>
      <c r="N36" s="47"/>
      <c r="O36" s="48"/>
      <c r="P36" s="47">
        <f t="shared" si="5"/>
        <v>4324000</v>
      </c>
      <c r="Q36" s="48">
        <f t="shared" si="6"/>
        <v>6058965</v>
      </c>
      <c r="R36" s="24">
        <f t="shared" si="7"/>
        <v>-86.980231765507838</v>
      </c>
      <c r="S36" s="25">
        <f t="shared" si="8"/>
        <v>0</v>
      </c>
      <c r="T36" s="24">
        <f t="shared" si="9"/>
        <v>92</v>
      </c>
      <c r="U36" s="26">
        <f t="shared" si="10"/>
        <v>128.91414893617022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35378000</v>
      </c>
      <c r="C42" s="52">
        <f t="shared" si="13"/>
        <v>-7454000</v>
      </c>
      <c r="D42" s="52">
        <f t="shared" si="13"/>
        <v>0</v>
      </c>
      <c r="E42" s="52">
        <f t="shared" si="13"/>
        <v>27924000</v>
      </c>
      <c r="F42" s="53">
        <f t="shared" si="13"/>
        <v>27924000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35378000</v>
      </c>
      <c r="C43" s="43">
        <f t="shared" si="19"/>
        <v>-7454000</v>
      </c>
      <c r="D43" s="43">
        <f t="shared" si="19"/>
        <v>0</v>
      </c>
      <c r="E43" s="43">
        <f t="shared" si="19"/>
        <v>27924000</v>
      </c>
      <c r="F43" s="44">
        <f t="shared" si="19"/>
        <v>27924000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35378000</v>
      </c>
      <c r="C45" s="46">
        <v>-7454000</v>
      </c>
      <c r="D45" s="46"/>
      <c r="E45" s="46">
        <f t="shared" si="21"/>
        <v>27924000</v>
      </c>
      <c r="F45" s="47">
        <v>27924000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76564000</v>
      </c>
      <c r="C59" s="43">
        <f t="shared" si="26"/>
        <v>15852000</v>
      </c>
      <c r="D59" s="43">
        <f t="shared" si="26"/>
        <v>0</v>
      </c>
      <c r="E59" s="43">
        <f t="shared" si="26"/>
        <v>92416000</v>
      </c>
      <c r="F59" s="44">
        <f t="shared" si="26"/>
        <v>92416000</v>
      </c>
      <c r="G59" s="45">
        <f t="shared" si="26"/>
        <v>64492000</v>
      </c>
      <c r="H59" s="44">
        <f t="shared" si="26"/>
        <v>12711000</v>
      </c>
      <c r="I59" s="45">
        <f t="shared" si="26"/>
        <v>0</v>
      </c>
      <c r="J59" s="44">
        <f t="shared" si="26"/>
        <v>14620000</v>
      </c>
      <c r="K59" s="45">
        <f t="shared" si="26"/>
        <v>19566504</v>
      </c>
      <c r="L59" s="44">
        <f t="shared" si="26"/>
        <v>8100000</v>
      </c>
      <c r="M59" s="45">
        <f t="shared" si="26"/>
        <v>16882640</v>
      </c>
      <c r="N59" s="44">
        <f t="shared" si="26"/>
        <v>0</v>
      </c>
      <c r="O59" s="45">
        <f t="shared" si="26"/>
        <v>0</v>
      </c>
      <c r="P59" s="44">
        <f t="shared" si="26"/>
        <v>35431000</v>
      </c>
      <c r="Q59" s="45">
        <f t="shared" si="26"/>
        <v>36449144</v>
      </c>
      <c r="R59" s="20">
        <f t="shared" si="14"/>
        <v>-44.596443228454177</v>
      </c>
      <c r="S59" s="21">
        <f t="shared" si="15"/>
        <v>-13.716625105844152</v>
      </c>
      <c r="T59" s="20">
        <f t="shared" si="16"/>
        <v>38.338599376731302</v>
      </c>
      <c r="U59" s="22">
        <f t="shared" si="17"/>
        <v>39.440296052631581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76564000</v>
      </c>
      <c r="C63" s="55">
        <f t="shared" si="30"/>
        <v>15852000</v>
      </c>
      <c r="D63" s="55">
        <f t="shared" si="30"/>
        <v>0</v>
      </c>
      <c r="E63" s="55">
        <f t="shared" si="30"/>
        <v>92416000</v>
      </c>
      <c r="F63" s="56">
        <f t="shared" si="30"/>
        <v>92416000</v>
      </c>
      <c r="G63" s="57">
        <f t="shared" si="30"/>
        <v>64492000</v>
      </c>
      <c r="H63" s="56">
        <f t="shared" si="30"/>
        <v>12711000</v>
      </c>
      <c r="I63" s="57">
        <f t="shared" si="30"/>
        <v>0</v>
      </c>
      <c r="J63" s="56">
        <f t="shared" si="30"/>
        <v>14620000</v>
      </c>
      <c r="K63" s="57">
        <f t="shared" si="30"/>
        <v>19566504</v>
      </c>
      <c r="L63" s="56">
        <f t="shared" si="30"/>
        <v>8100000</v>
      </c>
      <c r="M63" s="58">
        <f t="shared" si="30"/>
        <v>16882640</v>
      </c>
      <c r="N63" s="56">
        <f t="shared" si="30"/>
        <v>0</v>
      </c>
      <c r="O63" s="57">
        <f t="shared" si="30"/>
        <v>0</v>
      </c>
      <c r="P63" s="56">
        <f t="shared" si="30"/>
        <v>35431000</v>
      </c>
      <c r="Q63" s="57">
        <f t="shared" si="30"/>
        <v>36449144</v>
      </c>
      <c r="R63" s="38">
        <f t="shared" si="14"/>
        <v>-44.596443228454177</v>
      </c>
      <c r="S63" s="39">
        <f t="shared" si="15"/>
        <v>-13.716625105844152</v>
      </c>
      <c r="T63" s="38">
        <f t="shared" si="16"/>
        <v>38.338599376731302</v>
      </c>
      <c r="U63" s="39">
        <f t="shared" si="17"/>
        <v>39.440296052631581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40705000</v>
      </c>
      <c r="C8" s="40">
        <f t="shared" si="0"/>
        <v>17828000</v>
      </c>
      <c r="D8" s="40">
        <f t="shared" si="0"/>
        <v>0</v>
      </c>
      <c r="E8" s="40">
        <f t="shared" si="0"/>
        <v>58533000</v>
      </c>
      <c r="F8" s="41">
        <f t="shared" si="0"/>
        <v>58533000</v>
      </c>
      <c r="G8" s="42">
        <f t="shared" si="0"/>
        <v>58533000</v>
      </c>
      <c r="H8" s="41">
        <f t="shared" si="0"/>
        <v>10830000</v>
      </c>
      <c r="I8" s="42">
        <f t="shared" si="0"/>
        <v>13489480</v>
      </c>
      <c r="J8" s="41">
        <f t="shared" si="0"/>
        <v>16872000</v>
      </c>
      <c r="K8" s="42">
        <f t="shared" si="0"/>
        <v>15223154</v>
      </c>
      <c r="L8" s="41">
        <f t="shared" si="0"/>
        <v>6020000</v>
      </c>
      <c r="M8" s="42">
        <f t="shared" si="0"/>
        <v>6330677</v>
      </c>
      <c r="N8" s="41">
        <f t="shared" si="0"/>
        <v>0</v>
      </c>
      <c r="O8" s="42">
        <f t="shared" si="0"/>
        <v>0</v>
      </c>
      <c r="P8" s="41">
        <f t="shared" si="0"/>
        <v>33722000</v>
      </c>
      <c r="Q8" s="42">
        <f t="shared" si="0"/>
        <v>35043311</v>
      </c>
      <c r="R8" s="16">
        <f>IF(($J8       =0),0,((($L8       -$J8       )/$J8       )*100))</f>
        <v>-64.319582740635369</v>
      </c>
      <c r="S8" s="17">
        <f>IF(($K8       =0),0,((($M8       -$K8       )/$K8       )*100))</f>
        <v>-58.414156488202117</v>
      </c>
      <c r="T8" s="16">
        <f>IF(($E8       =0),0,(($P8       /$E8       )*100))</f>
        <v>57.61194539832232</v>
      </c>
      <c r="U8" s="18">
        <f>IF(($E8       =0),0,(($Q8       /$E8       )*100))</f>
        <v>59.869323287718032</v>
      </c>
      <c r="V8" s="41">
        <f t="shared" ref="V8:W8" si="1">+V9+V27</f>
        <v>4285000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29915000</v>
      </c>
      <c r="C9" s="43">
        <f t="shared" si="2"/>
        <v>17828000</v>
      </c>
      <c r="D9" s="43">
        <f t="shared" si="2"/>
        <v>0</v>
      </c>
      <c r="E9" s="43">
        <f t="shared" si="2"/>
        <v>47743000</v>
      </c>
      <c r="F9" s="44">
        <f t="shared" si="2"/>
        <v>47743000</v>
      </c>
      <c r="G9" s="45">
        <f t="shared" si="2"/>
        <v>47743000</v>
      </c>
      <c r="H9" s="44">
        <f t="shared" si="2"/>
        <v>7894000</v>
      </c>
      <c r="I9" s="45">
        <f t="shared" si="2"/>
        <v>10160811</v>
      </c>
      <c r="J9" s="44">
        <f t="shared" si="2"/>
        <v>12767000</v>
      </c>
      <c r="K9" s="45">
        <f t="shared" si="2"/>
        <v>10543094</v>
      </c>
      <c r="L9" s="44">
        <f t="shared" si="2"/>
        <v>4678000</v>
      </c>
      <c r="M9" s="45">
        <f t="shared" si="2"/>
        <v>4910470</v>
      </c>
      <c r="N9" s="44">
        <f t="shared" si="2"/>
        <v>0</v>
      </c>
      <c r="O9" s="45">
        <f t="shared" si="2"/>
        <v>0</v>
      </c>
      <c r="P9" s="44">
        <f t="shared" si="2"/>
        <v>25339000</v>
      </c>
      <c r="Q9" s="45">
        <f t="shared" si="2"/>
        <v>25614375</v>
      </c>
      <c r="R9" s="20">
        <f>IF(($J9       =0),0,((($L9       -$J9       )/$J9       )*100))</f>
        <v>-63.358659042844835</v>
      </c>
      <c r="S9" s="21">
        <f>IF(($K9       =0),0,((($M9       -$K9       )/$K9       )*100))</f>
        <v>-53.424772652126592</v>
      </c>
      <c r="T9" s="20">
        <f>IF(($E9       =0),0,(($P9       /$E9       )*100))</f>
        <v>53.073749031271603</v>
      </c>
      <c r="U9" s="22">
        <f>IF(($E9       =0),0,(($Q9       /$E9       )*100))</f>
        <v>53.650535156986365</v>
      </c>
      <c r="V9" s="44">
        <f t="shared" ref="V9:W9" si="3">SUM(V10:V26)</f>
        <v>4285000</v>
      </c>
      <c r="W9" s="45">
        <f t="shared" si="3"/>
        <v>0</v>
      </c>
    </row>
    <row r="10" spans="1:23" x14ac:dyDescent="0.2">
      <c r="A10" s="23" t="s">
        <v>36</v>
      </c>
      <c r="B10" s="46">
        <v>26163000</v>
      </c>
      <c r="C10" s="46">
        <v>-1750000</v>
      </c>
      <c r="D10" s="46"/>
      <c r="E10" s="46">
        <f t="shared" ref="E10:E41" si="4">$B10      +$C10      +$D10</f>
        <v>24413000</v>
      </c>
      <c r="F10" s="47">
        <v>24413000</v>
      </c>
      <c r="G10" s="48">
        <v>24413000</v>
      </c>
      <c r="H10" s="47">
        <v>7894000</v>
      </c>
      <c r="I10" s="48">
        <v>9763179</v>
      </c>
      <c r="J10" s="47">
        <v>10295000</v>
      </c>
      <c r="K10" s="48">
        <v>9156816</v>
      </c>
      <c r="L10" s="47">
        <v>4150000</v>
      </c>
      <c r="M10" s="48">
        <v>4479746</v>
      </c>
      <c r="N10" s="47"/>
      <c r="O10" s="48"/>
      <c r="P10" s="47">
        <f t="shared" ref="P10:P41" si="5">$H10      +$J10      +$L10      +$N10</f>
        <v>22339000</v>
      </c>
      <c r="Q10" s="48">
        <f t="shared" ref="Q10:Q41" si="6">$I10      +$K10      +$M10      +$O10</f>
        <v>23399741</v>
      </c>
      <c r="R10" s="24">
        <f t="shared" ref="R10:R41" si="7">IF(($J10      =0),0,((($L10      -$J10      )/$J10      )*100))</f>
        <v>-59.689169499757163</v>
      </c>
      <c r="S10" s="25">
        <f t="shared" ref="S10:S41" si="8">IF(($K10      =0),0,((($M10      -$K10      )/$K10      )*100))</f>
        <v>-51.077470596766382</v>
      </c>
      <c r="T10" s="24">
        <f t="shared" ref="T10:T41" si="9">IF(($E10      =0),0,(($P10      /$E10      )*100))</f>
        <v>91.504526276983583</v>
      </c>
      <c r="U10" s="26">
        <f t="shared" ref="U10:U41" si="10">IF(($E10      =0),0,(($Q10      /$E10      )*100))</f>
        <v>95.849510506697257</v>
      </c>
      <c r="V10" s="47">
        <v>4285000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3752000</v>
      </c>
      <c r="C13" s="46">
        <v>-752000</v>
      </c>
      <c r="D13" s="46"/>
      <c r="E13" s="46">
        <f t="shared" si="4"/>
        <v>3000000</v>
      </c>
      <c r="F13" s="47">
        <v>3000000</v>
      </c>
      <c r="G13" s="48">
        <v>3000000</v>
      </c>
      <c r="H13" s="47"/>
      <c r="I13" s="48">
        <v>397632</v>
      </c>
      <c r="J13" s="47">
        <v>2472000</v>
      </c>
      <c r="K13" s="48">
        <v>1386278</v>
      </c>
      <c r="L13" s="47">
        <v>528000</v>
      </c>
      <c r="M13" s="48">
        <v>430724</v>
      </c>
      <c r="N13" s="47"/>
      <c r="O13" s="48"/>
      <c r="P13" s="47">
        <f t="shared" si="5"/>
        <v>3000000</v>
      </c>
      <c r="Q13" s="48">
        <f t="shared" si="6"/>
        <v>2214634</v>
      </c>
      <c r="R13" s="24">
        <f t="shared" si="7"/>
        <v>-78.640776699029118</v>
      </c>
      <c r="S13" s="25">
        <f t="shared" si="8"/>
        <v>-68.929464364290567</v>
      </c>
      <c r="T13" s="24">
        <f t="shared" si="9"/>
        <v>100</v>
      </c>
      <c r="U13" s="26">
        <f t="shared" si="10"/>
        <v>73.821133333333336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20330000</v>
      </c>
      <c r="D20" s="46"/>
      <c r="E20" s="46">
        <f t="shared" si="4"/>
        <v>20330000</v>
      </c>
      <c r="F20" s="47">
        <v>20330000</v>
      </c>
      <c r="G20" s="48">
        <v>20330000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10790000</v>
      </c>
      <c r="C27" s="43">
        <f t="shared" si="11"/>
        <v>0</v>
      </c>
      <c r="D27" s="43">
        <f t="shared" si="11"/>
        <v>0</v>
      </c>
      <c r="E27" s="43">
        <f t="shared" si="11"/>
        <v>10790000</v>
      </c>
      <c r="F27" s="44">
        <f t="shared" si="11"/>
        <v>10790000</v>
      </c>
      <c r="G27" s="45">
        <f t="shared" si="11"/>
        <v>10790000</v>
      </c>
      <c r="H27" s="44">
        <f t="shared" si="11"/>
        <v>2936000</v>
      </c>
      <c r="I27" s="45">
        <f t="shared" si="11"/>
        <v>3328669</v>
      </c>
      <c r="J27" s="44">
        <f t="shared" si="11"/>
        <v>4105000</v>
      </c>
      <c r="K27" s="45">
        <f t="shared" si="11"/>
        <v>4680060</v>
      </c>
      <c r="L27" s="44">
        <f t="shared" si="11"/>
        <v>1342000</v>
      </c>
      <c r="M27" s="45">
        <f t="shared" si="11"/>
        <v>1420207</v>
      </c>
      <c r="N27" s="44">
        <f t="shared" si="11"/>
        <v>0</v>
      </c>
      <c r="O27" s="45">
        <f t="shared" si="11"/>
        <v>0</v>
      </c>
      <c r="P27" s="44">
        <f t="shared" si="11"/>
        <v>8383000</v>
      </c>
      <c r="Q27" s="45">
        <f t="shared" si="11"/>
        <v>9428936</v>
      </c>
      <c r="R27" s="20">
        <f t="shared" si="7"/>
        <v>-67.308160779537147</v>
      </c>
      <c r="S27" s="21">
        <f t="shared" si="8"/>
        <v>-69.654085631380795</v>
      </c>
      <c r="T27" s="20">
        <f t="shared" si="9"/>
        <v>77.692307692307693</v>
      </c>
      <c r="U27" s="22">
        <f t="shared" si="10"/>
        <v>87.385875810936056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434000</v>
      </c>
      <c r="I30" s="48">
        <v>597220</v>
      </c>
      <c r="J30" s="47">
        <v>289000</v>
      </c>
      <c r="K30" s="48">
        <v>716361</v>
      </c>
      <c r="L30" s="47">
        <v>849000</v>
      </c>
      <c r="M30" s="48">
        <v>797873</v>
      </c>
      <c r="N30" s="47"/>
      <c r="O30" s="48"/>
      <c r="P30" s="47">
        <f t="shared" si="5"/>
        <v>1572000</v>
      </c>
      <c r="Q30" s="48">
        <f t="shared" si="6"/>
        <v>2111454</v>
      </c>
      <c r="R30" s="24">
        <f t="shared" si="7"/>
        <v>193.77162629757785</v>
      </c>
      <c r="S30" s="25">
        <f t="shared" si="8"/>
        <v>11.37862055583707</v>
      </c>
      <c r="T30" s="24">
        <f t="shared" si="9"/>
        <v>50.70967741935484</v>
      </c>
      <c r="U30" s="26">
        <f t="shared" si="10"/>
        <v>68.111419354838716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1490000</v>
      </c>
      <c r="C32" s="46"/>
      <c r="D32" s="46"/>
      <c r="E32" s="46">
        <f t="shared" si="4"/>
        <v>1490000</v>
      </c>
      <c r="F32" s="47">
        <v>1490000</v>
      </c>
      <c r="G32" s="48">
        <v>1490000</v>
      </c>
      <c r="H32" s="47">
        <v>440000</v>
      </c>
      <c r="I32" s="48">
        <v>440037</v>
      </c>
      <c r="J32" s="47">
        <v>257000</v>
      </c>
      <c r="K32" s="48">
        <v>380811</v>
      </c>
      <c r="L32" s="47">
        <v>392000</v>
      </c>
      <c r="M32" s="48">
        <v>391898</v>
      </c>
      <c r="N32" s="47"/>
      <c r="O32" s="48"/>
      <c r="P32" s="47">
        <f t="shared" si="5"/>
        <v>1089000</v>
      </c>
      <c r="Q32" s="48">
        <f t="shared" si="6"/>
        <v>1212746</v>
      </c>
      <c r="R32" s="24">
        <f t="shared" si="7"/>
        <v>52.529182879377437</v>
      </c>
      <c r="S32" s="25">
        <f t="shared" si="8"/>
        <v>2.9114180000052521</v>
      </c>
      <c r="T32" s="24">
        <f t="shared" si="9"/>
        <v>73.087248322147644</v>
      </c>
      <c r="U32" s="26">
        <f t="shared" si="10"/>
        <v>81.392348993288593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6200000</v>
      </c>
      <c r="C36" s="46"/>
      <c r="D36" s="46"/>
      <c r="E36" s="46">
        <f t="shared" si="4"/>
        <v>6200000</v>
      </c>
      <c r="F36" s="47">
        <v>6200000</v>
      </c>
      <c r="G36" s="48">
        <v>6200000</v>
      </c>
      <c r="H36" s="47">
        <v>2062000</v>
      </c>
      <c r="I36" s="48">
        <v>2291412</v>
      </c>
      <c r="J36" s="47">
        <v>3559000</v>
      </c>
      <c r="K36" s="48">
        <v>3582888</v>
      </c>
      <c r="L36" s="47">
        <v>101000</v>
      </c>
      <c r="M36" s="48">
        <v>230436</v>
      </c>
      <c r="N36" s="47"/>
      <c r="O36" s="48"/>
      <c r="P36" s="47">
        <f t="shared" si="5"/>
        <v>5722000</v>
      </c>
      <c r="Q36" s="48">
        <f t="shared" si="6"/>
        <v>6104736</v>
      </c>
      <c r="R36" s="24">
        <f t="shared" si="7"/>
        <v>-97.162124192188813</v>
      </c>
      <c r="S36" s="25">
        <f t="shared" si="8"/>
        <v>-93.56842859726568</v>
      </c>
      <c r="T36" s="24">
        <f t="shared" si="9"/>
        <v>92.290322580645153</v>
      </c>
      <c r="U36" s="26">
        <f t="shared" si="10"/>
        <v>98.463483870967735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7991000</v>
      </c>
      <c r="C42" s="52">
        <f t="shared" si="13"/>
        <v>-515000</v>
      </c>
      <c r="D42" s="52">
        <f t="shared" si="13"/>
        <v>0</v>
      </c>
      <c r="E42" s="52">
        <f t="shared" si="13"/>
        <v>7476000</v>
      </c>
      <c r="F42" s="53">
        <f t="shared" si="13"/>
        <v>7476000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7991000</v>
      </c>
      <c r="C43" s="43">
        <f t="shared" si="19"/>
        <v>-515000</v>
      </c>
      <c r="D43" s="43">
        <f t="shared" si="19"/>
        <v>0</v>
      </c>
      <c r="E43" s="43">
        <f t="shared" si="19"/>
        <v>7476000</v>
      </c>
      <c r="F43" s="44">
        <f t="shared" si="19"/>
        <v>7476000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7991000</v>
      </c>
      <c r="C45" s="46">
        <v>-515000</v>
      </c>
      <c r="D45" s="46"/>
      <c r="E45" s="46">
        <f t="shared" si="21"/>
        <v>7476000</v>
      </c>
      <c r="F45" s="47">
        <v>7476000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48696000</v>
      </c>
      <c r="C59" s="43">
        <f t="shared" si="26"/>
        <v>17313000</v>
      </c>
      <c r="D59" s="43">
        <f t="shared" si="26"/>
        <v>0</v>
      </c>
      <c r="E59" s="43">
        <f t="shared" si="26"/>
        <v>66009000</v>
      </c>
      <c r="F59" s="44">
        <f t="shared" si="26"/>
        <v>66009000</v>
      </c>
      <c r="G59" s="45">
        <f t="shared" si="26"/>
        <v>58533000</v>
      </c>
      <c r="H59" s="44">
        <f t="shared" si="26"/>
        <v>10830000</v>
      </c>
      <c r="I59" s="45">
        <f t="shared" si="26"/>
        <v>13489480</v>
      </c>
      <c r="J59" s="44">
        <f t="shared" si="26"/>
        <v>16872000</v>
      </c>
      <c r="K59" s="45">
        <f t="shared" si="26"/>
        <v>15223154</v>
      </c>
      <c r="L59" s="44">
        <f t="shared" si="26"/>
        <v>6020000</v>
      </c>
      <c r="M59" s="45">
        <f t="shared" si="26"/>
        <v>6330677</v>
      </c>
      <c r="N59" s="44">
        <f t="shared" si="26"/>
        <v>0</v>
      </c>
      <c r="O59" s="45">
        <f t="shared" si="26"/>
        <v>0</v>
      </c>
      <c r="P59" s="44">
        <f t="shared" si="26"/>
        <v>33722000</v>
      </c>
      <c r="Q59" s="45">
        <f t="shared" si="26"/>
        <v>35043311</v>
      </c>
      <c r="R59" s="20">
        <f t="shared" si="14"/>
        <v>-64.319582740635369</v>
      </c>
      <c r="S59" s="21">
        <f t="shared" si="15"/>
        <v>-58.414156488202117</v>
      </c>
      <c r="T59" s="20">
        <f t="shared" si="16"/>
        <v>51.086972988531862</v>
      </c>
      <c r="U59" s="22">
        <f t="shared" si="17"/>
        <v>53.088686391249674</v>
      </c>
      <c r="V59" s="44">
        <f t="shared" ref="V59:W59" si="27">+V8+V42</f>
        <v>4285000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48696000</v>
      </c>
      <c r="C63" s="55">
        <f t="shared" si="30"/>
        <v>17313000</v>
      </c>
      <c r="D63" s="55">
        <f t="shared" si="30"/>
        <v>0</v>
      </c>
      <c r="E63" s="55">
        <f t="shared" si="30"/>
        <v>66009000</v>
      </c>
      <c r="F63" s="56">
        <f t="shared" si="30"/>
        <v>66009000</v>
      </c>
      <c r="G63" s="57">
        <f t="shared" si="30"/>
        <v>58533000</v>
      </c>
      <c r="H63" s="56">
        <f t="shared" si="30"/>
        <v>10830000</v>
      </c>
      <c r="I63" s="57">
        <f t="shared" si="30"/>
        <v>13489480</v>
      </c>
      <c r="J63" s="56">
        <f t="shared" si="30"/>
        <v>16872000</v>
      </c>
      <c r="K63" s="57">
        <f t="shared" si="30"/>
        <v>15223154</v>
      </c>
      <c r="L63" s="56">
        <f t="shared" si="30"/>
        <v>6020000</v>
      </c>
      <c r="M63" s="58">
        <f t="shared" si="30"/>
        <v>6330677</v>
      </c>
      <c r="N63" s="56">
        <f t="shared" si="30"/>
        <v>0</v>
      </c>
      <c r="O63" s="57">
        <f t="shared" si="30"/>
        <v>0</v>
      </c>
      <c r="P63" s="56">
        <f t="shared" si="30"/>
        <v>33722000</v>
      </c>
      <c r="Q63" s="57">
        <f t="shared" si="30"/>
        <v>35043311</v>
      </c>
      <c r="R63" s="38">
        <f t="shared" si="14"/>
        <v>-64.319582740635369</v>
      </c>
      <c r="S63" s="39">
        <f t="shared" si="15"/>
        <v>-58.414156488202117</v>
      </c>
      <c r="T63" s="38">
        <f t="shared" si="16"/>
        <v>51.086972988531862</v>
      </c>
      <c r="U63" s="39">
        <f t="shared" si="17"/>
        <v>53.088686391249674</v>
      </c>
      <c r="V63" s="56">
        <f>+V59+V60</f>
        <v>4285000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587838000</v>
      </c>
      <c r="C8" s="40">
        <f t="shared" si="0"/>
        <v>-29323000</v>
      </c>
      <c r="D8" s="40">
        <f t="shared" si="0"/>
        <v>0</v>
      </c>
      <c r="E8" s="40">
        <f t="shared" si="0"/>
        <v>558515000</v>
      </c>
      <c r="F8" s="41">
        <f t="shared" si="0"/>
        <v>558515000</v>
      </c>
      <c r="G8" s="42">
        <f t="shared" si="0"/>
        <v>558515000</v>
      </c>
      <c r="H8" s="41">
        <f t="shared" si="0"/>
        <v>58390000</v>
      </c>
      <c r="I8" s="42">
        <f t="shared" si="0"/>
        <v>62092009</v>
      </c>
      <c r="J8" s="41">
        <f t="shared" si="0"/>
        <v>257070000</v>
      </c>
      <c r="K8" s="42">
        <f t="shared" si="0"/>
        <v>437195396</v>
      </c>
      <c r="L8" s="41">
        <f t="shared" si="0"/>
        <v>84805000</v>
      </c>
      <c r="M8" s="42">
        <f t="shared" si="0"/>
        <v>93169859</v>
      </c>
      <c r="N8" s="41">
        <f t="shared" si="0"/>
        <v>0</v>
      </c>
      <c r="O8" s="42">
        <f t="shared" si="0"/>
        <v>0</v>
      </c>
      <c r="P8" s="41">
        <f t="shared" si="0"/>
        <v>400265000</v>
      </c>
      <c r="Q8" s="42">
        <f t="shared" si="0"/>
        <v>592457264</v>
      </c>
      <c r="R8" s="16">
        <f>IF(($J8       =0),0,((($L8       -$J8       )/$J8       )*100))</f>
        <v>-67.010930874858985</v>
      </c>
      <c r="S8" s="17">
        <f>IF(($K8       =0),0,((($M8       -$K8       )/$K8       )*100))</f>
        <v>-78.689194842298832</v>
      </c>
      <c r="T8" s="16">
        <f>IF(($E8       =0),0,(($P8       /$E8       )*100))</f>
        <v>71.665935561265144</v>
      </c>
      <c r="U8" s="18">
        <f>IF(($E8       =0),0,(($Q8       /$E8       )*100))</f>
        <v>106.07723409398136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581009000</v>
      </c>
      <c r="C9" s="43">
        <f t="shared" si="2"/>
        <v>-27649000</v>
      </c>
      <c r="D9" s="43">
        <f t="shared" si="2"/>
        <v>0</v>
      </c>
      <c r="E9" s="43">
        <f t="shared" si="2"/>
        <v>553360000</v>
      </c>
      <c r="F9" s="44">
        <f t="shared" si="2"/>
        <v>553360000</v>
      </c>
      <c r="G9" s="45">
        <f t="shared" si="2"/>
        <v>553360000</v>
      </c>
      <c r="H9" s="44">
        <f t="shared" si="2"/>
        <v>57718000</v>
      </c>
      <c r="I9" s="45">
        <f t="shared" si="2"/>
        <v>61709309</v>
      </c>
      <c r="J9" s="44">
        <f t="shared" si="2"/>
        <v>256719000</v>
      </c>
      <c r="K9" s="45">
        <f t="shared" si="2"/>
        <v>435312317</v>
      </c>
      <c r="L9" s="44">
        <f t="shared" si="2"/>
        <v>82793000</v>
      </c>
      <c r="M9" s="45">
        <f t="shared" si="2"/>
        <v>91438940</v>
      </c>
      <c r="N9" s="44">
        <f t="shared" si="2"/>
        <v>0</v>
      </c>
      <c r="O9" s="45">
        <f t="shared" si="2"/>
        <v>0</v>
      </c>
      <c r="P9" s="44">
        <f t="shared" si="2"/>
        <v>397230000</v>
      </c>
      <c r="Q9" s="45">
        <f t="shared" si="2"/>
        <v>588460566</v>
      </c>
      <c r="R9" s="20">
        <f>IF(($J9       =0),0,((($L9       -$J9       )/$J9       )*100))</f>
        <v>-67.749562751490927</v>
      </c>
      <c r="S9" s="21">
        <f>IF(($K9       =0),0,((($M9       -$K9       )/$K9       )*100))</f>
        <v>-78.994635247134525</v>
      </c>
      <c r="T9" s="20">
        <f>IF(($E9       =0),0,(($P9       /$E9       )*100))</f>
        <v>71.785094694231603</v>
      </c>
      <c r="U9" s="22">
        <f>IF(($E9       =0),0,(($Q9       /$E9       )*100))</f>
        <v>106.34317008818851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516993000</v>
      </c>
      <c r="C10" s="46">
        <v>-34578000</v>
      </c>
      <c r="D10" s="46"/>
      <c r="E10" s="46">
        <f t="shared" ref="E10:E41" si="4">$B10      +$C10      +$D10</f>
        <v>482415000</v>
      </c>
      <c r="F10" s="47">
        <v>482415000</v>
      </c>
      <c r="G10" s="48">
        <v>482415000</v>
      </c>
      <c r="H10" s="47">
        <v>48779000</v>
      </c>
      <c r="I10" s="48">
        <v>52201973</v>
      </c>
      <c r="J10" s="47">
        <v>239042000</v>
      </c>
      <c r="K10" s="48">
        <v>416443135</v>
      </c>
      <c r="L10" s="47">
        <v>75855000</v>
      </c>
      <c r="M10" s="48">
        <v>84272805</v>
      </c>
      <c r="N10" s="47"/>
      <c r="O10" s="48"/>
      <c r="P10" s="47">
        <f t="shared" ref="P10:P41" si="5">$H10      +$J10      +$L10      +$N10</f>
        <v>363676000</v>
      </c>
      <c r="Q10" s="48">
        <f t="shared" ref="Q10:Q41" si="6">$I10      +$K10      +$M10      +$O10</f>
        <v>552917913</v>
      </c>
      <c r="R10" s="24">
        <f t="shared" ref="R10:R41" si="7">IF(($J10      =0),0,((($L10      -$J10      )/$J10      )*100))</f>
        <v>-68.267082772065152</v>
      </c>
      <c r="S10" s="25">
        <f t="shared" ref="S10:S41" si="8">IF(($K10      =0),0,((($M10      -$K10      )/$K10      )*100))</f>
        <v>-79.763670494892409</v>
      </c>
      <c r="T10" s="24">
        <f t="shared" ref="T10:T41" si="9">IF(($E10      =0),0,(($P10      /$E10      )*100))</f>
        <v>75.386544779909414</v>
      </c>
      <c r="U10" s="26">
        <f t="shared" ref="U10:U41" si="10">IF(($E10      =0),0,(($Q10      /$E10      )*100))</f>
        <v>114.61457728304467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3116000</v>
      </c>
      <c r="C16" s="46">
        <v>429000</v>
      </c>
      <c r="D16" s="46"/>
      <c r="E16" s="46">
        <f t="shared" si="4"/>
        <v>3545000</v>
      </c>
      <c r="F16" s="47">
        <v>3545000</v>
      </c>
      <c r="G16" s="48">
        <v>3545000</v>
      </c>
      <c r="H16" s="47"/>
      <c r="I16" s="48">
        <v>136178</v>
      </c>
      <c r="J16" s="47">
        <v>1588000</v>
      </c>
      <c r="K16" s="48">
        <v>1224047</v>
      </c>
      <c r="L16" s="47">
        <v>456000</v>
      </c>
      <c r="M16" s="48">
        <v>684761</v>
      </c>
      <c r="N16" s="47"/>
      <c r="O16" s="48"/>
      <c r="P16" s="47">
        <f t="shared" si="5"/>
        <v>2044000</v>
      </c>
      <c r="Q16" s="48">
        <f t="shared" si="6"/>
        <v>2044986</v>
      </c>
      <c r="R16" s="24">
        <f t="shared" si="7"/>
        <v>-71.284634760705288</v>
      </c>
      <c r="S16" s="25">
        <f t="shared" si="8"/>
        <v>-44.057621970398195</v>
      </c>
      <c r="T16" s="24">
        <f t="shared" si="9"/>
        <v>57.658674188998596</v>
      </c>
      <c r="U16" s="26">
        <f t="shared" si="10"/>
        <v>57.686488011283501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60900000</v>
      </c>
      <c r="C23" s="46">
        <v>6500000</v>
      </c>
      <c r="D23" s="46"/>
      <c r="E23" s="46">
        <f t="shared" si="4"/>
        <v>67400000</v>
      </c>
      <c r="F23" s="47">
        <v>67400000</v>
      </c>
      <c r="G23" s="48">
        <v>67400000</v>
      </c>
      <c r="H23" s="47">
        <v>8939000</v>
      </c>
      <c r="I23" s="48">
        <v>9371158</v>
      </c>
      <c r="J23" s="47">
        <v>16089000</v>
      </c>
      <c r="K23" s="48">
        <v>17645135</v>
      </c>
      <c r="L23" s="47">
        <v>6482000</v>
      </c>
      <c r="M23" s="48">
        <v>6481374</v>
      </c>
      <c r="N23" s="47"/>
      <c r="O23" s="48"/>
      <c r="P23" s="47">
        <f t="shared" si="5"/>
        <v>31510000</v>
      </c>
      <c r="Q23" s="48">
        <f t="shared" si="6"/>
        <v>33497667</v>
      </c>
      <c r="R23" s="24">
        <f t="shared" si="7"/>
        <v>-59.711604201628447</v>
      </c>
      <c r="S23" s="25">
        <f t="shared" si="8"/>
        <v>-63.268209622652364</v>
      </c>
      <c r="T23" s="24">
        <f t="shared" si="9"/>
        <v>46.750741839762611</v>
      </c>
      <c r="U23" s="26">
        <f t="shared" si="10"/>
        <v>49.699802670623143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6829000</v>
      </c>
      <c r="C27" s="43">
        <f t="shared" si="11"/>
        <v>-1674000</v>
      </c>
      <c r="D27" s="43">
        <f t="shared" si="11"/>
        <v>0</v>
      </c>
      <c r="E27" s="43">
        <f t="shared" si="11"/>
        <v>5155000</v>
      </c>
      <c r="F27" s="44">
        <f t="shared" si="11"/>
        <v>5155000</v>
      </c>
      <c r="G27" s="45">
        <f t="shared" si="11"/>
        <v>5155000</v>
      </c>
      <c r="H27" s="44">
        <f t="shared" si="11"/>
        <v>672000</v>
      </c>
      <c r="I27" s="45">
        <f t="shared" si="11"/>
        <v>382700</v>
      </c>
      <c r="J27" s="44">
        <f t="shared" si="11"/>
        <v>351000</v>
      </c>
      <c r="K27" s="45">
        <f t="shared" si="11"/>
        <v>1883079</v>
      </c>
      <c r="L27" s="44">
        <f t="shared" si="11"/>
        <v>2012000</v>
      </c>
      <c r="M27" s="45">
        <f t="shared" si="11"/>
        <v>1730919</v>
      </c>
      <c r="N27" s="44">
        <f t="shared" si="11"/>
        <v>0</v>
      </c>
      <c r="O27" s="45">
        <f t="shared" si="11"/>
        <v>0</v>
      </c>
      <c r="P27" s="44">
        <f t="shared" si="11"/>
        <v>3035000</v>
      </c>
      <c r="Q27" s="45">
        <f t="shared" si="11"/>
        <v>3996698</v>
      </c>
      <c r="R27" s="20">
        <f t="shared" si="7"/>
        <v>473.21937321937321</v>
      </c>
      <c r="S27" s="21">
        <f t="shared" si="8"/>
        <v>-8.0803832446753425</v>
      </c>
      <c r="T27" s="20">
        <f t="shared" si="9"/>
        <v>58.874878758486901</v>
      </c>
      <c r="U27" s="22">
        <f t="shared" si="10"/>
        <v>77.53051406401552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1250000</v>
      </c>
      <c r="C30" s="46"/>
      <c r="D30" s="46"/>
      <c r="E30" s="46">
        <f t="shared" si="4"/>
        <v>1250000</v>
      </c>
      <c r="F30" s="47">
        <v>1250000</v>
      </c>
      <c r="G30" s="48">
        <v>1250000</v>
      </c>
      <c r="H30" s="47">
        <v>335000</v>
      </c>
      <c r="I30" s="48">
        <v>382700</v>
      </c>
      <c r="J30" s="47">
        <v>90000</v>
      </c>
      <c r="K30" s="48">
        <v>376981</v>
      </c>
      <c r="L30" s="47">
        <v>470000</v>
      </c>
      <c r="M30" s="48">
        <v>183703</v>
      </c>
      <c r="N30" s="47"/>
      <c r="O30" s="48"/>
      <c r="P30" s="47">
        <f t="shared" si="5"/>
        <v>895000</v>
      </c>
      <c r="Q30" s="48">
        <f t="shared" si="6"/>
        <v>943384</v>
      </c>
      <c r="R30" s="24">
        <f t="shared" si="7"/>
        <v>422.22222222222223</v>
      </c>
      <c r="S30" s="25">
        <f t="shared" si="8"/>
        <v>-51.269957902387652</v>
      </c>
      <c r="T30" s="24">
        <f t="shared" si="9"/>
        <v>71.599999999999994</v>
      </c>
      <c r="U30" s="26">
        <f t="shared" si="10"/>
        <v>75.47072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5579000</v>
      </c>
      <c r="C32" s="46">
        <v>-1674000</v>
      </c>
      <c r="D32" s="46"/>
      <c r="E32" s="46">
        <f t="shared" si="4"/>
        <v>3905000</v>
      </c>
      <c r="F32" s="47">
        <v>3905000</v>
      </c>
      <c r="G32" s="48">
        <v>3905000</v>
      </c>
      <c r="H32" s="47">
        <v>337000</v>
      </c>
      <c r="I32" s="48"/>
      <c r="J32" s="47">
        <v>261000</v>
      </c>
      <c r="K32" s="48">
        <v>1506098</v>
      </c>
      <c r="L32" s="47">
        <v>1542000</v>
      </c>
      <c r="M32" s="48">
        <v>1547216</v>
      </c>
      <c r="N32" s="47"/>
      <c r="O32" s="48"/>
      <c r="P32" s="47">
        <f t="shared" si="5"/>
        <v>2140000</v>
      </c>
      <c r="Q32" s="48">
        <f t="shared" si="6"/>
        <v>3053314</v>
      </c>
      <c r="R32" s="24">
        <f t="shared" si="7"/>
        <v>490.80459770114942</v>
      </c>
      <c r="S32" s="25">
        <f t="shared" si="8"/>
        <v>2.7301012284725164</v>
      </c>
      <c r="T32" s="24">
        <f t="shared" si="9"/>
        <v>54.801536491677339</v>
      </c>
      <c r="U32" s="26">
        <f t="shared" si="10"/>
        <v>78.189859154929579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118000000</v>
      </c>
      <c r="C42" s="52">
        <f t="shared" si="13"/>
        <v>-41863000</v>
      </c>
      <c r="D42" s="52">
        <f t="shared" si="13"/>
        <v>0</v>
      </c>
      <c r="E42" s="52">
        <f t="shared" si="13"/>
        <v>76137000</v>
      </c>
      <c r="F42" s="53">
        <f t="shared" si="13"/>
        <v>76137000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115000000</v>
      </c>
      <c r="C43" s="43">
        <f t="shared" si="19"/>
        <v>-41863000</v>
      </c>
      <c r="D43" s="43">
        <f t="shared" si="19"/>
        <v>0</v>
      </c>
      <c r="E43" s="43">
        <f t="shared" si="19"/>
        <v>73137000</v>
      </c>
      <c r="F43" s="44">
        <f t="shared" si="19"/>
        <v>73137000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115000000</v>
      </c>
      <c r="C44" s="49">
        <v>-41863000</v>
      </c>
      <c r="D44" s="49"/>
      <c r="E44" s="49">
        <f t="shared" ref="E44:E62" si="21">$B44      +$C44      +$D44</f>
        <v>73137000</v>
      </c>
      <c r="F44" s="50">
        <v>73137000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3000000</v>
      </c>
      <c r="C54" s="43">
        <f t="shared" si="24"/>
        <v>0</v>
      </c>
      <c r="D54" s="43">
        <f t="shared" si="24"/>
        <v>0</v>
      </c>
      <c r="E54" s="43">
        <f t="shared" si="24"/>
        <v>3000000</v>
      </c>
      <c r="F54" s="44">
        <f t="shared" si="24"/>
        <v>3000000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3000000</v>
      </c>
      <c r="C57" s="46"/>
      <c r="D57" s="46"/>
      <c r="E57" s="46">
        <f t="shared" si="21"/>
        <v>3000000</v>
      </c>
      <c r="F57" s="47">
        <v>3000000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705838000</v>
      </c>
      <c r="C59" s="43">
        <f t="shared" si="26"/>
        <v>-71186000</v>
      </c>
      <c r="D59" s="43">
        <f t="shared" si="26"/>
        <v>0</v>
      </c>
      <c r="E59" s="43">
        <f t="shared" si="26"/>
        <v>634652000</v>
      </c>
      <c r="F59" s="44">
        <f t="shared" si="26"/>
        <v>634652000</v>
      </c>
      <c r="G59" s="45">
        <f t="shared" si="26"/>
        <v>558515000</v>
      </c>
      <c r="H59" s="44">
        <f t="shared" si="26"/>
        <v>58390000</v>
      </c>
      <c r="I59" s="45">
        <f t="shared" si="26"/>
        <v>62092009</v>
      </c>
      <c r="J59" s="44">
        <f t="shared" si="26"/>
        <v>257070000</v>
      </c>
      <c r="K59" s="45">
        <f t="shared" si="26"/>
        <v>437195396</v>
      </c>
      <c r="L59" s="44">
        <f t="shared" si="26"/>
        <v>84805000</v>
      </c>
      <c r="M59" s="45">
        <f t="shared" si="26"/>
        <v>93169859</v>
      </c>
      <c r="N59" s="44">
        <f t="shared" si="26"/>
        <v>0</v>
      </c>
      <c r="O59" s="45">
        <f t="shared" si="26"/>
        <v>0</v>
      </c>
      <c r="P59" s="44">
        <f t="shared" si="26"/>
        <v>400265000</v>
      </c>
      <c r="Q59" s="45">
        <f t="shared" si="26"/>
        <v>592457264</v>
      </c>
      <c r="R59" s="20">
        <f t="shared" si="14"/>
        <v>-67.010930874858985</v>
      </c>
      <c r="S59" s="21">
        <f t="shared" si="15"/>
        <v>-78.689194842298832</v>
      </c>
      <c r="T59" s="20">
        <f t="shared" si="16"/>
        <v>63.068421749242113</v>
      </c>
      <c r="U59" s="22">
        <f t="shared" si="17"/>
        <v>93.351516106464643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705838000</v>
      </c>
      <c r="C63" s="55">
        <f t="shared" si="30"/>
        <v>-71186000</v>
      </c>
      <c r="D63" s="55">
        <f t="shared" si="30"/>
        <v>0</v>
      </c>
      <c r="E63" s="55">
        <f t="shared" si="30"/>
        <v>634652000</v>
      </c>
      <c r="F63" s="56">
        <f t="shared" si="30"/>
        <v>634652000</v>
      </c>
      <c r="G63" s="57">
        <f t="shared" si="30"/>
        <v>558515000</v>
      </c>
      <c r="H63" s="56">
        <f t="shared" si="30"/>
        <v>58390000</v>
      </c>
      <c r="I63" s="57">
        <f t="shared" si="30"/>
        <v>62092009</v>
      </c>
      <c r="J63" s="56">
        <f t="shared" si="30"/>
        <v>257070000</v>
      </c>
      <c r="K63" s="57">
        <f t="shared" si="30"/>
        <v>437195396</v>
      </c>
      <c r="L63" s="56">
        <f t="shared" si="30"/>
        <v>84805000</v>
      </c>
      <c r="M63" s="58">
        <f t="shared" si="30"/>
        <v>93169859</v>
      </c>
      <c r="N63" s="56">
        <f t="shared" si="30"/>
        <v>0</v>
      </c>
      <c r="O63" s="57">
        <f t="shared" si="30"/>
        <v>0</v>
      </c>
      <c r="P63" s="56">
        <f t="shared" si="30"/>
        <v>400265000</v>
      </c>
      <c r="Q63" s="57">
        <f t="shared" si="30"/>
        <v>592457264</v>
      </c>
      <c r="R63" s="38">
        <f t="shared" si="14"/>
        <v>-67.010930874858985</v>
      </c>
      <c r="S63" s="39">
        <f t="shared" si="15"/>
        <v>-78.689194842298832</v>
      </c>
      <c r="T63" s="38">
        <f t="shared" si="16"/>
        <v>63.068421749242113</v>
      </c>
      <c r="U63" s="39">
        <f t="shared" si="17"/>
        <v>93.351516106464643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59024000</v>
      </c>
      <c r="C8" s="40">
        <f t="shared" si="0"/>
        <v>33431000</v>
      </c>
      <c r="D8" s="40">
        <f t="shared" si="0"/>
        <v>0</v>
      </c>
      <c r="E8" s="40">
        <f t="shared" si="0"/>
        <v>92455000</v>
      </c>
      <c r="F8" s="41">
        <f t="shared" si="0"/>
        <v>92455000</v>
      </c>
      <c r="G8" s="42">
        <f t="shared" si="0"/>
        <v>92455000</v>
      </c>
      <c r="H8" s="41">
        <f t="shared" si="0"/>
        <v>8765000</v>
      </c>
      <c r="I8" s="42">
        <f t="shared" si="0"/>
        <v>11467633</v>
      </c>
      <c r="J8" s="41">
        <f t="shared" si="0"/>
        <v>23414000</v>
      </c>
      <c r="K8" s="42">
        <f t="shared" si="0"/>
        <v>18023840</v>
      </c>
      <c r="L8" s="41">
        <f t="shared" si="0"/>
        <v>18140000</v>
      </c>
      <c r="M8" s="42">
        <f t="shared" si="0"/>
        <v>9274019</v>
      </c>
      <c r="N8" s="41">
        <f t="shared" si="0"/>
        <v>0</v>
      </c>
      <c r="O8" s="42">
        <f t="shared" si="0"/>
        <v>0</v>
      </c>
      <c r="P8" s="41">
        <f t="shared" si="0"/>
        <v>50319000</v>
      </c>
      <c r="Q8" s="42">
        <f t="shared" si="0"/>
        <v>38765492</v>
      </c>
      <c r="R8" s="16">
        <f>IF(($J8       =0),0,((($L8       -$J8       )/$J8       )*100))</f>
        <v>-22.524985051678485</v>
      </c>
      <c r="S8" s="17">
        <f>IF(($K8       =0),0,((($M8       -$K8       )/$K8       )*100))</f>
        <v>-48.545820424504434</v>
      </c>
      <c r="T8" s="16">
        <f>IF(($E8       =0),0,(($P8       /$E8       )*100))</f>
        <v>54.425396138662052</v>
      </c>
      <c r="U8" s="18">
        <f>IF(($E8       =0),0,(($Q8       /$E8       )*100))</f>
        <v>41.929037910334763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52289000</v>
      </c>
      <c r="C9" s="43">
        <f t="shared" si="2"/>
        <v>33431000</v>
      </c>
      <c r="D9" s="43">
        <f t="shared" si="2"/>
        <v>0</v>
      </c>
      <c r="E9" s="43">
        <f t="shared" si="2"/>
        <v>85720000</v>
      </c>
      <c r="F9" s="44">
        <f t="shared" si="2"/>
        <v>85720000</v>
      </c>
      <c r="G9" s="45">
        <f t="shared" si="2"/>
        <v>85720000</v>
      </c>
      <c r="H9" s="44">
        <f t="shared" si="2"/>
        <v>7522000</v>
      </c>
      <c r="I9" s="45">
        <f t="shared" si="2"/>
        <v>8819556</v>
      </c>
      <c r="J9" s="44">
        <f t="shared" si="2"/>
        <v>20278000</v>
      </c>
      <c r="K9" s="45">
        <f t="shared" si="2"/>
        <v>16012373</v>
      </c>
      <c r="L9" s="44">
        <f t="shared" si="2"/>
        <v>17186000</v>
      </c>
      <c r="M9" s="45">
        <f t="shared" si="2"/>
        <v>8478294</v>
      </c>
      <c r="N9" s="44">
        <f t="shared" si="2"/>
        <v>0</v>
      </c>
      <c r="O9" s="45">
        <f t="shared" si="2"/>
        <v>0</v>
      </c>
      <c r="P9" s="44">
        <f t="shared" si="2"/>
        <v>44986000</v>
      </c>
      <c r="Q9" s="45">
        <f t="shared" si="2"/>
        <v>33310223</v>
      </c>
      <c r="R9" s="20">
        <f>IF(($J9       =0),0,((($L9       -$J9       )/$J9       )*100))</f>
        <v>-15.248052076141629</v>
      </c>
      <c r="S9" s="21">
        <f>IF(($K9       =0),0,((($M9       -$K9       )/$K9       )*100))</f>
        <v>-47.051608153269974</v>
      </c>
      <c r="T9" s="20">
        <f>IF(($E9       =0),0,(($P9       /$E9       )*100))</f>
        <v>52.480167988800744</v>
      </c>
      <c r="U9" s="22">
        <f>IF(($E9       =0),0,(($Q9       /$E9       )*100))</f>
        <v>38.859336210919274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46389000</v>
      </c>
      <c r="C10" s="46">
        <v>-3103000</v>
      </c>
      <c r="D10" s="46"/>
      <c r="E10" s="46">
        <f t="shared" ref="E10:E41" si="4">$B10      +$C10      +$D10</f>
        <v>43286000</v>
      </c>
      <c r="F10" s="47">
        <v>43286000</v>
      </c>
      <c r="G10" s="48">
        <v>43286000</v>
      </c>
      <c r="H10" s="47">
        <v>6949000</v>
      </c>
      <c r="I10" s="48">
        <v>6634190</v>
      </c>
      <c r="J10" s="47">
        <v>18666000</v>
      </c>
      <c r="K10" s="48">
        <v>15022829</v>
      </c>
      <c r="L10" s="47">
        <v>14897000</v>
      </c>
      <c r="M10" s="48">
        <v>5026738</v>
      </c>
      <c r="N10" s="47"/>
      <c r="O10" s="48"/>
      <c r="P10" s="47">
        <f t="shared" ref="P10:P41" si="5">$H10      +$J10      +$L10      +$N10</f>
        <v>40512000</v>
      </c>
      <c r="Q10" s="48">
        <f t="shared" ref="Q10:Q41" si="6">$I10      +$K10      +$M10      +$O10</f>
        <v>26683757</v>
      </c>
      <c r="R10" s="24">
        <f t="shared" ref="R10:R41" si="7">IF(($J10      =0),0,((($L10      -$J10      )/$J10      )*100))</f>
        <v>-20.191792564020144</v>
      </c>
      <c r="S10" s="25">
        <f t="shared" ref="S10:S41" si="8">IF(($K10      =0),0,((($M10      -$K10      )/$K10      )*100))</f>
        <v>-66.539338229836744</v>
      </c>
      <c r="T10" s="24">
        <f t="shared" ref="T10:T41" si="9">IF(($E10      =0),0,(($P10      /$E10      )*100))</f>
        <v>93.591461442498726</v>
      </c>
      <c r="U10" s="26">
        <f t="shared" ref="U10:U41" si="10">IF(($E10      =0),0,(($Q10      /$E10      )*100))</f>
        <v>61.645236335073697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5900000</v>
      </c>
      <c r="C13" s="46"/>
      <c r="D13" s="46"/>
      <c r="E13" s="46">
        <f t="shared" si="4"/>
        <v>5900000</v>
      </c>
      <c r="F13" s="47">
        <v>5900000</v>
      </c>
      <c r="G13" s="48">
        <v>5900000</v>
      </c>
      <c r="H13" s="47">
        <v>573000</v>
      </c>
      <c r="I13" s="48">
        <v>2185366</v>
      </c>
      <c r="J13" s="47">
        <v>1612000</v>
      </c>
      <c r="K13" s="48">
        <v>989544</v>
      </c>
      <c r="L13" s="47">
        <v>2289000</v>
      </c>
      <c r="M13" s="48">
        <v>711996</v>
      </c>
      <c r="N13" s="47"/>
      <c r="O13" s="48"/>
      <c r="P13" s="47">
        <f t="shared" si="5"/>
        <v>4474000</v>
      </c>
      <c r="Q13" s="48">
        <f t="shared" si="6"/>
        <v>3886906</v>
      </c>
      <c r="R13" s="24">
        <f t="shared" si="7"/>
        <v>41.997518610421835</v>
      </c>
      <c r="S13" s="25">
        <f t="shared" si="8"/>
        <v>-28.048070626470373</v>
      </c>
      <c r="T13" s="24">
        <f t="shared" si="9"/>
        <v>75.830508474576277</v>
      </c>
      <c r="U13" s="26">
        <f t="shared" si="10"/>
        <v>65.879762711864416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36534000</v>
      </c>
      <c r="D20" s="46"/>
      <c r="E20" s="46">
        <f t="shared" si="4"/>
        <v>36534000</v>
      </c>
      <c r="F20" s="47">
        <v>36534000</v>
      </c>
      <c r="G20" s="48">
        <v>36534000</v>
      </c>
      <c r="H20" s="47"/>
      <c r="I20" s="48"/>
      <c r="J20" s="47"/>
      <c r="K20" s="48"/>
      <c r="L20" s="47"/>
      <c r="M20" s="48">
        <v>2739560</v>
      </c>
      <c r="N20" s="47"/>
      <c r="O20" s="48"/>
      <c r="P20" s="47">
        <f t="shared" si="5"/>
        <v>0</v>
      </c>
      <c r="Q20" s="48">
        <f t="shared" si="6"/>
        <v>2739560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7.4986587835988399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6735000</v>
      </c>
      <c r="C27" s="43">
        <f t="shared" si="11"/>
        <v>0</v>
      </c>
      <c r="D27" s="43">
        <f t="shared" si="11"/>
        <v>0</v>
      </c>
      <c r="E27" s="43">
        <f t="shared" si="11"/>
        <v>6735000</v>
      </c>
      <c r="F27" s="44">
        <f t="shared" si="11"/>
        <v>6735000</v>
      </c>
      <c r="G27" s="45">
        <f t="shared" si="11"/>
        <v>6735000</v>
      </c>
      <c r="H27" s="44">
        <f t="shared" si="11"/>
        <v>1243000</v>
      </c>
      <c r="I27" s="45">
        <f t="shared" si="11"/>
        <v>2648077</v>
      </c>
      <c r="J27" s="44">
        <f t="shared" si="11"/>
        <v>3136000</v>
      </c>
      <c r="K27" s="45">
        <f t="shared" si="11"/>
        <v>2011467</v>
      </c>
      <c r="L27" s="44">
        <f t="shared" si="11"/>
        <v>954000</v>
      </c>
      <c r="M27" s="45">
        <f t="shared" si="11"/>
        <v>795725</v>
      </c>
      <c r="N27" s="44">
        <f t="shared" si="11"/>
        <v>0</v>
      </c>
      <c r="O27" s="45">
        <f t="shared" si="11"/>
        <v>0</v>
      </c>
      <c r="P27" s="44">
        <f t="shared" si="11"/>
        <v>5333000</v>
      </c>
      <c r="Q27" s="45">
        <f t="shared" si="11"/>
        <v>5455269</v>
      </c>
      <c r="R27" s="20">
        <f t="shared" si="7"/>
        <v>-69.579081632653057</v>
      </c>
      <c r="S27" s="21">
        <f t="shared" si="8"/>
        <v>-60.440564026156032</v>
      </c>
      <c r="T27" s="20">
        <f t="shared" si="9"/>
        <v>79.183370452858199</v>
      </c>
      <c r="U27" s="22">
        <f t="shared" si="10"/>
        <v>80.998797327394215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111000</v>
      </c>
      <c r="I30" s="48">
        <v>1415577</v>
      </c>
      <c r="J30" s="47">
        <v>1549000</v>
      </c>
      <c r="K30" s="48">
        <v>299065</v>
      </c>
      <c r="L30" s="47">
        <v>156000</v>
      </c>
      <c r="M30" s="48">
        <v>72627</v>
      </c>
      <c r="N30" s="47"/>
      <c r="O30" s="48"/>
      <c r="P30" s="47">
        <f t="shared" si="5"/>
        <v>1816000</v>
      </c>
      <c r="Q30" s="48">
        <f t="shared" si="6"/>
        <v>1787269</v>
      </c>
      <c r="R30" s="24">
        <f t="shared" si="7"/>
        <v>-89.928986442866361</v>
      </c>
      <c r="S30" s="25">
        <f t="shared" si="8"/>
        <v>-75.715312724658517</v>
      </c>
      <c r="T30" s="24">
        <f t="shared" si="9"/>
        <v>63.719298245614034</v>
      </c>
      <c r="U30" s="26">
        <f t="shared" si="10"/>
        <v>62.71119298245614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3885000</v>
      </c>
      <c r="C32" s="46"/>
      <c r="D32" s="46"/>
      <c r="E32" s="46">
        <f t="shared" si="4"/>
        <v>3885000</v>
      </c>
      <c r="F32" s="47">
        <v>3885000</v>
      </c>
      <c r="G32" s="48">
        <v>3885000</v>
      </c>
      <c r="H32" s="47">
        <v>1132000</v>
      </c>
      <c r="I32" s="48">
        <v>1232500</v>
      </c>
      <c r="J32" s="47">
        <v>1587000</v>
      </c>
      <c r="K32" s="48">
        <v>1712402</v>
      </c>
      <c r="L32" s="47">
        <v>798000</v>
      </c>
      <c r="M32" s="48">
        <v>723098</v>
      </c>
      <c r="N32" s="47"/>
      <c r="O32" s="48"/>
      <c r="P32" s="47">
        <f t="shared" si="5"/>
        <v>3517000</v>
      </c>
      <c r="Q32" s="48">
        <f t="shared" si="6"/>
        <v>3668000</v>
      </c>
      <c r="R32" s="24">
        <f t="shared" si="7"/>
        <v>-49.716446124763699</v>
      </c>
      <c r="S32" s="25">
        <f t="shared" si="8"/>
        <v>-57.772882769349721</v>
      </c>
      <c r="T32" s="24">
        <f t="shared" si="9"/>
        <v>90.527670527670523</v>
      </c>
      <c r="U32" s="26">
        <f t="shared" si="10"/>
        <v>94.414414414414409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48945000</v>
      </c>
      <c r="C42" s="52">
        <f t="shared" si="13"/>
        <v>-15598000</v>
      </c>
      <c r="D42" s="52">
        <f t="shared" si="13"/>
        <v>0</v>
      </c>
      <c r="E42" s="52">
        <f t="shared" si="13"/>
        <v>33347000</v>
      </c>
      <c r="F42" s="53">
        <f t="shared" si="13"/>
        <v>33347000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48945000</v>
      </c>
      <c r="C43" s="43">
        <f t="shared" si="19"/>
        <v>-15598000</v>
      </c>
      <c r="D43" s="43">
        <f t="shared" si="19"/>
        <v>0</v>
      </c>
      <c r="E43" s="43">
        <f t="shared" si="19"/>
        <v>33347000</v>
      </c>
      <c r="F43" s="44">
        <f t="shared" si="19"/>
        <v>33347000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48945000</v>
      </c>
      <c r="C45" s="46">
        <v>-15598000</v>
      </c>
      <c r="D45" s="46"/>
      <c r="E45" s="46">
        <f t="shared" si="21"/>
        <v>33347000</v>
      </c>
      <c r="F45" s="47">
        <v>33347000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107969000</v>
      </c>
      <c r="C59" s="43">
        <f t="shared" si="26"/>
        <v>17833000</v>
      </c>
      <c r="D59" s="43">
        <f t="shared" si="26"/>
        <v>0</v>
      </c>
      <c r="E59" s="43">
        <f t="shared" si="26"/>
        <v>125802000</v>
      </c>
      <c r="F59" s="44">
        <f t="shared" si="26"/>
        <v>125802000</v>
      </c>
      <c r="G59" s="45">
        <f t="shared" si="26"/>
        <v>92455000</v>
      </c>
      <c r="H59" s="44">
        <f t="shared" si="26"/>
        <v>8765000</v>
      </c>
      <c r="I59" s="45">
        <f t="shared" si="26"/>
        <v>11467633</v>
      </c>
      <c r="J59" s="44">
        <f t="shared" si="26"/>
        <v>23414000</v>
      </c>
      <c r="K59" s="45">
        <f t="shared" si="26"/>
        <v>18023840</v>
      </c>
      <c r="L59" s="44">
        <f t="shared" si="26"/>
        <v>18140000</v>
      </c>
      <c r="M59" s="45">
        <f t="shared" si="26"/>
        <v>9274019</v>
      </c>
      <c r="N59" s="44">
        <f t="shared" si="26"/>
        <v>0</v>
      </c>
      <c r="O59" s="45">
        <f t="shared" si="26"/>
        <v>0</v>
      </c>
      <c r="P59" s="44">
        <f t="shared" si="26"/>
        <v>50319000</v>
      </c>
      <c r="Q59" s="45">
        <f t="shared" si="26"/>
        <v>38765492</v>
      </c>
      <c r="R59" s="20">
        <f t="shared" si="14"/>
        <v>-22.524985051678485</v>
      </c>
      <c r="S59" s="21">
        <f t="shared" si="15"/>
        <v>-48.545820424504434</v>
      </c>
      <c r="T59" s="20">
        <f t="shared" si="16"/>
        <v>39.998569180140223</v>
      </c>
      <c r="U59" s="22">
        <f t="shared" si="17"/>
        <v>30.814686570960713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107969000</v>
      </c>
      <c r="C63" s="55">
        <f t="shared" si="30"/>
        <v>17833000</v>
      </c>
      <c r="D63" s="55">
        <f t="shared" si="30"/>
        <v>0</v>
      </c>
      <c r="E63" s="55">
        <f t="shared" si="30"/>
        <v>125802000</v>
      </c>
      <c r="F63" s="56">
        <f t="shared" si="30"/>
        <v>125802000</v>
      </c>
      <c r="G63" s="57">
        <f t="shared" si="30"/>
        <v>92455000</v>
      </c>
      <c r="H63" s="56">
        <f t="shared" si="30"/>
        <v>8765000</v>
      </c>
      <c r="I63" s="57">
        <f t="shared" si="30"/>
        <v>11467633</v>
      </c>
      <c r="J63" s="56">
        <f t="shared" si="30"/>
        <v>23414000</v>
      </c>
      <c r="K63" s="57">
        <f t="shared" si="30"/>
        <v>18023840</v>
      </c>
      <c r="L63" s="56">
        <f t="shared" si="30"/>
        <v>18140000</v>
      </c>
      <c r="M63" s="58">
        <f t="shared" si="30"/>
        <v>9274019</v>
      </c>
      <c r="N63" s="56">
        <f t="shared" si="30"/>
        <v>0</v>
      </c>
      <c r="O63" s="57">
        <f t="shared" si="30"/>
        <v>0</v>
      </c>
      <c r="P63" s="56">
        <f t="shared" si="30"/>
        <v>50319000</v>
      </c>
      <c r="Q63" s="57">
        <f t="shared" si="30"/>
        <v>38765492</v>
      </c>
      <c r="R63" s="38">
        <f t="shared" si="14"/>
        <v>-22.524985051678485</v>
      </c>
      <c r="S63" s="39">
        <f t="shared" si="15"/>
        <v>-48.545820424504434</v>
      </c>
      <c r="T63" s="38">
        <f t="shared" si="16"/>
        <v>39.998569180140223</v>
      </c>
      <c r="U63" s="39">
        <f t="shared" si="17"/>
        <v>30.814686570960713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41925000</v>
      </c>
      <c r="C8" s="40">
        <f t="shared" si="0"/>
        <v>9716000</v>
      </c>
      <c r="D8" s="40">
        <f t="shared" si="0"/>
        <v>0</v>
      </c>
      <c r="E8" s="40">
        <f t="shared" si="0"/>
        <v>51641000</v>
      </c>
      <c r="F8" s="41">
        <f t="shared" si="0"/>
        <v>51641000</v>
      </c>
      <c r="G8" s="42">
        <f t="shared" si="0"/>
        <v>51641000</v>
      </c>
      <c r="H8" s="41">
        <f t="shared" si="0"/>
        <v>17187000</v>
      </c>
      <c r="I8" s="42">
        <f t="shared" si="0"/>
        <v>4245791</v>
      </c>
      <c r="J8" s="41">
        <f t="shared" si="0"/>
        <v>12913000</v>
      </c>
      <c r="K8" s="42">
        <f t="shared" si="0"/>
        <v>11832110</v>
      </c>
      <c r="L8" s="41">
        <f t="shared" si="0"/>
        <v>4477000</v>
      </c>
      <c r="M8" s="42">
        <f t="shared" si="0"/>
        <v>199866</v>
      </c>
      <c r="N8" s="41">
        <f t="shared" si="0"/>
        <v>0</v>
      </c>
      <c r="O8" s="42">
        <f t="shared" si="0"/>
        <v>0</v>
      </c>
      <c r="P8" s="41">
        <f t="shared" si="0"/>
        <v>34577000</v>
      </c>
      <c r="Q8" s="42">
        <f t="shared" si="0"/>
        <v>16277767</v>
      </c>
      <c r="R8" s="16">
        <f>IF(($J8       =0),0,((($L8       -$J8       )/$J8       )*100))</f>
        <v>-65.329512893982809</v>
      </c>
      <c r="S8" s="17">
        <f>IF(($K8       =0),0,((($M8       -$K8       )/$K8       )*100))</f>
        <v>-98.310816921073254</v>
      </c>
      <c r="T8" s="16">
        <f>IF(($E8       =0),0,(($P8       /$E8       )*100))</f>
        <v>66.956488061811342</v>
      </c>
      <c r="U8" s="18">
        <f>IF(($E8       =0),0,(($Q8       /$E8       )*100))</f>
        <v>31.521014310334809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26425000</v>
      </c>
      <c r="C9" s="43">
        <f t="shared" si="2"/>
        <v>9466000</v>
      </c>
      <c r="D9" s="43">
        <f t="shared" si="2"/>
        <v>0</v>
      </c>
      <c r="E9" s="43">
        <f t="shared" si="2"/>
        <v>35891000</v>
      </c>
      <c r="F9" s="44">
        <f t="shared" si="2"/>
        <v>35891000</v>
      </c>
      <c r="G9" s="45">
        <f t="shared" si="2"/>
        <v>35891000</v>
      </c>
      <c r="H9" s="44">
        <f t="shared" si="2"/>
        <v>9885000</v>
      </c>
      <c r="I9" s="45">
        <f t="shared" si="2"/>
        <v>6870429</v>
      </c>
      <c r="J9" s="44">
        <f t="shared" si="2"/>
        <v>8243000</v>
      </c>
      <c r="K9" s="45">
        <f t="shared" si="2"/>
        <v>9788945</v>
      </c>
      <c r="L9" s="44">
        <f t="shared" si="2"/>
        <v>3616000</v>
      </c>
      <c r="M9" s="45">
        <f t="shared" si="2"/>
        <v>1909957</v>
      </c>
      <c r="N9" s="44">
        <f t="shared" si="2"/>
        <v>0</v>
      </c>
      <c r="O9" s="45">
        <f t="shared" si="2"/>
        <v>0</v>
      </c>
      <c r="P9" s="44">
        <f t="shared" si="2"/>
        <v>21744000</v>
      </c>
      <c r="Q9" s="45">
        <f t="shared" si="2"/>
        <v>18569331</v>
      </c>
      <c r="R9" s="20">
        <f>IF(($J9       =0),0,((($L9       -$J9       )/$J9       )*100))</f>
        <v>-56.1324760402766</v>
      </c>
      <c r="S9" s="21">
        <f>IF(($K9       =0),0,((($M9       -$K9       )/$K9       )*100))</f>
        <v>-80.488632840413345</v>
      </c>
      <c r="T9" s="20">
        <f>IF(($E9       =0),0,(($P9       /$E9       )*100))</f>
        <v>60.583433172661671</v>
      </c>
      <c r="U9" s="22">
        <f>IF(($E9       =0),0,(($Q9       /$E9       )*100))</f>
        <v>51.738126549831435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26425000</v>
      </c>
      <c r="C10" s="46">
        <v>-1767000</v>
      </c>
      <c r="D10" s="46"/>
      <c r="E10" s="46">
        <f t="shared" ref="E10:E41" si="4">$B10      +$C10      +$D10</f>
        <v>24658000</v>
      </c>
      <c r="F10" s="47">
        <v>24658000</v>
      </c>
      <c r="G10" s="48">
        <v>24658000</v>
      </c>
      <c r="H10" s="47">
        <v>9885000</v>
      </c>
      <c r="I10" s="48">
        <v>6870429</v>
      </c>
      <c r="J10" s="47">
        <v>8243000</v>
      </c>
      <c r="K10" s="48">
        <v>9788945</v>
      </c>
      <c r="L10" s="47">
        <v>3616000</v>
      </c>
      <c r="M10" s="48">
        <v>1909957</v>
      </c>
      <c r="N10" s="47"/>
      <c r="O10" s="48"/>
      <c r="P10" s="47">
        <f t="shared" ref="P10:P41" si="5">$H10      +$J10      +$L10      +$N10</f>
        <v>21744000</v>
      </c>
      <c r="Q10" s="48">
        <f t="shared" ref="Q10:Q41" si="6">$I10      +$K10      +$M10      +$O10</f>
        <v>18569331</v>
      </c>
      <c r="R10" s="24">
        <f t="shared" ref="R10:R41" si="7">IF(($J10      =0),0,((($L10      -$J10      )/$J10      )*100))</f>
        <v>-56.1324760402766</v>
      </c>
      <c r="S10" s="25">
        <f t="shared" ref="S10:S41" si="8">IF(($K10      =0),0,((($M10      -$K10      )/$K10      )*100))</f>
        <v>-80.488632840413345</v>
      </c>
      <c r="T10" s="24">
        <f t="shared" ref="T10:T41" si="9">IF(($E10      =0),0,(($P10      /$E10      )*100))</f>
        <v>88.182334333684807</v>
      </c>
      <c r="U10" s="26">
        <f t="shared" ref="U10:U41" si="10">IF(($E10      =0),0,(($Q10      /$E10      )*100))</f>
        <v>75.30753102441399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11233000</v>
      </c>
      <c r="D20" s="46"/>
      <c r="E20" s="46">
        <f t="shared" si="4"/>
        <v>11233000</v>
      </c>
      <c r="F20" s="47">
        <v>11233000</v>
      </c>
      <c r="G20" s="48">
        <v>11233000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15500000</v>
      </c>
      <c r="C27" s="43">
        <f t="shared" si="11"/>
        <v>250000</v>
      </c>
      <c r="D27" s="43">
        <f t="shared" si="11"/>
        <v>0</v>
      </c>
      <c r="E27" s="43">
        <f t="shared" si="11"/>
        <v>15750000</v>
      </c>
      <c r="F27" s="44">
        <f t="shared" si="11"/>
        <v>15750000</v>
      </c>
      <c r="G27" s="45">
        <f t="shared" si="11"/>
        <v>15750000</v>
      </c>
      <c r="H27" s="44">
        <f t="shared" si="11"/>
        <v>7302000</v>
      </c>
      <c r="I27" s="45">
        <f t="shared" si="11"/>
        <v>-2624638</v>
      </c>
      <c r="J27" s="44">
        <f t="shared" si="11"/>
        <v>4670000</v>
      </c>
      <c r="K27" s="45">
        <f t="shared" si="11"/>
        <v>2043165</v>
      </c>
      <c r="L27" s="44">
        <f t="shared" si="11"/>
        <v>861000</v>
      </c>
      <c r="M27" s="45">
        <f t="shared" si="11"/>
        <v>-1710091</v>
      </c>
      <c r="N27" s="44">
        <f t="shared" si="11"/>
        <v>0</v>
      </c>
      <c r="O27" s="45">
        <f t="shared" si="11"/>
        <v>0</v>
      </c>
      <c r="P27" s="44">
        <f t="shared" si="11"/>
        <v>12833000</v>
      </c>
      <c r="Q27" s="45">
        <f t="shared" si="11"/>
        <v>-2291564</v>
      </c>
      <c r="R27" s="20">
        <f t="shared" si="7"/>
        <v>-81.563169164882225</v>
      </c>
      <c r="S27" s="21">
        <f t="shared" si="8"/>
        <v>-183.69813500133372</v>
      </c>
      <c r="T27" s="20">
        <f t="shared" si="9"/>
        <v>81.479365079365081</v>
      </c>
      <c r="U27" s="22">
        <f t="shared" si="10"/>
        <v>-14.549612698412698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573000</v>
      </c>
      <c r="I30" s="48">
        <v>-2624638</v>
      </c>
      <c r="J30" s="47">
        <v>1542000</v>
      </c>
      <c r="K30" s="48">
        <v>2043165</v>
      </c>
      <c r="L30" s="47">
        <v>813000</v>
      </c>
      <c r="M30" s="48">
        <v>3501450</v>
      </c>
      <c r="N30" s="47"/>
      <c r="O30" s="48"/>
      <c r="P30" s="47">
        <f t="shared" si="5"/>
        <v>2928000</v>
      </c>
      <c r="Q30" s="48">
        <f t="shared" si="6"/>
        <v>2919977</v>
      </c>
      <c r="R30" s="24">
        <f t="shared" si="7"/>
        <v>-47.276264591439684</v>
      </c>
      <c r="S30" s="25">
        <f t="shared" si="8"/>
        <v>71.373824434149952</v>
      </c>
      <c r="T30" s="24">
        <f t="shared" si="9"/>
        <v>94.451612903225808</v>
      </c>
      <c r="U30" s="26">
        <f t="shared" si="10"/>
        <v>94.192806451612896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1800000</v>
      </c>
      <c r="C32" s="46">
        <v>250000</v>
      </c>
      <c r="D32" s="46"/>
      <c r="E32" s="46">
        <f t="shared" si="4"/>
        <v>2050000</v>
      </c>
      <c r="F32" s="47">
        <v>2050000</v>
      </c>
      <c r="G32" s="48">
        <v>2050000</v>
      </c>
      <c r="H32" s="47">
        <v>1129000</v>
      </c>
      <c r="I32" s="48"/>
      <c r="J32" s="47">
        <v>131000</v>
      </c>
      <c r="K32" s="48"/>
      <c r="L32" s="47"/>
      <c r="M32" s="48">
        <v>-1800000</v>
      </c>
      <c r="N32" s="47"/>
      <c r="O32" s="48"/>
      <c r="P32" s="47">
        <f t="shared" si="5"/>
        <v>1260000</v>
      </c>
      <c r="Q32" s="48">
        <f t="shared" si="6"/>
        <v>-1800000</v>
      </c>
      <c r="R32" s="24">
        <f t="shared" si="7"/>
        <v>-100</v>
      </c>
      <c r="S32" s="25">
        <f t="shared" si="8"/>
        <v>0</v>
      </c>
      <c r="T32" s="24">
        <f t="shared" si="9"/>
        <v>61.463414634146339</v>
      </c>
      <c r="U32" s="26">
        <f t="shared" si="10"/>
        <v>-87.804878048780495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5000000</v>
      </c>
      <c r="H35" s="47"/>
      <c r="I35" s="48"/>
      <c r="J35" s="47">
        <v>2997000</v>
      </c>
      <c r="K35" s="48"/>
      <c r="L35" s="47">
        <v>48000</v>
      </c>
      <c r="M35" s="48">
        <v>-3411541</v>
      </c>
      <c r="N35" s="47"/>
      <c r="O35" s="48"/>
      <c r="P35" s="47">
        <f t="shared" si="5"/>
        <v>3045000</v>
      </c>
      <c r="Q35" s="48">
        <f t="shared" si="6"/>
        <v>-3411541</v>
      </c>
      <c r="R35" s="24">
        <f t="shared" si="7"/>
        <v>-98.398398398398399</v>
      </c>
      <c r="S35" s="25">
        <f t="shared" si="8"/>
        <v>0</v>
      </c>
      <c r="T35" s="24">
        <f t="shared" si="9"/>
        <v>60.9</v>
      </c>
      <c r="U35" s="26">
        <f t="shared" si="10"/>
        <v>-68.230820000000008</v>
      </c>
      <c r="V35" s="47"/>
      <c r="W35" s="48"/>
    </row>
    <row r="36" spans="1:23" x14ac:dyDescent="0.2">
      <c r="A36" s="23" t="s">
        <v>62</v>
      </c>
      <c r="B36" s="46">
        <v>5600000</v>
      </c>
      <c r="C36" s="46"/>
      <c r="D36" s="46"/>
      <c r="E36" s="46">
        <f t="shared" si="4"/>
        <v>5600000</v>
      </c>
      <c r="F36" s="47">
        <v>5600000</v>
      </c>
      <c r="G36" s="48">
        <v>5600000</v>
      </c>
      <c r="H36" s="47">
        <v>5600000</v>
      </c>
      <c r="I36" s="48"/>
      <c r="J36" s="47"/>
      <c r="K36" s="48"/>
      <c r="L36" s="47"/>
      <c r="M36" s="48"/>
      <c r="N36" s="47"/>
      <c r="O36" s="48"/>
      <c r="P36" s="47">
        <f t="shared" si="5"/>
        <v>5600000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41925000</v>
      </c>
      <c r="C59" s="43">
        <f t="shared" si="26"/>
        <v>9716000</v>
      </c>
      <c r="D59" s="43">
        <f t="shared" si="26"/>
        <v>0</v>
      </c>
      <c r="E59" s="43">
        <f t="shared" si="26"/>
        <v>51641000</v>
      </c>
      <c r="F59" s="44">
        <f t="shared" si="26"/>
        <v>51641000</v>
      </c>
      <c r="G59" s="45">
        <f t="shared" si="26"/>
        <v>51641000</v>
      </c>
      <c r="H59" s="44">
        <f t="shared" si="26"/>
        <v>17187000</v>
      </c>
      <c r="I59" s="45">
        <f t="shared" si="26"/>
        <v>4245791</v>
      </c>
      <c r="J59" s="44">
        <f t="shared" si="26"/>
        <v>12913000</v>
      </c>
      <c r="K59" s="45">
        <f t="shared" si="26"/>
        <v>11832110</v>
      </c>
      <c r="L59" s="44">
        <f t="shared" si="26"/>
        <v>4477000</v>
      </c>
      <c r="M59" s="45">
        <f t="shared" si="26"/>
        <v>199866</v>
      </c>
      <c r="N59" s="44">
        <f t="shared" si="26"/>
        <v>0</v>
      </c>
      <c r="O59" s="45">
        <f t="shared" si="26"/>
        <v>0</v>
      </c>
      <c r="P59" s="44">
        <f t="shared" si="26"/>
        <v>34577000</v>
      </c>
      <c r="Q59" s="45">
        <f t="shared" si="26"/>
        <v>16277767</v>
      </c>
      <c r="R59" s="20">
        <f t="shared" si="14"/>
        <v>-65.329512893982809</v>
      </c>
      <c r="S59" s="21">
        <f t="shared" si="15"/>
        <v>-98.310816921073254</v>
      </c>
      <c r="T59" s="20">
        <f t="shared" si="16"/>
        <v>66.956488061811342</v>
      </c>
      <c r="U59" s="22">
        <f t="shared" si="17"/>
        <v>31.521014310334809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41925000</v>
      </c>
      <c r="C63" s="55">
        <f t="shared" si="30"/>
        <v>9716000</v>
      </c>
      <c r="D63" s="55">
        <f t="shared" si="30"/>
        <v>0</v>
      </c>
      <c r="E63" s="55">
        <f t="shared" si="30"/>
        <v>51641000</v>
      </c>
      <c r="F63" s="56">
        <f t="shared" si="30"/>
        <v>51641000</v>
      </c>
      <c r="G63" s="57">
        <f t="shared" si="30"/>
        <v>51641000</v>
      </c>
      <c r="H63" s="56">
        <f t="shared" si="30"/>
        <v>17187000</v>
      </c>
      <c r="I63" s="57">
        <f t="shared" si="30"/>
        <v>4245791</v>
      </c>
      <c r="J63" s="56">
        <f t="shared" si="30"/>
        <v>12913000</v>
      </c>
      <c r="K63" s="57">
        <f t="shared" si="30"/>
        <v>11832110</v>
      </c>
      <c r="L63" s="56">
        <f t="shared" si="30"/>
        <v>4477000</v>
      </c>
      <c r="M63" s="58">
        <f t="shared" si="30"/>
        <v>199866</v>
      </c>
      <c r="N63" s="56">
        <f t="shared" si="30"/>
        <v>0</v>
      </c>
      <c r="O63" s="57">
        <f t="shared" si="30"/>
        <v>0</v>
      </c>
      <c r="P63" s="56">
        <f t="shared" si="30"/>
        <v>34577000</v>
      </c>
      <c r="Q63" s="57">
        <f t="shared" si="30"/>
        <v>16277767</v>
      </c>
      <c r="R63" s="38">
        <f t="shared" si="14"/>
        <v>-65.329512893982809</v>
      </c>
      <c r="S63" s="39">
        <f t="shared" si="15"/>
        <v>-98.310816921073254</v>
      </c>
      <c r="T63" s="38">
        <f t="shared" si="16"/>
        <v>66.956488061811342</v>
      </c>
      <c r="U63" s="39">
        <f t="shared" si="17"/>
        <v>31.521014310334809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89203000</v>
      </c>
      <c r="C8" s="40">
        <f t="shared" si="0"/>
        <v>33282000</v>
      </c>
      <c r="D8" s="40">
        <f t="shared" si="0"/>
        <v>0</v>
      </c>
      <c r="E8" s="40">
        <f t="shared" si="0"/>
        <v>122485000</v>
      </c>
      <c r="F8" s="41">
        <f t="shared" si="0"/>
        <v>122485000</v>
      </c>
      <c r="G8" s="42">
        <f t="shared" si="0"/>
        <v>122485000</v>
      </c>
      <c r="H8" s="41">
        <f t="shared" si="0"/>
        <v>16828000</v>
      </c>
      <c r="I8" s="42">
        <f t="shared" si="0"/>
        <v>-6820332</v>
      </c>
      <c r="J8" s="41">
        <f t="shared" si="0"/>
        <v>35406000</v>
      </c>
      <c r="K8" s="42">
        <f t="shared" si="0"/>
        <v>-25520961</v>
      </c>
      <c r="L8" s="41">
        <f t="shared" si="0"/>
        <v>10381000</v>
      </c>
      <c r="M8" s="42">
        <f t="shared" si="0"/>
        <v>14976506</v>
      </c>
      <c r="N8" s="41">
        <f t="shared" si="0"/>
        <v>0</v>
      </c>
      <c r="O8" s="42">
        <f t="shared" si="0"/>
        <v>0</v>
      </c>
      <c r="P8" s="41">
        <f t="shared" si="0"/>
        <v>62615000</v>
      </c>
      <c r="Q8" s="42">
        <f t="shared" si="0"/>
        <v>-17364787</v>
      </c>
      <c r="R8" s="16">
        <f>IF(($J8       =0),0,((($L8       -$J8       )/$J8       )*100))</f>
        <v>-70.680110715697907</v>
      </c>
      <c r="S8" s="17">
        <f>IF(($K8       =0),0,((($M8       -$K8       )/$K8       )*100))</f>
        <v>-158.68315852212618</v>
      </c>
      <c r="T8" s="16">
        <f>IF(($E8       =0),0,(($P8       /$E8       )*100))</f>
        <v>51.120545372902804</v>
      </c>
      <c r="U8" s="18">
        <f>IF(($E8       =0),0,(($Q8       /$E8       )*100))</f>
        <v>-14.177072294566681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81164000</v>
      </c>
      <c r="C9" s="43">
        <f t="shared" si="2"/>
        <v>33282000</v>
      </c>
      <c r="D9" s="43">
        <f t="shared" si="2"/>
        <v>0</v>
      </c>
      <c r="E9" s="43">
        <f t="shared" si="2"/>
        <v>114446000</v>
      </c>
      <c r="F9" s="44">
        <f t="shared" si="2"/>
        <v>114446000</v>
      </c>
      <c r="G9" s="45">
        <f t="shared" si="2"/>
        <v>114446000</v>
      </c>
      <c r="H9" s="44">
        <f t="shared" si="2"/>
        <v>14088000</v>
      </c>
      <c r="I9" s="45">
        <f t="shared" si="2"/>
        <v>-7237952</v>
      </c>
      <c r="J9" s="44">
        <f t="shared" si="2"/>
        <v>33998000</v>
      </c>
      <c r="K9" s="45">
        <f t="shared" si="2"/>
        <v>-26483460</v>
      </c>
      <c r="L9" s="44">
        <f t="shared" si="2"/>
        <v>9011000</v>
      </c>
      <c r="M9" s="45">
        <f t="shared" si="2"/>
        <v>11809577</v>
      </c>
      <c r="N9" s="44">
        <f t="shared" si="2"/>
        <v>0</v>
      </c>
      <c r="O9" s="45">
        <f t="shared" si="2"/>
        <v>0</v>
      </c>
      <c r="P9" s="44">
        <f t="shared" si="2"/>
        <v>57097000</v>
      </c>
      <c r="Q9" s="45">
        <f t="shared" si="2"/>
        <v>-21911835</v>
      </c>
      <c r="R9" s="20">
        <f>IF(($J9       =0),0,((($L9       -$J9       )/$J9       )*100))</f>
        <v>-73.495499735278543</v>
      </c>
      <c r="S9" s="21">
        <f>IF(($K9       =0),0,((($M9       -$K9       )/$K9       )*100))</f>
        <v>-144.59227381920641</v>
      </c>
      <c r="T9" s="20">
        <f>IF(($E9       =0),0,(($P9       /$E9       )*100))</f>
        <v>49.889904409066283</v>
      </c>
      <c r="U9" s="22">
        <f>IF(($E9       =0),0,(($Q9       /$E9       )*100))</f>
        <v>-19.146003355294201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50968000</v>
      </c>
      <c r="C10" s="46">
        <v>-3409000</v>
      </c>
      <c r="D10" s="46"/>
      <c r="E10" s="46">
        <f t="shared" ref="E10:E41" si="4">$B10      +$C10      +$D10</f>
        <v>47559000</v>
      </c>
      <c r="F10" s="47">
        <v>47559000</v>
      </c>
      <c r="G10" s="48">
        <v>47559000</v>
      </c>
      <c r="H10" s="47">
        <v>14088000</v>
      </c>
      <c r="I10" s="48">
        <v>-1166193</v>
      </c>
      <c r="J10" s="47">
        <v>18983000</v>
      </c>
      <c r="K10" s="48">
        <v>-17618959</v>
      </c>
      <c r="L10" s="47">
        <v>5080000</v>
      </c>
      <c r="M10" s="48">
        <v>7955419</v>
      </c>
      <c r="N10" s="47"/>
      <c r="O10" s="48"/>
      <c r="P10" s="47">
        <f t="shared" ref="P10:P41" si="5">$H10      +$J10      +$L10      +$N10</f>
        <v>38151000</v>
      </c>
      <c r="Q10" s="48">
        <f t="shared" ref="Q10:Q41" si="6">$I10      +$K10      +$M10      +$O10</f>
        <v>-10829733</v>
      </c>
      <c r="R10" s="24">
        <f t="shared" ref="R10:R41" si="7">IF(($J10      =0),0,((($L10      -$J10      )/$J10      )*100))</f>
        <v>-73.239214033609016</v>
      </c>
      <c r="S10" s="25">
        <f t="shared" ref="S10:S41" si="8">IF(($K10      =0),0,((($M10      -$K10      )/$K10      )*100))</f>
        <v>-145.15260521350893</v>
      </c>
      <c r="T10" s="24">
        <f t="shared" ref="T10:T41" si="9">IF(($E10      =0),0,(($P10      /$E10      )*100))</f>
        <v>80.218255219832216</v>
      </c>
      <c r="U10" s="26">
        <f t="shared" ref="U10:U41" si="10">IF(($E10      =0),0,(($Q10      /$E10      )*100))</f>
        <v>-22.771153724847032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30196000</v>
      </c>
      <c r="C13" s="46">
        <v>-2300000</v>
      </c>
      <c r="D13" s="46"/>
      <c r="E13" s="46">
        <f t="shared" si="4"/>
        <v>27896000</v>
      </c>
      <c r="F13" s="47">
        <v>27896000</v>
      </c>
      <c r="G13" s="48">
        <v>27896000</v>
      </c>
      <c r="H13" s="47"/>
      <c r="I13" s="48">
        <v>-6071759</v>
      </c>
      <c r="J13" s="47">
        <v>15015000</v>
      </c>
      <c r="K13" s="48">
        <v>-9344705</v>
      </c>
      <c r="L13" s="47">
        <v>3931000</v>
      </c>
      <c r="M13" s="48">
        <v>1270899</v>
      </c>
      <c r="N13" s="47"/>
      <c r="O13" s="48"/>
      <c r="P13" s="47">
        <f t="shared" si="5"/>
        <v>18946000</v>
      </c>
      <c r="Q13" s="48">
        <f t="shared" si="6"/>
        <v>-14145565</v>
      </c>
      <c r="R13" s="24">
        <f t="shared" si="7"/>
        <v>-73.819513819513816</v>
      </c>
      <c r="S13" s="25">
        <f t="shared" si="8"/>
        <v>-113.60020460785012</v>
      </c>
      <c r="T13" s="24">
        <f t="shared" si="9"/>
        <v>67.916547175222249</v>
      </c>
      <c r="U13" s="26">
        <f t="shared" si="10"/>
        <v>-50.708219816461138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38991000</v>
      </c>
      <c r="D20" s="46"/>
      <c r="E20" s="46">
        <f t="shared" si="4"/>
        <v>38991000</v>
      </c>
      <c r="F20" s="47">
        <v>38991000</v>
      </c>
      <c r="G20" s="48">
        <v>38991000</v>
      </c>
      <c r="H20" s="47"/>
      <c r="I20" s="48"/>
      <c r="J20" s="47"/>
      <c r="K20" s="48">
        <v>480204</v>
      </c>
      <c r="L20" s="47"/>
      <c r="M20" s="48">
        <v>2583259</v>
      </c>
      <c r="N20" s="47"/>
      <c r="O20" s="48"/>
      <c r="P20" s="47">
        <f t="shared" si="5"/>
        <v>0</v>
      </c>
      <c r="Q20" s="48">
        <f t="shared" si="6"/>
        <v>3063463</v>
      </c>
      <c r="R20" s="24">
        <f t="shared" si="7"/>
        <v>0</v>
      </c>
      <c r="S20" s="25">
        <f t="shared" si="8"/>
        <v>437.9503294433199</v>
      </c>
      <c r="T20" s="24">
        <f t="shared" si="9"/>
        <v>0</v>
      </c>
      <c r="U20" s="26">
        <f t="shared" si="10"/>
        <v>7.856846451745275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8039000</v>
      </c>
      <c r="C27" s="43">
        <f t="shared" si="11"/>
        <v>0</v>
      </c>
      <c r="D27" s="43">
        <f t="shared" si="11"/>
        <v>0</v>
      </c>
      <c r="E27" s="43">
        <f t="shared" si="11"/>
        <v>8039000</v>
      </c>
      <c r="F27" s="44">
        <f t="shared" si="11"/>
        <v>8039000</v>
      </c>
      <c r="G27" s="45">
        <f t="shared" si="11"/>
        <v>8039000</v>
      </c>
      <c r="H27" s="44">
        <f t="shared" si="11"/>
        <v>2740000</v>
      </c>
      <c r="I27" s="45">
        <f t="shared" si="11"/>
        <v>417620</v>
      </c>
      <c r="J27" s="44">
        <f t="shared" si="11"/>
        <v>1408000</v>
      </c>
      <c r="K27" s="45">
        <f t="shared" si="11"/>
        <v>962499</v>
      </c>
      <c r="L27" s="44">
        <f t="shared" si="11"/>
        <v>1370000</v>
      </c>
      <c r="M27" s="45">
        <f t="shared" si="11"/>
        <v>3166929</v>
      </c>
      <c r="N27" s="44">
        <f t="shared" si="11"/>
        <v>0</v>
      </c>
      <c r="O27" s="45">
        <f t="shared" si="11"/>
        <v>0</v>
      </c>
      <c r="P27" s="44">
        <f t="shared" si="11"/>
        <v>5518000</v>
      </c>
      <c r="Q27" s="45">
        <f t="shared" si="11"/>
        <v>4547048</v>
      </c>
      <c r="R27" s="20">
        <f t="shared" si="7"/>
        <v>-2.6988636363636362</v>
      </c>
      <c r="S27" s="21">
        <f t="shared" si="8"/>
        <v>229.03192626693638</v>
      </c>
      <c r="T27" s="20">
        <f t="shared" si="9"/>
        <v>68.640378156487131</v>
      </c>
      <c r="U27" s="22">
        <f t="shared" si="10"/>
        <v>56.562358502301279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1670000</v>
      </c>
      <c r="I30" s="48">
        <v>-301184</v>
      </c>
      <c r="J30" s="47">
        <v>181000</v>
      </c>
      <c r="K30" s="48">
        <v>215694</v>
      </c>
      <c r="L30" s="47"/>
      <c r="M30" s="48"/>
      <c r="N30" s="47"/>
      <c r="O30" s="48"/>
      <c r="P30" s="47">
        <f t="shared" si="5"/>
        <v>1851000</v>
      </c>
      <c r="Q30" s="48">
        <f t="shared" si="6"/>
        <v>-85490</v>
      </c>
      <c r="R30" s="24">
        <f t="shared" si="7"/>
        <v>-100</v>
      </c>
      <c r="S30" s="25">
        <f t="shared" si="8"/>
        <v>-100</v>
      </c>
      <c r="T30" s="24">
        <f t="shared" si="9"/>
        <v>88.142857142857139</v>
      </c>
      <c r="U30" s="26">
        <f t="shared" si="10"/>
        <v>-4.0709523809523809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1749000</v>
      </c>
      <c r="C32" s="46"/>
      <c r="D32" s="46"/>
      <c r="E32" s="46">
        <f t="shared" si="4"/>
        <v>1749000</v>
      </c>
      <c r="F32" s="47">
        <v>1749000</v>
      </c>
      <c r="G32" s="48">
        <v>1749000</v>
      </c>
      <c r="H32" s="47">
        <v>1070000</v>
      </c>
      <c r="I32" s="48">
        <v>718804</v>
      </c>
      <c r="J32" s="47">
        <v>154000</v>
      </c>
      <c r="K32" s="48">
        <v>746805</v>
      </c>
      <c r="L32" s="47"/>
      <c r="M32" s="48">
        <v>3166929</v>
      </c>
      <c r="N32" s="47"/>
      <c r="O32" s="48"/>
      <c r="P32" s="47">
        <f t="shared" si="5"/>
        <v>1224000</v>
      </c>
      <c r="Q32" s="48">
        <f t="shared" si="6"/>
        <v>4632538</v>
      </c>
      <c r="R32" s="24">
        <f t="shared" si="7"/>
        <v>-100</v>
      </c>
      <c r="S32" s="25">
        <f t="shared" si="8"/>
        <v>324.06371141060919</v>
      </c>
      <c r="T32" s="24">
        <f t="shared" si="9"/>
        <v>69.982847341337902</v>
      </c>
      <c r="U32" s="26">
        <f t="shared" si="10"/>
        <v>264.86781017724417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4190000</v>
      </c>
      <c r="C36" s="46"/>
      <c r="D36" s="46"/>
      <c r="E36" s="46">
        <f t="shared" si="4"/>
        <v>4190000</v>
      </c>
      <c r="F36" s="47">
        <v>4190000</v>
      </c>
      <c r="G36" s="48">
        <v>4190000</v>
      </c>
      <c r="H36" s="47"/>
      <c r="I36" s="48"/>
      <c r="J36" s="47">
        <v>1073000</v>
      </c>
      <c r="K36" s="48"/>
      <c r="L36" s="47">
        <v>1370000</v>
      </c>
      <c r="M36" s="48"/>
      <c r="N36" s="47"/>
      <c r="O36" s="48"/>
      <c r="P36" s="47">
        <f t="shared" si="5"/>
        <v>2443000</v>
      </c>
      <c r="Q36" s="48">
        <f t="shared" si="6"/>
        <v>0</v>
      </c>
      <c r="R36" s="24">
        <f t="shared" si="7"/>
        <v>27.679403541472507</v>
      </c>
      <c r="S36" s="25">
        <f t="shared" si="8"/>
        <v>0</v>
      </c>
      <c r="T36" s="24">
        <f t="shared" si="9"/>
        <v>58.305489260143197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15361000</v>
      </c>
      <c r="C42" s="52">
        <f t="shared" si="13"/>
        <v>11848000</v>
      </c>
      <c r="D42" s="52">
        <f t="shared" si="13"/>
        <v>0</v>
      </c>
      <c r="E42" s="52">
        <f t="shared" si="13"/>
        <v>27209000</v>
      </c>
      <c r="F42" s="53">
        <f t="shared" si="13"/>
        <v>27209000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15361000</v>
      </c>
      <c r="C43" s="43">
        <f t="shared" si="19"/>
        <v>11848000</v>
      </c>
      <c r="D43" s="43">
        <f t="shared" si="19"/>
        <v>0</v>
      </c>
      <c r="E43" s="43">
        <f t="shared" si="19"/>
        <v>27209000</v>
      </c>
      <c r="F43" s="44">
        <f t="shared" si="19"/>
        <v>27209000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15361000</v>
      </c>
      <c r="C45" s="46">
        <v>11848000</v>
      </c>
      <c r="D45" s="46"/>
      <c r="E45" s="46">
        <f t="shared" si="21"/>
        <v>27209000</v>
      </c>
      <c r="F45" s="47">
        <v>27209000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104564000</v>
      </c>
      <c r="C59" s="43">
        <f t="shared" si="26"/>
        <v>45130000</v>
      </c>
      <c r="D59" s="43">
        <f t="shared" si="26"/>
        <v>0</v>
      </c>
      <c r="E59" s="43">
        <f t="shared" si="26"/>
        <v>149694000</v>
      </c>
      <c r="F59" s="44">
        <f t="shared" si="26"/>
        <v>149694000</v>
      </c>
      <c r="G59" s="45">
        <f t="shared" si="26"/>
        <v>122485000</v>
      </c>
      <c r="H59" s="44">
        <f t="shared" si="26"/>
        <v>16828000</v>
      </c>
      <c r="I59" s="45">
        <f t="shared" si="26"/>
        <v>-6820332</v>
      </c>
      <c r="J59" s="44">
        <f t="shared" si="26"/>
        <v>35406000</v>
      </c>
      <c r="K59" s="45">
        <f t="shared" si="26"/>
        <v>-25520961</v>
      </c>
      <c r="L59" s="44">
        <f t="shared" si="26"/>
        <v>10381000</v>
      </c>
      <c r="M59" s="45">
        <f t="shared" si="26"/>
        <v>14976506</v>
      </c>
      <c r="N59" s="44">
        <f t="shared" si="26"/>
        <v>0</v>
      </c>
      <c r="O59" s="45">
        <f t="shared" si="26"/>
        <v>0</v>
      </c>
      <c r="P59" s="44">
        <f t="shared" si="26"/>
        <v>62615000</v>
      </c>
      <c r="Q59" s="45">
        <f t="shared" si="26"/>
        <v>-17364787</v>
      </c>
      <c r="R59" s="20">
        <f t="shared" si="14"/>
        <v>-70.680110715697907</v>
      </c>
      <c r="S59" s="21">
        <f t="shared" si="15"/>
        <v>-158.68315852212618</v>
      </c>
      <c r="T59" s="20">
        <f t="shared" si="16"/>
        <v>41.828663807500632</v>
      </c>
      <c r="U59" s="22">
        <f t="shared" si="17"/>
        <v>-11.600189052333427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104564000</v>
      </c>
      <c r="C63" s="55">
        <f t="shared" si="30"/>
        <v>45130000</v>
      </c>
      <c r="D63" s="55">
        <f t="shared" si="30"/>
        <v>0</v>
      </c>
      <c r="E63" s="55">
        <f t="shared" si="30"/>
        <v>149694000</v>
      </c>
      <c r="F63" s="56">
        <f t="shared" si="30"/>
        <v>149694000</v>
      </c>
      <c r="G63" s="57">
        <f t="shared" si="30"/>
        <v>122485000</v>
      </c>
      <c r="H63" s="56">
        <f t="shared" si="30"/>
        <v>16828000</v>
      </c>
      <c r="I63" s="57">
        <f t="shared" si="30"/>
        <v>-6820332</v>
      </c>
      <c r="J63" s="56">
        <f t="shared" si="30"/>
        <v>35406000</v>
      </c>
      <c r="K63" s="57">
        <f t="shared" si="30"/>
        <v>-25520961</v>
      </c>
      <c r="L63" s="56">
        <f t="shared" si="30"/>
        <v>10381000</v>
      </c>
      <c r="M63" s="58">
        <f t="shared" si="30"/>
        <v>14976506</v>
      </c>
      <c r="N63" s="56">
        <f t="shared" si="30"/>
        <v>0</v>
      </c>
      <c r="O63" s="57">
        <f t="shared" si="30"/>
        <v>0</v>
      </c>
      <c r="P63" s="56">
        <f t="shared" si="30"/>
        <v>62615000</v>
      </c>
      <c r="Q63" s="57">
        <f t="shared" si="30"/>
        <v>-17364787</v>
      </c>
      <c r="R63" s="38">
        <f t="shared" si="14"/>
        <v>-70.680110715697907</v>
      </c>
      <c r="S63" s="39">
        <f t="shared" si="15"/>
        <v>-158.68315852212618</v>
      </c>
      <c r="T63" s="38">
        <f t="shared" si="16"/>
        <v>41.828663807500632</v>
      </c>
      <c r="U63" s="39">
        <f t="shared" si="17"/>
        <v>-11.600189052333427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149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72279000</v>
      </c>
      <c r="C8" s="40">
        <f t="shared" si="0"/>
        <v>38310000</v>
      </c>
      <c r="D8" s="40">
        <f t="shared" si="0"/>
        <v>0</v>
      </c>
      <c r="E8" s="40">
        <f t="shared" si="0"/>
        <v>110589000</v>
      </c>
      <c r="F8" s="41">
        <f t="shared" si="0"/>
        <v>110589000</v>
      </c>
      <c r="G8" s="42">
        <f t="shared" si="0"/>
        <v>110589000</v>
      </c>
      <c r="H8" s="41">
        <f t="shared" si="0"/>
        <v>18870000</v>
      </c>
      <c r="I8" s="42">
        <f t="shared" si="0"/>
        <v>5838526</v>
      </c>
      <c r="J8" s="41">
        <f t="shared" si="0"/>
        <v>29695000</v>
      </c>
      <c r="K8" s="42">
        <f t="shared" si="0"/>
        <v>7162300</v>
      </c>
      <c r="L8" s="41">
        <f t="shared" si="0"/>
        <v>8388000</v>
      </c>
      <c r="M8" s="42">
        <f t="shared" si="0"/>
        <v>4889787</v>
      </c>
      <c r="N8" s="41">
        <f t="shared" si="0"/>
        <v>0</v>
      </c>
      <c r="O8" s="42">
        <f t="shared" si="0"/>
        <v>0</v>
      </c>
      <c r="P8" s="41">
        <f t="shared" si="0"/>
        <v>56953000</v>
      </c>
      <c r="Q8" s="42">
        <f t="shared" si="0"/>
        <v>17890613</v>
      </c>
      <c r="R8" s="16">
        <f>IF(($J8       =0),0,((($L8       -$J8       )/$J8       )*100))</f>
        <v>-71.7528203401246</v>
      </c>
      <c r="S8" s="17">
        <f>IF(($K8       =0),0,((($M8       -$K8       )/$K8       )*100))</f>
        <v>-31.728816162405931</v>
      </c>
      <c r="T8" s="16">
        <f>IF(($E8       =0),0,(($P8       /$E8       )*100))</f>
        <v>51.499697076562768</v>
      </c>
      <c r="U8" s="18">
        <f>IF(($E8       =0),0,(($Q8       /$E8       )*100))</f>
        <v>16.17757010190887</v>
      </c>
      <c r="V8" s="41">
        <f t="shared" ref="V8:W8" si="1">+V9+V27</f>
        <v>6371000</v>
      </c>
      <c r="W8" s="42">
        <f t="shared" si="1"/>
        <v>5948000</v>
      </c>
    </row>
    <row r="9" spans="1:23" x14ac:dyDescent="0.2">
      <c r="A9" s="19" t="s">
        <v>35</v>
      </c>
      <c r="B9" s="43">
        <f t="shared" ref="B9:Q9" si="2">SUM(B10:B26)</f>
        <v>64368000</v>
      </c>
      <c r="C9" s="43">
        <f t="shared" si="2"/>
        <v>37598000</v>
      </c>
      <c r="D9" s="43">
        <f t="shared" si="2"/>
        <v>0</v>
      </c>
      <c r="E9" s="43">
        <f t="shared" si="2"/>
        <v>101966000</v>
      </c>
      <c r="F9" s="44">
        <f t="shared" si="2"/>
        <v>101966000</v>
      </c>
      <c r="G9" s="45">
        <f t="shared" si="2"/>
        <v>101966000</v>
      </c>
      <c r="H9" s="44">
        <f t="shared" si="2"/>
        <v>15040000</v>
      </c>
      <c r="I9" s="45">
        <f t="shared" si="2"/>
        <v>5335099</v>
      </c>
      <c r="J9" s="44">
        <f t="shared" si="2"/>
        <v>27743000</v>
      </c>
      <c r="K9" s="45">
        <f t="shared" si="2"/>
        <v>6660398</v>
      </c>
      <c r="L9" s="44">
        <f t="shared" si="2"/>
        <v>7394000</v>
      </c>
      <c r="M9" s="45">
        <f t="shared" si="2"/>
        <v>4033098</v>
      </c>
      <c r="N9" s="44">
        <f t="shared" si="2"/>
        <v>0</v>
      </c>
      <c r="O9" s="45">
        <f t="shared" si="2"/>
        <v>0</v>
      </c>
      <c r="P9" s="44">
        <f t="shared" si="2"/>
        <v>50177000</v>
      </c>
      <c r="Q9" s="45">
        <f t="shared" si="2"/>
        <v>16028595</v>
      </c>
      <c r="R9" s="20">
        <f>IF(($J9       =0),0,((($L9       -$J9       )/$J9       )*100))</f>
        <v>-73.348231986447033</v>
      </c>
      <c r="S9" s="21">
        <f>IF(($K9       =0),0,((($M9       -$K9       )/$K9       )*100))</f>
        <v>-39.446591630109786</v>
      </c>
      <c r="T9" s="20">
        <f>IF(($E9       =0),0,(($P9       /$E9       )*100))</f>
        <v>49.209540435046975</v>
      </c>
      <c r="U9" s="22">
        <f>IF(($E9       =0),0,(($Q9       /$E9       )*100))</f>
        <v>15.719548673087107</v>
      </c>
      <c r="V9" s="44">
        <f t="shared" ref="V9:W9" si="3">SUM(V10:V26)</f>
        <v>6371000</v>
      </c>
      <c r="W9" s="45">
        <f t="shared" si="3"/>
        <v>5948000</v>
      </c>
    </row>
    <row r="10" spans="1:23" x14ac:dyDescent="0.2">
      <c r="A10" s="23" t="s">
        <v>36</v>
      </c>
      <c r="B10" s="46">
        <v>39487000</v>
      </c>
      <c r="C10" s="46">
        <v>-2641000</v>
      </c>
      <c r="D10" s="46"/>
      <c r="E10" s="46">
        <f t="shared" ref="E10:E41" si="4">$B10      +$C10      +$D10</f>
        <v>36846000</v>
      </c>
      <c r="F10" s="47">
        <v>36846000</v>
      </c>
      <c r="G10" s="48">
        <v>36846000</v>
      </c>
      <c r="H10" s="47">
        <v>14690000</v>
      </c>
      <c r="I10" s="48">
        <v>5156585</v>
      </c>
      <c r="J10" s="47">
        <v>14899000</v>
      </c>
      <c r="K10" s="48">
        <v>6660398</v>
      </c>
      <c r="L10" s="47">
        <v>4254000</v>
      </c>
      <c r="M10" s="48">
        <v>1984696</v>
      </c>
      <c r="N10" s="47"/>
      <c r="O10" s="48"/>
      <c r="P10" s="47">
        <f t="shared" ref="P10:P41" si="5">$H10      +$J10      +$L10      +$N10</f>
        <v>33843000</v>
      </c>
      <c r="Q10" s="48">
        <f t="shared" ref="Q10:Q41" si="6">$I10      +$K10      +$M10      +$O10</f>
        <v>13801679</v>
      </c>
      <c r="R10" s="24">
        <f t="shared" ref="R10:R41" si="7">IF(($J10      =0),0,((($L10      -$J10      )/$J10      )*100))</f>
        <v>-71.447748171018191</v>
      </c>
      <c r="S10" s="25">
        <f t="shared" ref="S10:S41" si="8">IF(($K10      =0),0,((($M10      -$K10      )/$K10      )*100))</f>
        <v>-70.201540508540177</v>
      </c>
      <c r="T10" s="24">
        <f t="shared" ref="T10:T41" si="9">IF(($E10      =0),0,(($P10      /$E10      )*100))</f>
        <v>91.849861586060896</v>
      </c>
      <c r="U10" s="26">
        <f t="shared" ref="U10:U41" si="10">IF(($E10      =0),0,(($Q10      /$E10      )*100))</f>
        <v>37.457740324594255</v>
      </c>
      <c r="V10" s="47">
        <v>6371000</v>
      </c>
      <c r="W10" s="48">
        <v>5948000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24881000</v>
      </c>
      <c r="C13" s="46">
        <v>-2500000</v>
      </c>
      <c r="D13" s="46"/>
      <c r="E13" s="46">
        <f t="shared" si="4"/>
        <v>22381000</v>
      </c>
      <c r="F13" s="47">
        <v>22381000</v>
      </c>
      <c r="G13" s="48">
        <v>22381000</v>
      </c>
      <c r="H13" s="47">
        <v>350000</v>
      </c>
      <c r="I13" s="48">
        <v>178514</v>
      </c>
      <c r="J13" s="47">
        <v>12844000</v>
      </c>
      <c r="K13" s="48"/>
      <c r="L13" s="47">
        <v>3140000</v>
      </c>
      <c r="M13" s="48">
        <v>2048402</v>
      </c>
      <c r="N13" s="47"/>
      <c r="O13" s="48"/>
      <c r="P13" s="47">
        <f t="shared" si="5"/>
        <v>16334000</v>
      </c>
      <c r="Q13" s="48">
        <f t="shared" si="6"/>
        <v>2226916</v>
      </c>
      <c r="R13" s="24">
        <f t="shared" si="7"/>
        <v>-75.55278729367798</v>
      </c>
      <c r="S13" s="25">
        <f t="shared" si="8"/>
        <v>0</v>
      </c>
      <c r="T13" s="24">
        <f t="shared" si="9"/>
        <v>72.981546847772663</v>
      </c>
      <c r="U13" s="26">
        <f t="shared" si="10"/>
        <v>9.9500290424913977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42739000</v>
      </c>
      <c r="D20" s="46"/>
      <c r="E20" s="46">
        <f t="shared" si="4"/>
        <v>42739000</v>
      </c>
      <c r="F20" s="47">
        <v>42739000</v>
      </c>
      <c r="G20" s="48">
        <v>42739000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7911000</v>
      </c>
      <c r="C27" s="43">
        <f t="shared" si="11"/>
        <v>712000</v>
      </c>
      <c r="D27" s="43">
        <f t="shared" si="11"/>
        <v>0</v>
      </c>
      <c r="E27" s="43">
        <f t="shared" si="11"/>
        <v>8623000</v>
      </c>
      <c r="F27" s="44">
        <f t="shared" si="11"/>
        <v>8623000</v>
      </c>
      <c r="G27" s="45">
        <f t="shared" si="11"/>
        <v>8623000</v>
      </c>
      <c r="H27" s="44">
        <f t="shared" si="11"/>
        <v>3830000</v>
      </c>
      <c r="I27" s="45">
        <f t="shared" si="11"/>
        <v>503427</v>
      </c>
      <c r="J27" s="44">
        <f t="shared" si="11"/>
        <v>1952000</v>
      </c>
      <c r="K27" s="45">
        <f t="shared" si="11"/>
        <v>501902</v>
      </c>
      <c r="L27" s="44">
        <f t="shared" si="11"/>
        <v>994000</v>
      </c>
      <c r="M27" s="45">
        <f t="shared" si="11"/>
        <v>856689</v>
      </c>
      <c r="N27" s="44">
        <f t="shared" si="11"/>
        <v>0</v>
      </c>
      <c r="O27" s="45">
        <f t="shared" si="11"/>
        <v>0</v>
      </c>
      <c r="P27" s="44">
        <f t="shared" si="11"/>
        <v>6776000</v>
      </c>
      <c r="Q27" s="45">
        <f t="shared" si="11"/>
        <v>1862018</v>
      </c>
      <c r="R27" s="20">
        <f t="shared" si="7"/>
        <v>-49.077868852459019</v>
      </c>
      <c r="S27" s="21">
        <f t="shared" si="8"/>
        <v>70.688500942415061</v>
      </c>
      <c r="T27" s="20">
        <f t="shared" si="9"/>
        <v>78.580540415168727</v>
      </c>
      <c r="U27" s="22">
        <f t="shared" si="10"/>
        <v>21.593621709381885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382000</v>
      </c>
      <c r="I30" s="48"/>
      <c r="J30" s="47">
        <v>1118000</v>
      </c>
      <c r="K30" s="48"/>
      <c r="L30" s="47">
        <v>892000</v>
      </c>
      <c r="M30" s="48">
        <v>856689</v>
      </c>
      <c r="N30" s="47"/>
      <c r="O30" s="48"/>
      <c r="P30" s="47">
        <f t="shared" si="5"/>
        <v>2392000</v>
      </c>
      <c r="Q30" s="48">
        <f t="shared" si="6"/>
        <v>856689</v>
      </c>
      <c r="R30" s="24">
        <f t="shared" si="7"/>
        <v>-20.214669051878353</v>
      </c>
      <c r="S30" s="25">
        <f t="shared" si="8"/>
        <v>0</v>
      </c>
      <c r="T30" s="24">
        <f t="shared" si="9"/>
        <v>77.161290322580641</v>
      </c>
      <c r="U30" s="26">
        <f t="shared" si="10"/>
        <v>27.635129032258064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1416000</v>
      </c>
      <c r="C32" s="46">
        <v>712000</v>
      </c>
      <c r="D32" s="46"/>
      <c r="E32" s="46">
        <f t="shared" si="4"/>
        <v>2128000</v>
      </c>
      <c r="F32" s="47">
        <v>2128000</v>
      </c>
      <c r="G32" s="48">
        <v>2128000</v>
      </c>
      <c r="H32" s="47">
        <v>770000</v>
      </c>
      <c r="I32" s="48">
        <v>503427</v>
      </c>
      <c r="J32" s="47">
        <v>221000</v>
      </c>
      <c r="K32" s="48">
        <v>501902</v>
      </c>
      <c r="L32" s="47"/>
      <c r="M32" s="48"/>
      <c r="N32" s="47"/>
      <c r="O32" s="48"/>
      <c r="P32" s="47">
        <f t="shared" si="5"/>
        <v>991000</v>
      </c>
      <c r="Q32" s="48">
        <f t="shared" si="6"/>
        <v>1005329</v>
      </c>
      <c r="R32" s="24">
        <f t="shared" si="7"/>
        <v>-100</v>
      </c>
      <c r="S32" s="25">
        <f t="shared" si="8"/>
        <v>-100</v>
      </c>
      <c r="T32" s="24">
        <f t="shared" si="9"/>
        <v>46.569548872180448</v>
      </c>
      <c r="U32" s="26">
        <f t="shared" si="10"/>
        <v>47.24290413533835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3395000</v>
      </c>
      <c r="C36" s="46"/>
      <c r="D36" s="46"/>
      <c r="E36" s="46">
        <f t="shared" si="4"/>
        <v>3395000</v>
      </c>
      <c r="F36" s="47">
        <v>3395000</v>
      </c>
      <c r="G36" s="48">
        <v>3395000</v>
      </c>
      <c r="H36" s="47">
        <v>2678000</v>
      </c>
      <c r="I36" s="48"/>
      <c r="J36" s="47">
        <v>613000</v>
      </c>
      <c r="K36" s="48"/>
      <c r="L36" s="47">
        <v>102000</v>
      </c>
      <c r="M36" s="48"/>
      <c r="N36" s="47"/>
      <c r="O36" s="48"/>
      <c r="P36" s="47">
        <f t="shared" si="5"/>
        <v>3393000</v>
      </c>
      <c r="Q36" s="48">
        <f t="shared" si="6"/>
        <v>0</v>
      </c>
      <c r="R36" s="24">
        <f t="shared" si="7"/>
        <v>-83.360522022838495</v>
      </c>
      <c r="S36" s="25">
        <f t="shared" si="8"/>
        <v>0</v>
      </c>
      <c r="T36" s="24">
        <f t="shared" si="9"/>
        <v>99.941089837997055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20903000</v>
      </c>
      <c r="C42" s="52">
        <f t="shared" si="13"/>
        <v>9373000</v>
      </c>
      <c r="D42" s="52">
        <f t="shared" si="13"/>
        <v>0</v>
      </c>
      <c r="E42" s="52">
        <f t="shared" si="13"/>
        <v>30276000</v>
      </c>
      <c r="F42" s="53">
        <f t="shared" si="13"/>
        <v>30276000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20903000</v>
      </c>
      <c r="C43" s="43">
        <f t="shared" si="19"/>
        <v>9373000</v>
      </c>
      <c r="D43" s="43">
        <f t="shared" si="19"/>
        <v>0</v>
      </c>
      <c r="E43" s="43">
        <f t="shared" si="19"/>
        <v>30276000</v>
      </c>
      <c r="F43" s="44">
        <f t="shared" si="19"/>
        <v>30276000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20903000</v>
      </c>
      <c r="C45" s="46">
        <v>9373000</v>
      </c>
      <c r="D45" s="46"/>
      <c r="E45" s="46">
        <f t="shared" si="21"/>
        <v>30276000</v>
      </c>
      <c r="F45" s="47">
        <v>30276000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93182000</v>
      </c>
      <c r="C59" s="43">
        <f t="shared" si="26"/>
        <v>47683000</v>
      </c>
      <c r="D59" s="43">
        <f t="shared" si="26"/>
        <v>0</v>
      </c>
      <c r="E59" s="43">
        <f t="shared" si="26"/>
        <v>140865000</v>
      </c>
      <c r="F59" s="44">
        <f t="shared" si="26"/>
        <v>140865000</v>
      </c>
      <c r="G59" s="45">
        <f t="shared" si="26"/>
        <v>110589000</v>
      </c>
      <c r="H59" s="44">
        <f t="shared" si="26"/>
        <v>18870000</v>
      </c>
      <c r="I59" s="45">
        <f t="shared" si="26"/>
        <v>5838526</v>
      </c>
      <c r="J59" s="44">
        <f t="shared" si="26"/>
        <v>29695000</v>
      </c>
      <c r="K59" s="45">
        <f t="shared" si="26"/>
        <v>7162300</v>
      </c>
      <c r="L59" s="44">
        <f t="shared" si="26"/>
        <v>8388000</v>
      </c>
      <c r="M59" s="45">
        <f t="shared" si="26"/>
        <v>4889787</v>
      </c>
      <c r="N59" s="44">
        <f t="shared" si="26"/>
        <v>0</v>
      </c>
      <c r="O59" s="45">
        <f t="shared" si="26"/>
        <v>0</v>
      </c>
      <c r="P59" s="44">
        <f t="shared" si="26"/>
        <v>56953000</v>
      </c>
      <c r="Q59" s="45">
        <f t="shared" si="26"/>
        <v>17890613</v>
      </c>
      <c r="R59" s="20">
        <f t="shared" si="14"/>
        <v>-71.7528203401246</v>
      </c>
      <c r="S59" s="21">
        <f t="shared" si="15"/>
        <v>-31.728816162405931</v>
      </c>
      <c r="T59" s="20">
        <f t="shared" si="16"/>
        <v>40.430909026372767</v>
      </c>
      <c r="U59" s="22">
        <f t="shared" si="17"/>
        <v>12.700538103858305</v>
      </c>
      <c r="V59" s="44">
        <f t="shared" ref="V59:W59" si="27">+V8+V42</f>
        <v>6371000</v>
      </c>
      <c r="W59" s="45">
        <f t="shared" si="27"/>
        <v>5948000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93182000</v>
      </c>
      <c r="C63" s="55">
        <f t="shared" si="30"/>
        <v>47683000</v>
      </c>
      <c r="D63" s="55">
        <f t="shared" si="30"/>
        <v>0</v>
      </c>
      <c r="E63" s="55">
        <f t="shared" si="30"/>
        <v>140865000</v>
      </c>
      <c r="F63" s="56">
        <f t="shared" si="30"/>
        <v>140865000</v>
      </c>
      <c r="G63" s="57">
        <f t="shared" si="30"/>
        <v>110589000</v>
      </c>
      <c r="H63" s="56">
        <f t="shared" si="30"/>
        <v>18870000</v>
      </c>
      <c r="I63" s="57">
        <f t="shared" si="30"/>
        <v>5838526</v>
      </c>
      <c r="J63" s="56">
        <f t="shared" si="30"/>
        <v>29695000</v>
      </c>
      <c r="K63" s="57">
        <f t="shared" si="30"/>
        <v>7162300</v>
      </c>
      <c r="L63" s="56">
        <f t="shared" si="30"/>
        <v>8388000</v>
      </c>
      <c r="M63" s="58">
        <f t="shared" si="30"/>
        <v>4889787</v>
      </c>
      <c r="N63" s="56">
        <f t="shared" si="30"/>
        <v>0</v>
      </c>
      <c r="O63" s="57">
        <f t="shared" si="30"/>
        <v>0</v>
      </c>
      <c r="P63" s="56">
        <f t="shared" si="30"/>
        <v>56953000</v>
      </c>
      <c r="Q63" s="57">
        <f t="shared" si="30"/>
        <v>17890613</v>
      </c>
      <c r="R63" s="38">
        <f t="shared" si="14"/>
        <v>-71.7528203401246</v>
      </c>
      <c r="S63" s="39">
        <f t="shared" si="15"/>
        <v>-31.728816162405931</v>
      </c>
      <c r="T63" s="38">
        <f t="shared" si="16"/>
        <v>40.430909026372767</v>
      </c>
      <c r="U63" s="39">
        <f t="shared" si="17"/>
        <v>12.700538103858305</v>
      </c>
      <c r="V63" s="56">
        <f>+V59+V60</f>
        <v>6371000</v>
      </c>
      <c r="W63" s="57">
        <f>+W59+W60</f>
        <v>5948000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74041000</v>
      </c>
      <c r="C8" s="40">
        <f t="shared" si="0"/>
        <v>19827000</v>
      </c>
      <c r="D8" s="40">
        <f t="shared" si="0"/>
        <v>0</v>
      </c>
      <c r="E8" s="40">
        <f t="shared" si="0"/>
        <v>93868000</v>
      </c>
      <c r="F8" s="41">
        <f t="shared" si="0"/>
        <v>93868000</v>
      </c>
      <c r="G8" s="42">
        <f t="shared" si="0"/>
        <v>93868000</v>
      </c>
      <c r="H8" s="41">
        <f t="shared" si="0"/>
        <v>10652000</v>
      </c>
      <c r="I8" s="42">
        <f t="shared" si="0"/>
        <v>8279083</v>
      </c>
      <c r="J8" s="41">
        <f t="shared" si="0"/>
        <v>34735000</v>
      </c>
      <c r="K8" s="42">
        <f t="shared" si="0"/>
        <v>36609971</v>
      </c>
      <c r="L8" s="41">
        <f t="shared" si="0"/>
        <v>9234000</v>
      </c>
      <c r="M8" s="42">
        <f t="shared" si="0"/>
        <v>15807004</v>
      </c>
      <c r="N8" s="41">
        <f t="shared" si="0"/>
        <v>0</v>
      </c>
      <c r="O8" s="42">
        <f t="shared" si="0"/>
        <v>0</v>
      </c>
      <c r="P8" s="41">
        <f t="shared" si="0"/>
        <v>54621000</v>
      </c>
      <c r="Q8" s="42">
        <f t="shared" si="0"/>
        <v>60696058</v>
      </c>
      <c r="R8" s="16">
        <f>IF(($J8       =0),0,((($L8       -$J8       )/$J8       )*100))</f>
        <v>-73.415862962429827</v>
      </c>
      <c r="S8" s="17">
        <f>IF(($K8       =0),0,((($M8       -$K8       )/$K8       )*100))</f>
        <v>-56.823227202228601</v>
      </c>
      <c r="T8" s="16">
        <f>IF(($E8       =0),0,(($P8       /$E8       )*100))</f>
        <v>58.189159244897091</v>
      </c>
      <c r="U8" s="18">
        <f>IF(($E8       =0),0,(($Q8       /$E8       )*100))</f>
        <v>64.661075126773767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63914000</v>
      </c>
      <c r="C9" s="43">
        <f t="shared" si="2"/>
        <v>19827000</v>
      </c>
      <c r="D9" s="43">
        <f t="shared" si="2"/>
        <v>0</v>
      </c>
      <c r="E9" s="43">
        <f t="shared" si="2"/>
        <v>83741000</v>
      </c>
      <c r="F9" s="44">
        <f t="shared" si="2"/>
        <v>83741000</v>
      </c>
      <c r="G9" s="45">
        <f t="shared" si="2"/>
        <v>83741000</v>
      </c>
      <c r="H9" s="44">
        <f t="shared" si="2"/>
        <v>9268000</v>
      </c>
      <c r="I9" s="45">
        <f t="shared" si="2"/>
        <v>6986267</v>
      </c>
      <c r="J9" s="44">
        <f t="shared" si="2"/>
        <v>30786000</v>
      </c>
      <c r="K9" s="45">
        <f t="shared" si="2"/>
        <v>32759919</v>
      </c>
      <c r="L9" s="44">
        <f t="shared" si="2"/>
        <v>6744000</v>
      </c>
      <c r="M9" s="45">
        <f t="shared" si="2"/>
        <v>10619236</v>
      </c>
      <c r="N9" s="44">
        <f t="shared" si="2"/>
        <v>0</v>
      </c>
      <c r="O9" s="45">
        <f t="shared" si="2"/>
        <v>0</v>
      </c>
      <c r="P9" s="44">
        <f t="shared" si="2"/>
        <v>46798000</v>
      </c>
      <c r="Q9" s="45">
        <f t="shared" si="2"/>
        <v>50365422</v>
      </c>
      <c r="R9" s="20">
        <f>IF(($J9       =0),0,((($L9       -$J9       )/$J9       )*100))</f>
        <v>-78.093938803352174</v>
      </c>
      <c r="S9" s="21">
        <f>IF(($K9       =0),0,((($M9       -$K9       )/$K9       )*100))</f>
        <v>-67.584669546954629</v>
      </c>
      <c r="T9" s="20">
        <f>IF(($E9       =0),0,(($P9       /$E9       )*100))</f>
        <v>55.884214423042479</v>
      </c>
      <c r="U9" s="22">
        <f>IF(($E9       =0),0,(($Q9       /$E9       )*100))</f>
        <v>60.144280579405553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45533000</v>
      </c>
      <c r="C10" s="46">
        <v>-3045000</v>
      </c>
      <c r="D10" s="46"/>
      <c r="E10" s="46">
        <f t="shared" ref="E10:E41" si="4">$B10      +$C10      +$D10</f>
        <v>42488000</v>
      </c>
      <c r="F10" s="47">
        <v>42488000</v>
      </c>
      <c r="G10" s="48">
        <v>42488000</v>
      </c>
      <c r="H10" s="47">
        <v>8807000</v>
      </c>
      <c r="I10" s="48">
        <v>6092448</v>
      </c>
      <c r="J10" s="47">
        <v>21221000</v>
      </c>
      <c r="K10" s="48">
        <v>23513142</v>
      </c>
      <c r="L10" s="47">
        <v>6744000</v>
      </c>
      <c r="M10" s="48">
        <v>9893487</v>
      </c>
      <c r="N10" s="47"/>
      <c r="O10" s="48"/>
      <c r="P10" s="47">
        <f t="shared" ref="P10:P41" si="5">$H10      +$J10      +$L10      +$N10</f>
        <v>36772000</v>
      </c>
      <c r="Q10" s="48">
        <f t="shared" ref="Q10:Q41" si="6">$I10      +$K10      +$M10      +$O10</f>
        <v>39499077</v>
      </c>
      <c r="R10" s="24">
        <f t="shared" ref="R10:R41" si="7">IF(($J10      =0),0,((($L10      -$J10      )/$J10      )*100))</f>
        <v>-68.220159276188681</v>
      </c>
      <c r="S10" s="25">
        <f t="shared" ref="S10:S41" si="8">IF(($K10      =0),0,((($M10      -$K10      )/$K10      )*100))</f>
        <v>-57.923585882312111</v>
      </c>
      <c r="T10" s="24">
        <f t="shared" ref="T10:T41" si="9">IF(($E10      =0),0,(($P10      /$E10      )*100))</f>
        <v>86.546789681792504</v>
      </c>
      <c r="U10" s="26">
        <f t="shared" ref="U10:U41" si="10">IF(($E10      =0),0,(($Q10      /$E10      )*100))</f>
        <v>92.965253718697042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18381000</v>
      </c>
      <c r="C13" s="46">
        <v>-2300000</v>
      </c>
      <c r="D13" s="46"/>
      <c r="E13" s="46">
        <f t="shared" si="4"/>
        <v>16081000</v>
      </c>
      <c r="F13" s="47">
        <v>16081000</v>
      </c>
      <c r="G13" s="48">
        <v>16081000</v>
      </c>
      <c r="H13" s="47">
        <v>461000</v>
      </c>
      <c r="I13" s="48">
        <v>893819</v>
      </c>
      <c r="J13" s="47">
        <v>9565000</v>
      </c>
      <c r="K13" s="48">
        <v>9246777</v>
      </c>
      <c r="L13" s="47"/>
      <c r="M13" s="48">
        <v>725749</v>
      </c>
      <c r="N13" s="47"/>
      <c r="O13" s="48"/>
      <c r="P13" s="47">
        <f t="shared" si="5"/>
        <v>10026000</v>
      </c>
      <c r="Q13" s="48">
        <f t="shared" si="6"/>
        <v>10866345</v>
      </c>
      <c r="R13" s="24">
        <f t="shared" si="7"/>
        <v>-100</v>
      </c>
      <c r="S13" s="25">
        <f t="shared" si="8"/>
        <v>-92.151330133732003</v>
      </c>
      <c r="T13" s="24">
        <f t="shared" si="9"/>
        <v>62.346868975809969</v>
      </c>
      <c r="U13" s="26">
        <f t="shared" si="10"/>
        <v>67.572570113798889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25172000</v>
      </c>
      <c r="D20" s="46"/>
      <c r="E20" s="46">
        <f t="shared" si="4"/>
        <v>25172000</v>
      </c>
      <c r="F20" s="47">
        <v>25172000</v>
      </c>
      <c r="G20" s="48">
        <v>25172000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10127000</v>
      </c>
      <c r="C27" s="43">
        <f t="shared" si="11"/>
        <v>0</v>
      </c>
      <c r="D27" s="43">
        <f t="shared" si="11"/>
        <v>0</v>
      </c>
      <c r="E27" s="43">
        <f t="shared" si="11"/>
        <v>10127000</v>
      </c>
      <c r="F27" s="44">
        <f t="shared" si="11"/>
        <v>10127000</v>
      </c>
      <c r="G27" s="45">
        <f t="shared" si="11"/>
        <v>10127000</v>
      </c>
      <c r="H27" s="44">
        <f t="shared" si="11"/>
        <v>1384000</v>
      </c>
      <c r="I27" s="45">
        <f t="shared" si="11"/>
        <v>1292816</v>
      </c>
      <c r="J27" s="44">
        <f t="shared" si="11"/>
        <v>3949000</v>
      </c>
      <c r="K27" s="45">
        <f t="shared" si="11"/>
        <v>3850052</v>
      </c>
      <c r="L27" s="44">
        <f t="shared" si="11"/>
        <v>2490000</v>
      </c>
      <c r="M27" s="45">
        <f t="shared" si="11"/>
        <v>5187768</v>
      </c>
      <c r="N27" s="44">
        <f t="shared" si="11"/>
        <v>0</v>
      </c>
      <c r="O27" s="45">
        <f t="shared" si="11"/>
        <v>0</v>
      </c>
      <c r="P27" s="44">
        <f t="shared" si="11"/>
        <v>7823000</v>
      </c>
      <c r="Q27" s="45">
        <f t="shared" si="11"/>
        <v>10330636</v>
      </c>
      <c r="R27" s="20">
        <f t="shared" si="7"/>
        <v>-36.946062294251711</v>
      </c>
      <c r="S27" s="21">
        <f t="shared" si="8"/>
        <v>34.745400841339283</v>
      </c>
      <c r="T27" s="20">
        <f t="shared" si="9"/>
        <v>77.248938481287638</v>
      </c>
      <c r="U27" s="22">
        <f t="shared" si="10"/>
        <v>102.01082255356965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959000</v>
      </c>
      <c r="I30" s="48">
        <v>914956</v>
      </c>
      <c r="J30" s="47">
        <v>415000</v>
      </c>
      <c r="K30" s="48">
        <v>414410</v>
      </c>
      <c r="L30" s="47">
        <v>164000</v>
      </c>
      <c r="M30" s="48">
        <v>164564</v>
      </c>
      <c r="N30" s="47"/>
      <c r="O30" s="48"/>
      <c r="P30" s="47">
        <f t="shared" si="5"/>
        <v>1538000</v>
      </c>
      <c r="Q30" s="48">
        <f t="shared" si="6"/>
        <v>1493930</v>
      </c>
      <c r="R30" s="24">
        <f t="shared" si="7"/>
        <v>-60.481927710843372</v>
      </c>
      <c r="S30" s="25">
        <f t="shared" si="8"/>
        <v>-60.289568301923211</v>
      </c>
      <c r="T30" s="24">
        <f t="shared" si="9"/>
        <v>90.470588235294116</v>
      </c>
      <c r="U30" s="26">
        <f t="shared" si="10"/>
        <v>87.878235294117644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1927000</v>
      </c>
      <c r="C32" s="46"/>
      <c r="D32" s="46"/>
      <c r="E32" s="46">
        <f t="shared" si="4"/>
        <v>1927000</v>
      </c>
      <c r="F32" s="47">
        <v>1927000</v>
      </c>
      <c r="G32" s="48">
        <v>1927000</v>
      </c>
      <c r="H32" s="47">
        <v>425000</v>
      </c>
      <c r="I32" s="48">
        <v>257420</v>
      </c>
      <c r="J32" s="47">
        <v>334000</v>
      </c>
      <c r="K32" s="48">
        <v>667580</v>
      </c>
      <c r="L32" s="47">
        <v>345000</v>
      </c>
      <c r="M32" s="48">
        <v>528724</v>
      </c>
      <c r="N32" s="47"/>
      <c r="O32" s="48"/>
      <c r="P32" s="47">
        <f t="shared" si="5"/>
        <v>1104000</v>
      </c>
      <c r="Q32" s="48">
        <f t="shared" si="6"/>
        <v>1453724</v>
      </c>
      <c r="R32" s="24">
        <f t="shared" si="7"/>
        <v>3.293413173652695</v>
      </c>
      <c r="S32" s="25">
        <f t="shared" si="8"/>
        <v>-20.799904131340064</v>
      </c>
      <c r="T32" s="24">
        <f t="shared" si="9"/>
        <v>57.29112610275039</v>
      </c>
      <c r="U32" s="26">
        <f t="shared" si="10"/>
        <v>75.439750908147374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6500000</v>
      </c>
      <c r="C36" s="46"/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>
        <v>120440</v>
      </c>
      <c r="J36" s="47">
        <v>3200000</v>
      </c>
      <c r="K36" s="48">
        <v>2768062</v>
      </c>
      <c r="L36" s="47">
        <v>1981000</v>
      </c>
      <c r="M36" s="48">
        <v>4494480</v>
      </c>
      <c r="N36" s="47"/>
      <c r="O36" s="48"/>
      <c r="P36" s="47">
        <f t="shared" si="5"/>
        <v>5181000</v>
      </c>
      <c r="Q36" s="48">
        <f t="shared" si="6"/>
        <v>7382982</v>
      </c>
      <c r="R36" s="24">
        <f t="shared" si="7"/>
        <v>-38.09375</v>
      </c>
      <c r="S36" s="25">
        <f t="shared" si="8"/>
        <v>62.369195487673323</v>
      </c>
      <c r="T36" s="24">
        <f t="shared" si="9"/>
        <v>79.707692307692312</v>
      </c>
      <c r="U36" s="26">
        <f t="shared" si="10"/>
        <v>113.58433846153847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18432000</v>
      </c>
      <c r="C42" s="52">
        <f t="shared" si="13"/>
        <v>-2455000</v>
      </c>
      <c r="D42" s="52">
        <f t="shared" si="13"/>
        <v>0</v>
      </c>
      <c r="E42" s="52">
        <f t="shared" si="13"/>
        <v>15977000</v>
      </c>
      <c r="F42" s="53">
        <f t="shared" si="13"/>
        <v>15977000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18432000</v>
      </c>
      <c r="C43" s="43">
        <f t="shared" si="19"/>
        <v>-2455000</v>
      </c>
      <c r="D43" s="43">
        <f t="shared" si="19"/>
        <v>0</v>
      </c>
      <c r="E43" s="43">
        <f t="shared" si="19"/>
        <v>15977000</v>
      </c>
      <c r="F43" s="44">
        <f t="shared" si="19"/>
        <v>15977000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18432000</v>
      </c>
      <c r="C45" s="46">
        <v>-2455000</v>
      </c>
      <c r="D45" s="46"/>
      <c r="E45" s="46">
        <f t="shared" si="21"/>
        <v>15977000</v>
      </c>
      <c r="F45" s="47">
        <v>15977000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92473000</v>
      </c>
      <c r="C59" s="43">
        <f t="shared" si="26"/>
        <v>17372000</v>
      </c>
      <c r="D59" s="43">
        <f t="shared" si="26"/>
        <v>0</v>
      </c>
      <c r="E59" s="43">
        <f t="shared" si="26"/>
        <v>109845000</v>
      </c>
      <c r="F59" s="44">
        <f t="shared" si="26"/>
        <v>109845000</v>
      </c>
      <c r="G59" s="45">
        <f t="shared" si="26"/>
        <v>93868000</v>
      </c>
      <c r="H59" s="44">
        <f t="shared" si="26"/>
        <v>10652000</v>
      </c>
      <c r="I59" s="45">
        <f t="shared" si="26"/>
        <v>8279083</v>
      </c>
      <c r="J59" s="44">
        <f t="shared" si="26"/>
        <v>34735000</v>
      </c>
      <c r="K59" s="45">
        <f t="shared" si="26"/>
        <v>36609971</v>
      </c>
      <c r="L59" s="44">
        <f t="shared" si="26"/>
        <v>9234000</v>
      </c>
      <c r="M59" s="45">
        <f t="shared" si="26"/>
        <v>15807004</v>
      </c>
      <c r="N59" s="44">
        <f t="shared" si="26"/>
        <v>0</v>
      </c>
      <c r="O59" s="45">
        <f t="shared" si="26"/>
        <v>0</v>
      </c>
      <c r="P59" s="44">
        <f t="shared" si="26"/>
        <v>54621000</v>
      </c>
      <c r="Q59" s="45">
        <f t="shared" si="26"/>
        <v>60696058</v>
      </c>
      <c r="R59" s="20">
        <f t="shared" si="14"/>
        <v>-73.415862962429827</v>
      </c>
      <c r="S59" s="21">
        <f t="shared" si="15"/>
        <v>-56.823227202228601</v>
      </c>
      <c r="T59" s="20">
        <f t="shared" si="16"/>
        <v>49.725522326915197</v>
      </c>
      <c r="U59" s="22">
        <f t="shared" si="17"/>
        <v>55.256095407164644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92473000</v>
      </c>
      <c r="C63" s="55">
        <f t="shared" si="30"/>
        <v>17372000</v>
      </c>
      <c r="D63" s="55">
        <f t="shared" si="30"/>
        <v>0</v>
      </c>
      <c r="E63" s="55">
        <f t="shared" si="30"/>
        <v>109845000</v>
      </c>
      <c r="F63" s="56">
        <f t="shared" si="30"/>
        <v>109845000</v>
      </c>
      <c r="G63" s="57">
        <f t="shared" si="30"/>
        <v>93868000</v>
      </c>
      <c r="H63" s="56">
        <f t="shared" si="30"/>
        <v>10652000</v>
      </c>
      <c r="I63" s="57">
        <f t="shared" si="30"/>
        <v>8279083</v>
      </c>
      <c r="J63" s="56">
        <f t="shared" si="30"/>
        <v>34735000</v>
      </c>
      <c r="K63" s="57">
        <f t="shared" si="30"/>
        <v>36609971</v>
      </c>
      <c r="L63" s="56">
        <f t="shared" si="30"/>
        <v>9234000</v>
      </c>
      <c r="M63" s="58">
        <f t="shared" si="30"/>
        <v>15807004</v>
      </c>
      <c r="N63" s="56">
        <f t="shared" si="30"/>
        <v>0</v>
      </c>
      <c r="O63" s="57">
        <f t="shared" si="30"/>
        <v>0</v>
      </c>
      <c r="P63" s="56">
        <f t="shared" si="30"/>
        <v>54621000</v>
      </c>
      <c r="Q63" s="57">
        <f t="shared" si="30"/>
        <v>60696058</v>
      </c>
      <c r="R63" s="38">
        <f t="shared" si="14"/>
        <v>-73.415862962429827</v>
      </c>
      <c r="S63" s="39">
        <f t="shared" si="15"/>
        <v>-56.823227202228601</v>
      </c>
      <c r="T63" s="38">
        <f t="shared" si="16"/>
        <v>49.725522326915197</v>
      </c>
      <c r="U63" s="39">
        <f t="shared" si="17"/>
        <v>55.256095407164644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41687000</v>
      </c>
      <c r="C8" s="40">
        <f t="shared" si="0"/>
        <v>44124000</v>
      </c>
      <c r="D8" s="40">
        <f t="shared" si="0"/>
        <v>0</v>
      </c>
      <c r="E8" s="40">
        <f t="shared" si="0"/>
        <v>85811000</v>
      </c>
      <c r="F8" s="41">
        <f t="shared" si="0"/>
        <v>85811000</v>
      </c>
      <c r="G8" s="42">
        <f t="shared" si="0"/>
        <v>85811000</v>
      </c>
      <c r="H8" s="41">
        <f t="shared" si="0"/>
        <v>2340000</v>
      </c>
      <c r="I8" s="42">
        <f t="shared" si="0"/>
        <v>2382773</v>
      </c>
      <c r="J8" s="41">
        <f t="shared" si="0"/>
        <v>19423000</v>
      </c>
      <c r="K8" s="42">
        <f t="shared" si="0"/>
        <v>19979830</v>
      </c>
      <c r="L8" s="41">
        <f t="shared" si="0"/>
        <v>6125000</v>
      </c>
      <c r="M8" s="42">
        <f t="shared" si="0"/>
        <v>9181972</v>
      </c>
      <c r="N8" s="41">
        <f t="shared" si="0"/>
        <v>0</v>
      </c>
      <c r="O8" s="42">
        <f t="shared" si="0"/>
        <v>0</v>
      </c>
      <c r="P8" s="41">
        <f t="shared" si="0"/>
        <v>27888000</v>
      </c>
      <c r="Q8" s="42">
        <f t="shared" si="0"/>
        <v>31544575</v>
      </c>
      <c r="R8" s="16">
        <f>IF(($J8       =0),0,((($L8       -$J8       )/$J8       )*100))</f>
        <v>-68.465221644442153</v>
      </c>
      <c r="S8" s="17">
        <f>IF(($K8       =0),0,((($M8       -$K8       )/$K8       )*100))</f>
        <v>-54.043793165407315</v>
      </c>
      <c r="T8" s="16">
        <f>IF(($E8       =0),0,(($P8       /$E8       )*100))</f>
        <v>32.499329922737182</v>
      </c>
      <c r="U8" s="18">
        <f>IF(($E8       =0),0,(($Q8       /$E8       )*100))</f>
        <v>36.760526039785105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34839000</v>
      </c>
      <c r="C9" s="43">
        <f t="shared" si="2"/>
        <v>44124000</v>
      </c>
      <c r="D9" s="43">
        <f t="shared" si="2"/>
        <v>0</v>
      </c>
      <c r="E9" s="43">
        <f t="shared" si="2"/>
        <v>78963000</v>
      </c>
      <c r="F9" s="44">
        <f t="shared" si="2"/>
        <v>78963000</v>
      </c>
      <c r="G9" s="45">
        <f t="shared" si="2"/>
        <v>78963000</v>
      </c>
      <c r="H9" s="44">
        <f t="shared" si="2"/>
        <v>279000</v>
      </c>
      <c r="I9" s="45">
        <f t="shared" si="2"/>
        <v>784208</v>
      </c>
      <c r="J9" s="44">
        <f t="shared" si="2"/>
        <v>15910000</v>
      </c>
      <c r="K9" s="45">
        <f t="shared" si="2"/>
        <v>19213201</v>
      </c>
      <c r="L9" s="44">
        <f t="shared" si="2"/>
        <v>5961000</v>
      </c>
      <c r="M9" s="45">
        <f t="shared" si="2"/>
        <v>5137056</v>
      </c>
      <c r="N9" s="44">
        <f t="shared" si="2"/>
        <v>0</v>
      </c>
      <c r="O9" s="45">
        <f t="shared" si="2"/>
        <v>0</v>
      </c>
      <c r="P9" s="44">
        <f t="shared" si="2"/>
        <v>22150000</v>
      </c>
      <c r="Q9" s="45">
        <f t="shared" si="2"/>
        <v>25134465</v>
      </c>
      <c r="R9" s="20">
        <f>IF(($J9       =0),0,((($L9       -$J9       )/$J9       )*100))</f>
        <v>-62.532998114393465</v>
      </c>
      <c r="S9" s="21">
        <f>IF(($K9       =0),0,((($M9       -$K9       )/$K9       )*100))</f>
        <v>-73.2628831603854</v>
      </c>
      <c r="T9" s="20">
        <f>IF(($E9       =0),0,(($P9       /$E9       )*100))</f>
        <v>28.051112546382484</v>
      </c>
      <c r="U9" s="22">
        <f>IF(($E9       =0),0,(($Q9       /$E9       )*100))</f>
        <v>31.830686524068234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20959000</v>
      </c>
      <c r="C10" s="46">
        <v>-1402000</v>
      </c>
      <c r="D10" s="46"/>
      <c r="E10" s="46">
        <f t="shared" ref="E10:E41" si="4">$B10      +$C10      +$D10</f>
        <v>19557000</v>
      </c>
      <c r="F10" s="47">
        <v>19557000</v>
      </c>
      <c r="G10" s="48">
        <v>19557000</v>
      </c>
      <c r="H10" s="47">
        <v>279000</v>
      </c>
      <c r="I10" s="48"/>
      <c r="J10" s="47">
        <v>9649000</v>
      </c>
      <c r="K10" s="48">
        <v>10291879</v>
      </c>
      <c r="L10" s="47">
        <v>4175000</v>
      </c>
      <c r="M10" s="48">
        <v>3051925</v>
      </c>
      <c r="N10" s="47"/>
      <c r="O10" s="48"/>
      <c r="P10" s="47">
        <f t="shared" ref="P10:P41" si="5">$H10      +$J10      +$L10      +$N10</f>
        <v>14103000</v>
      </c>
      <c r="Q10" s="48">
        <f t="shared" ref="Q10:Q41" si="6">$I10      +$K10      +$M10      +$O10</f>
        <v>13343804</v>
      </c>
      <c r="R10" s="24">
        <f t="shared" ref="R10:R41" si="7">IF(($J10      =0),0,((($L10      -$J10      )/$J10      )*100))</f>
        <v>-56.731267488858947</v>
      </c>
      <c r="S10" s="25">
        <f t="shared" ref="S10:S41" si="8">IF(($K10      =0),0,((($M10      -$K10      )/$K10      )*100))</f>
        <v>-70.34627981926333</v>
      </c>
      <c r="T10" s="24">
        <f t="shared" ref="T10:T41" si="9">IF(($E10      =0),0,(($P10      /$E10      )*100))</f>
        <v>72.112287160607451</v>
      </c>
      <c r="U10" s="26">
        <f t="shared" ref="U10:U41" si="10">IF(($E10      =0),0,(($Q10      /$E10      )*100))</f>
        <v>68.230321623970951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13880000</v>
      </c>
      <c r="C13" s="46">
        <v>-1800000</v>
      </c>
      <c r="D13" s="46"/>
      <c r="E13" s="46">
        <f t="shared" si="4"/>
        <v>12080000</v>
      </c>
      <c r="F13" s="47">
        <v>12080000</v>
      </c>
      <c r="G13" s="48">
        <v>12080000</v>
      </c>
      <c r="H13" s="47"/>
      <c r="I13" s="48">
        <v>784208</v>
      </c>
      <c r="J13" s="47">
        <v>6261000</v>
      </c>
      <c r="K13" s="48">
        <v>5477476</v>
      </c>
      <c r="L13" s="47">
        <v>1786000</v>
      </c>
      <c r="M13" s="48">
        <v>2085131</v>
      </c>
      <c r="N13" s="47"/>
      <c r="O13" s="48"/>
      <c r="P13" s="47">
        <f t="shared" si="5"/>
        <v>8047000</v>
      </c>
      <c r="Q13" s="48">
        <f t="shared" si="6"/>
        <v>8346815</v>
      </c>
      <c r="R13" s="24">
        <f t="shared" si="7"/>
        <v>-71.47420539849864</v>
      </c>
      <c r="S13" s="25">
        <f t="shared" si="8"/>
        <v>-61.932631014722837</v>
      </c>
      <c r="T13" s="24">
        <f t="shared" si="9"/>
        <v>66.61423841059603</v>
      </c>
      <c r="U13" s="26">
        <f t="shared" si="10"/>
        <v>69.096150662251659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47326000</v>
      </c>
      <c r="D20" s="46"/>
      <c r="E20" s="46">
        <f t="shared" si="4"/>
        <v>47326000</v>
      </c>
      <c r="F20" s="47">
        <v>47326000</v>
      </c>
      <c r="G20" s="48">
        <v>47326000</v>
      </c>
      <c r="H20" s="47"/>
      <c r="I20" s="48"/>
      <c r="J20" s="47"/>
      <c r="K20" s="48">
        <v>3443846</v>
      </c>
      <c r="L20" s="47"/>
      <c r="M20" s="48"/>
      <c r="N20" s="47"/>
      <c r="O20" s="48"/>
      <c r="P20" s="47">
        <f t="shared" si="5"/>
        <v>0</v>
      </c>
      <c r="Q20" s="48">
        <f t="shared" si="6"/>
        <v>3443846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7.276858386510586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6848000</v>
      </c>
      <c r="C27" s="43">
        <f t="shared" si="11"/>
        <v>0</v>
      </c>
      <c r="D27" s="43">
        <f t="shared" si="11"/>
        <v>0</v>
      </c>
      <c r="E27" s="43">
        <f t="shared" si="11"/>
        <v>6848000</v>
      </c>
      <c r="F27" s="44">
        <f t="shared" si="11"/>
        <v>6848000</v>
      </c>
      <c r="G27" s="45">
        <f t="shared" si="11"/>
        <v>6848000</v>
      </c>
      <c r="H27" s="44">
        <f t="shared" si="11"/>
        <v>2061000</v>
      </c>
      <c r="I27" s="45">
        <f t="shared" si="11"/>
        <v>1598565</v>
      </c>
      <c r="J27" s="44">
        <f t="shared" si="11"/>
        <v>3513000</v>
      </c>
      <c r="K27" s="45">
        <f t="shared" si="11"/>
        <v>766629</v>
      </c>
      <c r="L27" s="44">
        <f t="shared" si="11"/>
        <v>164000</v>
      </c>
      <c r="M27" s="45">
        <f t="shared" si="11"/>
        <v>4044916</v>
      </c>
      <c r="N27" s="44">
        <f t="shared" si="11"/>
        <v>0</v>
      </c>
      <c r="O27" s="45">
        <f t="shared" si="11"/>
        <v>0</v>
      </c>
      <c r="P27" s="44">
        <f t="shared" si="11"/>
        <v>5738000</v>
      </c>
      <c r="Q27" s="45">
        <f t="shared" si="11"/>
        <v>6410110</v>
      </c>
      <c r="R27" s="20">
        <f t="shared" si="7"/>
        <v>-95.331625391403364</v>
      </c>
      <c r="S27" s="21">
        <f t="shared" si="8"/>
        <v>427.62366151032631</v>
      </c>
      <c r="T27" s="20">
        <f t="shared" si="9"/>
        <v>83.790887850467286</v>
      </c>
      <c r="U27" s="22">
        <f t="shared" si="10"/>
        <v>93.605578271028037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1056000</v>
      </c>
      <c r="I30" s="48">
        <v>1055941</v>
      </c>
      <c r="J30" s="47">
        <v>101000</v>
      </c>
      <c r="K30" s="48">
        <v>101253</v>
      </c>
      <c r="L30" s="47">
        <v>105000</v>
      </c>
      <c r="M30" s="48">
        <v>104889</v>
      </c>
      <c r="N30" s="47"/>
      <c r="O30" s="48"/>
      <c r="P30" s="47">
        <f t="shared" si="5"/>
        <v>1262000</v>
      </c>
      <c r="Q30" s="48">
        <f t="shared" si="6"/>
        <v>1262083</v>
      </c>
      <c r="R30" s="24">
        <f t="shared" si="7"/>
        <v>3.9603960396039604</v>
      </c>
      <c r="S30" s="25">
        <f t="shared" si="8"/>
        <v>3.5910047109715264</v>
      </c>
      <c r="T30" s="24">
        <f t="shared" si="9"/>
        <v>74.235294117647058</v>
      </c>
      <c r="U30" s="26">
        <f t="shared" si="10"/>
        <v>74.240176470588239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1208000</v>
      </c>
      <c r="C32" s="46"/>
      <c r="D32" s="46"/>
      <c r="E32" s="46">
        <f t="shared" si="4"/>
        <v>1208000</v>
      </c>
      <c r="F32" s="47">
        <v>1208000</v>
      </c>
      <c r="G32" s="48">
        <v>1208000</v>
      </c>
      <c r="H32" s="47">
        <v>420000</v>
      </c>
      <c r="I32" s="48">
        <v>542624</v>
      </c>
      <c r="J32" s="47">
        <v>254000</v>
      </c>
      <c r="K32" s="48">
        <v>665376</v>
      </c>
      <c r="L32" s="47">
        <v>59000</v>
      </c>
      <c r="M32" s="48"/>
      <c r="N32" s="47"/>
      <c r="O32" s="48"/>
      <c r="P32" s="47">
        <f t="shared" si="5"/>
        <v>733000</v>
      </c>
      <c r="Q32" s="48">
        <f t="shared" si="6"/>
        <v>1208000</v>
      </c>
      <c r="R32" s="24">
        <f t="shared" si="7"/>
        <v>-76.771653543307082</v>
      </c>
      <c r="S32" s="25">
        <f t="shared" si="8"/>
        <v>-100</v>
      </c>
      <c r="T32" s="24">
        <f t="shared" si="9"/>
        <v>60.678807947019862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3940000</v>
      </c>
      <c r="C36" s="46"/>
      <c r="D36" s="46"/>
      <c r="E36" s="46">
        <f t="shared" si="4"/>
        <v>3940000</v>
      </c>
      <c r="F36" s="47">
        <v>3940000</v>
      </c>
      <c r="G36" s="48">
        <v>3940000</v>
      </c>
      <c r="H36" s="47">
        <v>585000</v>
      </c>
      <c r="I36" s="48"/>
      <c r="J36" s="47">
        <v>3158000</v>
      </c>
      <c r="K36" s="48"/>
      <c r="L36" s="47"/>
      <c r="M36" s="48">
        <v>3940027</v>
      </c>
      <c r="N36" s="47"/>
      <c r="O36" s="48"/>
      <c r="P36" s="47">
        <f t="shared" si="5"/>
        <v>3743000</v>
      </c>
      <c r="Q36" s="48">
        <f t="shared" si="6"/>
        <v>3940027</v>
      </c>
      <c r="R36" s="24">
        <f t="shared" si="7"/>
        <v>-100</v>
      </c>
      <c r="S36" s="25">
        <f t="shared" si="8"/>
        <v>0</v>
      </c>
      <c r="T36" s="24">
        <f t="shared" si="9"/>
        <v>95</v>
      </c>
      <c r="U36" s="26">
        <f t="shared" si="10"/>
        <v>100.00068527918782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12953000</v>
      </c>
      <c r="C42" s="52">
        <f t="shared" si="13"/>
        <v>-993000</v>
      </c>
      <c r="D42" s="52">
        <f t="shared" si="13"/>
        <v>0</v>
      </c>
      <c r="E42" s="52">
        <f t="shared" si="13"/>
        <v>11960000</v>
      </c>
      <c r="F42" s="53">
        <f t="shared" si="13"/>
        <v>11960000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12953000</v>
      </c>
      <c r="C43" s="43">
        <f t="shared" si="19"/>
        <v>-993000</v>
      </c>
      <c r="D43" s="43">
        <f t="shared" si="19"/>
        <v>0</v>
      </c>
      <c r="E43" s="43">
        <f t="shared" si="19"/>
        <v>11960000</v>
      </c>
      <c r="F43" s="44">
        <f t="shared" si="19"/>
        <v>11960000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12953000</v>
      </c>
      <c r="C45" s="46">
        <v>-993000</v>
      </c>
      <c r="D45" s="46"/>
      <c r="E45" s="46">
        <f t="shared" si="21"/>
        <v>11960000</v>
      </c>
      <c r="F45" s="47">
        <v>11960000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54640000</v>
      </c>
      <c r="C59" s="43">
        <f t="shared" si="26"/>
        <v>43131000</v>
      </c>
      <c r="D59" s="43">
        <f t="shared" si="26"/>
        <v>0</v>
      </c>
      <c r="E59" s="43">
        <f t="shared" si="26"/>
        <v>97771000</v>
      </c>
      <c r="F59" s="44">
        <f t="shared" si="26"/>
        <v>97771000</v>
      </c>
      <c r="G59" s="45">
        <f t="shared" si="26"/>
        <v>85811000</v>
      </c>
      <c r="H59" s="44">
        <f t="shared" si="26"/>
        <v>2340000</v>
      </c>
      <c r="I59" s="45">
        <f t="shared" si="26"/>
        <v>2382773</v>
      </c>
      <c r="J59" s="44">
        <f t="shared" si="26"/>
        <v>19423000</v>
      </c>
      <c r="K59" s="45">
        <f t="shared" si="26"/>
        <v>19979830</v>
      </c>
      <c r="L59" s="44">
        <f t="shared" si="26"/>
        <v>6125000</v>
      </c>
      <c r="M59" s="45">
        <f t="shared" si="26"/>
        <v>9181972</v>
      </c>
      <c r="N59" s="44">
        <f t="shared" si="26"/>
        <v>0</v>
      </c>
      <c r="O59" s="45">
        <f t="shared" si="26"/>
        <v>0</v>
      </c>
      <c r="P59" s="44">
        <f t="shared" si="26"/>
        <v>27888000</v>
      </c>
      <c r="Q59" s="45">
        <f t="shared" si="26"/>
        <v>31544575</v>
      </c>
      <c r="R59" s="20">
        <f t="shared" si="14"/>
        <v>-68.465221644442153</v>
      </c>
      <c r="S59" s="21">
        <f t="shared" si="15"/>
        <v>-54.043793165407315</v>
      </c>
      <c r="T59" s="20">
        <f t="shared" si="16"/>
        <v>28.523795399453828</v>
      </c>
      <c r="U59" s="22">
        <f t="shared" si="17"/>
        <v>32.263733622444285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54640000</v>
      </c>
      <c r="C63" s="55">
        <f t="shared" si="30"/>
        <v>43131000</v>
      </c>
      <c r="D63" s="55">
        <f t="shared" si="30"/>
        <v>0</v>
      </c>
      <c r="E63" s="55">
        <f t="shared" si="30"/>
        <v>97771000</v>
      </c>
      <c r="F63" s="56">
        <f t="shared" si="30"/>
        <v>97771000</v>
      </c>
      <c r="G63" s="57">
        <f t="shared" si="30"/>
        <v>85811000</v>
      </c>
      <c r="H63" s="56">
        <f t="shared" si="30"/>
        <v>2340000</v>
      </c>
      <c r="I63" s="57">
        <f t="shared" si="30"/>
        <v>2382773</v>
      </c>
      <c r="J63" s="56">
        <f t="shared" si="30"/>
        <v>19423000</v>
      </c>
      <c r="K63" s="57">
        <f t="shared" si="30"/>
        <v>19979830</v>
      </c>
      <c r="L63" s="56">
        <f t="shared" si="30"/>
        <v>6125000</v>
      </c>
      <c r="M63" s="58">
        <f t="shared" si="30"/>
        <v>9181972</v>
      </c>
      <c r="N63" s="56">
        <f t="shared" si="30"/>
        <v>0</v>
      </c>
      <c r="O63" s="57">
        <f t="shared" si="30"/>
        <v>0</v>
      </c>
      <c r="P63" s="56">
        <f t="shared" si="30"/>
        <v>27888000</v>
      </c>
      <c r="Q63" s="57">
        <f t="shared" si="30"/>
        <v>31544575</v>
      </c>
      <c r="R63" s="38">
        <f t="shared" si="14"/>
        <v>-68.465221644442153</v>
      </c>
      <c r="S63" s="39">
        <f t="shared" si="15"/>
        <v>-54.043793165407315</v>
      </c>
      <c r="T63" s="38">
        <f t="shared" si="16"/>
        <v>28.523795399453828</v>
      </c>
      <c r="U63" s="39">
        <f t="shared" si="17"/>
        <v>32.263733622444285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77224000</v>
      </c>
      <c r="C8" s="40">
        <f t="shared" si="0"/>
        <v>38239000</v>
      </c>
      <c r="D8" s="40">
        <f t="shared" si="0"/>
        <v>0</v>
      </c>
      <c r="E8" s="40">
        <f t="shared" si="0"/>
        <v>115463000</v>
      </c>
      <c r="F8" s="41">
        <f t="shared" si="0"/>
        <v>115463000</v>
      </c>
      <c r="G8" s="42">
        <f t="shared" si="0"/>
        <v>115463000</v>
      </c>
      <c r="H8" s="41">
        <f t="shared" si="0"/>
        <v>12104000</v>
      </c>
      <c r="I8" s="42">
        <f t="shared" si="0"/>
        <v>1474427</v>
      </c>
      <c r="J8" s="41">
        <f t="shared" si="0"/>
        <v>30057000</v>
      </c>
      <c r="K8" s="42">
        <f t="shared" si="0"/>
        <v>585322</v>
      </c>
      <c r="L8" s="41">
        <f t="shared" si="0"/>
        <v>6180000</v>
      </c>
      <c r="M8" s="42">
        <f t="shared" si="0"/>
        <v>33641853</v>
      </c>
      <c r="N8" s="41">
        <f t="shared" si="0"/>
        <v>0</v>
      </c>
      <c r="O8" s="42">
        <f t="shared" si="0"/>
        <v>0</v>
      </c>
      <c r="P8" s="41">
        <f t="shared" si="0"/>
        <v>48341000</v>
      </c>
      <c r="Q8" s="42">
        <f t="shared" si="0"/>
        <v>35701602</v>
      </c>
      <c r="R8" s="16">
        <f>IF(($J8       =0),0,((($L8       -$J8       )/$J8       )*100))</f>
        <v>-79.439065775027444</v>
      </c>
      <c r="S8" s="17">
        <f>IF(($K8       =0),0,((($M8       -$K8       )/$K8       )*100))</f>
        <v>5647.5804770707409</v>
      </c>
      <c r="T8" s="16">
        <f>IF(($E8       =0),0,(($P8       /$E8       )*100))</f>
        <v>41.867091622424503</v>
      </c>
      <c r="U8" s="18">
        <f>IF(($E8       =0),0,(($Q8       /$E8       )*100))</f>
        <v>30.9203831530447</v>
      </c>
      <c r="V8" s="41">
        <f t="shared" ref="V8:W8" si="1">+V9+V27</f>
        <v>3092000</v>
      </c>
      <c r="W8" s="42">
        <f t="shared" si="1"/>
        <v>3092000</v>
      </c>
    </row>
    <row r="9" spans="1:23" x14ac:dyDescent="0.2">
      <c r="A9" s="19" t="s">
        <v>35</v>
      </c>
      <c r="B9" s="43">
        <f t="shared" ref="B9:Q9" si="2">SUM(B10:B26)</f>
        <v>64378000</v>
      </c>
      <c r="C9" s="43">
        <f t="shared" si="2"/>
        <v>38375000</v>
      </c>
      <c r="D9" s="43">
        <f t="shared" si="2"/>
        <v>0</v>
      </c>
      <c r="E9" s="43">
        <f t="shared" si="2"/>
        <v>102753000</v>
      </c>
      <c r="F9" s="44">
        <f t="shared" si="2"/>
        <v>102753000</v>
      </c>
      <c r="G9" s="45">
        <f t="shared" si="2"/>
        <v>102753000</v>
      </c>
      <c r="H9" s="44">
        <f t="shared" si="2"/>
        <v>10755000</v>
      </c>
      <c r="I9" s="45">
        <f t="shared" si="2"/>
        <v>0</v>
      </c>
      <c r="J9" s="44">
        <f t="shared" si="2"/>
        <v>22272000</v>
      </c>
      <c r="K9" s="45">
        <f t="shared" si="2"/>
        <v>0</v>
      </c>
      <c r="L9" s="44">
        <f t="shared" si="2"/>
        <v>5482000</v>
      </c>
      <c r="M9" s="45">
        <f t="shared" si="2"/>
        <v>32012330</v>
      </c>
      <c r="N9" s="44">
        <f t="shared" si="2"/>
        <v>0</v>
      </c>
      <c r="O9" s="45">
        <f t="shared" si="2"/>
        <v>0</v>
      </c>
      <c r="P9" s="44">
        <f t="shared" si="2"/>
        <v>38509000</v>
      </c>
      <c r="Q9" s="45">
        <f t="shared" si="2"/>
        <v>32012330</v>
      </c>
      <c r="R9" s="20">
        <f>IF(($J9       =0),0,((($L9       -$J9       )/$J9       )*100))</f>
        <v>-75.386135057471265</v>
      </c>
      <c r="S9" s="21">
        <f>IF(($K9       =0),0,((($M9       -$K9       )/$K9       )*100))</f>
        <v>0</v>
      </c>
      <c r="T9" s="20">
        <f>IF(($E9       =0),0,(($P9       /$E9       )*100))</f>
        <v>37.477251272468934</v>
      </c>
      <c r="U9" s="22">
        <f>IF(($E9       =0),0,(($Q9       /$E9       )*100))</f>
        <v>31.154642686831529</v>
      </c>
      <c r="V9" s="44">
        <f t="shared" ref="V9:W9" si="3">SUM(V10:V26)</f>
        <v>3092000</v>
      </c>
      <c r="W9" s="45">
        <f t="shared" si="3"/>
        <v>3092000</v>
      </c>
    </row>
    <row r="10" spans="1:23" x14ac:dyDescent="0.2">
      <c r="A10" s="23" t="s">
        <v>36</v>
      </c>
      <c r="B10" s="46">
        <v>64378000</v>
      </c>
      <c r="C10" s="46">
        <v>-4306000</v>
      </c>
      <c r="D10" s="46"/>
      <c r="E10" s="46">
        <f t="shared" ref="E10:E41" si="4">$B10      +$C10      +$D10</f>
        <v>60072000</v>
      </c>
      <c r="F10" s="47">
        <v>60072000</v>
      </c>
      <c r="G10" s="48">
        <v>60072000</v>
      </c>
      <c r="H10" s="47">
        <v>10755000</v>
      </c>
      <c r="I10" s="48"/>
      <c r="J10" s="47">
        <v>22272000</v>
      </c>
      <c r="K10" s="48"/>
      <c r="L10" s="47">
        <v>5482000</v>
      </c>
      <c r="M10" s="48">
        <v>32012330</v>
      </c>
      <c r="N10" s="47"/>
      <c r="O10" s="48"/>
      <c r="P10" s="47">
        <f t="shared" ref="P10:P41" si="5">$H10      +$J10      +$L10      +$N10</f>
        <v>38509000</v>
      </c>
      <c r="Q10" s="48">
        <f t="shared" ref="Q10:Q41" si="6">$I10      +$K10      +$M10      +$O10</f>
        <v>32012330</v>
      </c>
      <c r="R10" s="24">
        <f t="shared" ref="R10:R41" si="7">IF(($J10      =0),0,((($L10      -$J10      )/$J10      )*100))</f>
        <v>-75.386135057471265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64.104740977493677</v>
      </c>
      <c r="U10" s="26">
        <f t="shared" ref="U10:U41" si="10">IF(($E10      =0),0,(($Q10      /$E10      )*100))</f>
        <v>53.289935410840329</v>
      </c>
      <c r="V10" s="47">
        <v>3092000</v>
      </c>
      <c r="W10" s="48">
        <v>3092000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42681000</v>
      </c>
      <c r="D20" s="46"/>
      <c r="E20" s="46">
        <f t="shared" si="4"/>
        <v>42681000</v>
      </c>
      <c r="F20" s="47">
        <v>42681000</v>
      </c>
      <c r="G20" s="48">
        <v>42681000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12846000</v>
      </c>
      <c r="C27" s="43">
        <f t="shared" si="11"/>
        <v>-136000</v>
      </c>
      <c r="D27" s="43">
        <f t="shared" si="11"/>
        <v>0</v>
      </c>
      <c r="E27" s="43">
        <f t="shared" si="11"/>
        <v>12710000</v>
      </c>
      <c r="F27" s="44">
        <f t="shared" si="11"/>
        <v>12710000</v>
      </c>
      <c r="G27" s="45">
        <f t="shared" si="11"/>
        <v>12710000</v>
      </c>
      <c r="H27" s="44">
        <f t="shared" si="11"/>
        <v>1349000</v>
      </c>
      <c r="I27" s="45">
        <f t="shared" si="11"/>
        <v>1474427</v>
      </c>
      <c r="J27" s="44">
        <f t="shared" si="11"/>
        <v>7785000</v>
      </c>
      <c r="K27" s="45">
        <f t="shared" si="11"/>
        <v>585322</v>
      </c>
      <c r="L27" s="44">
        <f t="shared" si="11"/>
        <v>698000</v>
      </c>
      <c r="M27" s="45">
        <f t="shared" si="11"/>
        <v>1629523</v>
      </c>
      <c r="N27" s="44">
        <f t="shared" si="11"/>
        <v>0</v>
      </c>
      <c r="O27" s="45">
        <f t="shared" si="11"/>
        <v>0</v>
      </c>
      <c r="P27" s="44">
        <f t="shared" si="11"/>
        <v>9832000</v>
      </c>
      <c r="Q27" s="45">
        <f t="shared" si="11"/>
        <v>3689272</v>
      </c>
      <c r="R27" s="20">
        <f t="shared" si="7"/>
        <v>-91.034039820166996</v>
      </c>
      <c r="S27" s="21">
        <f t="shared" si="8"/>
        <v>178.39770246120938</v>
      </c>
      <c r="T27" s="20">
        <f t="shared" si="9"/>
        <v>77.35641227380016</v>
      </c>
      <c r="U27" s="22">
        <f t="shared" si="10"/>
        <v>29.026530291109363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409000</v>
      </c>
      <c r="I30" s="48">
        <v>763330</v>
      </c>
      <c r="J30" s="47">
        <v>968000</v>
      </c>
      <c r="K30" s="48">
        <v>585322</v>
      </c>
      <c r="L30" s="47">
        <v>112000</v>
      </c>
      <c r="M30" s="48">
        <v>475709</v>
      </c>
      <c r="N30" s="47"/>
      <c r="O30" s="48"/>
      <c r="P30" s="47">
        <f t="shared" si="5"/>
        <v>1489000</v>
      </c>
      <c r="Q30" s="48">
        <f t="shared" si="6"/>
        <v>1824361</v>
      </c>
      <c r="R30" s="24">
        <f t="shared" si="7"/>
        <v>-88.429752066115711</v>
      </c>
      <c r="S30" s="25">
        <f t="shared" si="8"/>
        <v>-18.726957127871497</v>
      </c>
      <c r="T30" s="24">
        <f t="shared" si="9"/>
        <v>48.032258064516128</v>
      </c>
      <c r="U30" s="26">
        <f t="shared" si="10"/>
        <v>58.85035483870967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2430000</v>
      </c>
      <c r="C32" s="46">
        <v>-136000</v>
      </c>
      <c r="D32" s="46"/>
      <c r="E32" s="46">
        <f t="shared" si="4"/>
        <v>2294000</v>
      </c>
      <c r="F32" s="47">
        <v>2294000</v>
      </c>
      <c r="G32" s="48">
        <v>2294000</v>
      </c>
      <c r="H32" s="47">
        <v>940000</v>
      </c>
      <c r="I32" s="48">
        <v>711097</v>
      </c>
      <c r="J32" s="47">
        <v>388000</v>
      </c>
      <c r="K32" s="48"/>
      <c r="L32" s="47">
        <v>586000</v>
      </c>
      <c r="M32" s="48">
        <v>1153814</v>
      </c>
      <c r="N32" s="47"/>
      <c r="O32" s="48"/>
      <c r="P32" s="47">
        <f t="shared" si="5"/>
        <v>1914000</v>
      </c>
      <c r="Q32" s="48">
        <f t="shared" si="6"/>
        <v>1864911</v>
      </c>
      <c r="R32" s="24">
        <f t="shared" si="7"/>
        <v>51.030927835051543</v>
      </c>
      <c r="S32" s="25">
        <f t="shared" si="8"/>
        <v>0</v>
      </c>
      <c r="T32" s="24">
        <f t="shared" si="9"/>
        <v>83.435047951176983</v>
      </c>
      <c r="U32" s="26">
        <f t="shared" si="10"/>
        <v>81.295161290322582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7316000</v>
      </c>
      <c r="C36" s="46"/>
      <c r="D36" s="46"/>
      <c r="E36" s="46">
        <f t="shared" si="4"/>
        <v>7316000</v>
      </c>
      <c r="F36" s="47">
        <v>7316000</v>
      </c>
      <c r="G36" s="48">
        <v>7316000</v>
      </c>
      <c r="H36" s="47"/>
      <c r="I36" s="48"/>
      <c r="J36" s="47">
        <v>6429000</v>
      </c>
      <c r="K36" s="48"/>
      <c r="L36" s="47"/>
      <c r="M36" s="48"/>
      <c r="N36" s="47"/>
      <c r="O36" s="48"/>
      <c r="P36" s="47">
        <f t="shared" si="5"/>
        <v>6429000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87.875888463641331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32849000</v>
      </c>
      <c r="C42" s="52">
        <f t="shared" si="13"/>
        <v>2800000</v>
      </c>
      <c r="D42" s="52">
        <f t="shared" si="13"/>
        <v>0</v>
      </c>
      <c r="E42" s="52">
        <f t="shared" si="13"/>
        <v>35649000</v>
      </c>
      <c r="F42" s="53">
        <f t="shared" si="13"/>
        <v>35649000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32849000</v>
      </c>
      <c r="C43" s="43">
        <f t="shared" si="19"/>
        <v>2800000</v>
      </c>
      <c r="D43" s="43">
        <f t="shared" si="19"/>
        <v>0</v>
      </c>
      <c r="E43" s="43">
        <f t="shared" si="19"/>
        <v>35649000</v>
      </c>
      <c r="F43" s="44">
        <f t="shared" si="19"/>
        <v>35649000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32849000</v>
      </c>
      <c r="C45" s="46">
        <v>2800000</v>
      </c>
      <c r="D45" s="46"/>
      <c r="E45" s="46">
        <f t="shared" si="21"/>
        <v>35649000</v>
      </c>
      <c r="F45" s="47">
        <v>35649000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110073000</v>
      </c>
      <c r="C59" s="43">
        <f t="shared" si="26"/>
        <v>41039000</v>
      </c>
      <c r="D59" s="43">
        <f t="shared" si="26"/>
        <v>0</v>
      </c>
      <c r="E59" s="43">
        <f t="shared" si="26"/>
        <v>151112000</v>
      </c>
      <c r="F59" s="44">
        <f t="shared" si="26"/>
        <v>151112000</v>
      </c>
      <c r="G59" s="45">
        <f t="shared" si="26"/>
        <v>115463000</v>
      </c>
      <c r="H59" s="44">
        <f t="shared" si="26"/>
        <v>12104000</v>
      </c>
      <c r="I59" s="45">
        <f t="shared" si="26"/>
        <v>1474427</v>
      </c>
      <c r="J59" s="44">
        <f t="shared" si="26"/>
        <v>30057000</v>
      </c>
      <c r="K59" s="45">
        <f t="shared" si="26"/>
        <v>585322</v>
      </c>
      <c r="L59" s="44">
        <f t="shared" si="26"/>
        <v>6180000</v>
      </c>
      <c r="M59" s="45">
        <f t="shared" si="26"/>
        <v>33641853</v>
      </c>
      <c r="N59" s="44">
        <f t="shared" si="26"/>
        <v>0</v>
      </c>
      <c r="O59" s="45">
        <f t="shared" si="26"/>
        <v>0</v>
      </c>
      <c r="P59" s="44">
        <f t="shared" si="26"/>
        <v>48341000</v>
      </c>
      <c r="Q59" s="45">
        <f t="shared" si="26"/>
        <v>35701602</v>
      </c>
      <c r="R59" s="20">
        <f t="shared" si="14"/>
        <v>-79.439065775027444</v>
      </c>
      <c r="S59" s="21">
        <f t="shared" si="15"/>
        <v>5647.5804770707409</v>
      </c>
      <c r="T59" s="20">
        <f t="shared" si="16"/>
        <v>31.990179469532531</v>
      </c>
      <c r="U59" s="22">
        <f t="shared" si="17"/>
        <v>23.625921171051935</v>
      </c>
      <c r="V59" s="44">
        <f t="shared" ref="V59:W59" si="27">+V8+V42</f>
        <v>3092000</v>
      </c>
      <c r="W59" s="45">
        <f t="shared" si="27"/>
        <v>3092000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110073000</v>
      </c>
      <c r="C63" s="55">
        <f t="shared" si="30"/>
        <v>41039000</v>
      </c>
      <c r="D63" s="55">
        <f t="shared" si="30"/>
        <v>0</v>
      </c>
      <c r="E63" s="55">
        <f t="shared" si="30"/>
        <v>151112000</v>
      </c>
      <c r="F63" s="56">
        <f t="shared" si="30"/>
        <v>151112000</v>
      </c>
      <c r="G63" s="57">
        <f t="shared" si="30"/>
        <v>115463000</v>
      </c>
      <c r="H63" s="56">
        <f t="shared" si="30"/>
        <v>12104000</v>
      </c>
      <c r="I63" s="57">
        <f t="shared" si="30"/>
        <v>1474427</v>
      </c>
      <c r="J63" s="56">
        <f t="shared" si="30"/>
        <v>30057000</v>
      </c>
      <c r="K63" s="57">
        <f t="shared" si="30"/>
        <v>585322</v>
      </c>
      <c r="L63" s="56">
        <f t="shared" si="30"/>
        <v>6180000</v>
      </c>
      <c r="M63" s="58">
        <f t="shared" si="30"/>
        <v>33641853</v>
      </c>
      <c r="N63" s="56">
        <f t="shared" si="30"/>
        <v>0</v>
      </c>
      <c r="O63" s="57">
        <f t="shared" si="30"/>
        <v>0</v>
      </c>
      <c r="P63" s="56">
        <f t="shared" si="30"/>
        <v>48341000</v>
      </c>
      <c r="Q63" s="57">
        <f t="shared" si="30"/>
        <v>35701602</v>
      </c>
      <c r="R63" s="38">
        <f t="shared" si="14"/>
        <v>-79.439065775027444</v>
      </c>
      <c r="S63" s="39">
        <f t="shared" si="15"/>
        <v>5647.5804770707409</v>
      </c>
      <c r="T63" s="38">
        <f t="shared" si="16"/>
        <v>31.990179469532531</v>
      </c>
      <c r="U63" s="39">
        <f t="shared" si="17"/>
        <v>23.625921171051935</v>
      </c>
      <c r="V63" s="56">
        <f>+V59+V60</f>
        <v>3092000</v>
      </c>
      <c r="W63" s="57">
        <f>+W59+W60</f>
        <v>3092000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75084000</v>
      </c>
      <c r="C8" s="40">
        <f t="shared" si="0"/>
        <v>6742000</v>
      </c>
      <c r="D8" s="40">
        <f t="shared" si="0"/>
        <v>0</v>
      </c>
      <c r="E8" s="40">
        <f t="shared" si="0"/>
        <v>81826000</v>
      </c>
      <c r="F8" s="41">
        <f t="shared" si="0"/>
        <v>81826000</v>
      </c>
      <c r="G8" s="42">
        <f t="shared" si="0"/>
        <v>81826000</v>
      </c>
      <c r="H8" s="41">
        <f t="shared" si="0"/>
        <v>10797000</v>
      </c>
      <c r="I8" s="42">
        <f t="shared" si="0"/>
        <v>12909186</v>
      </c>
      <c r="J8" s="41">
        <f t="shared" si="0"/>
        <v>27697000</v>
      </c>
      <c r="K8" s="42">
        <f t="shared" si="0"/>
        <v>20422125</v>
      </c>
      <c r="L8" s="41">
        <f t="shared" si="0"/>
        <v>14599000</v>
      </c>
      <c r="M8" s="42">
        <f t="shared" si="0"/>
        <v>9727069</v>
      </c>
      <c r="N8" s="41">
        <f t="shared" si="0"/>
        <v>0</v>
      </c>
      <c r="O8" s="42">
        <f t="shared" si="0"/>
        <v>0</v>
      </c>
      <c r="P8" s="41">
        <f t="shared" si="0"/>
        <v>53093000</v>
      </c>
      <c r="Q8" s="42">
        <f t="shared" si="0"/>
        <v>43058380</v>
      </c>
      <c r="R8" s="16">
        <f>IF(($J8       =0),0,((($L8       -$J8       )/$J8       )*100))</f>
        <v>-47.290320251290751</v>
      </c>
      <c r="S8" s="17">
        <f>IF(($K8       =0),0,((($M8       -$K8       )/$K8       )*100))</f>
        <v>-52.369946810138515</v>
      </c>
      <c r="T8" s="16">
        <f>IF(($E8       =0),0,(($P8       /$E8       )*100))</f>
        <v>64.885244298878106</v>
      </c>
      <c r="U8" s="18">
        <f>IF(($E8       =0),0,(($Q8       /$E8       )*100))</f>
        <v>52.621880575856082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71804000</v>
      </c>
      <c r="C9" s="43">
        <f t="shared" si="2"/>
        <v>-5915000</v>
      </c>
      <c r="D9" s="43">
        <f t="shared" si="2"/>
        <v>0</v>
      </c>
      <c r="E9" s="43">
        <f t="shared" si="2"/>
        <v>65889000</v>
      </c>
      <c r="F9" s="44">
        <f t="shared" si="2"/>
        <v>65889000</v>
      </c>
      <c r="G9" s="45">
        <f t="shared" si="2"/>
        <v>65889000</v>
      </c>
      <c r="H9" s="44">
        <f t="shared" si="2"/>
        <v>10012000</v>
      </c>
      <c r="I9" s="45">
        <f t="shared" si="2"/>
        <v>12600881</v>
      </c>
      <c r="J9" s="44">
        <f t="shared" si="2"/>
        <v>26695000</v>
      </c>
      <c r="K9" s="45">
        <f t="shared" si="2"/>
        <v>18054985</v>
      </c>
      <c r="L9" s="44">
        <f t="shared" si="2"/>
        <v>13795000</v>
      </c>
      <c r="M9" s="45">
        <f t="shared" si="2"/>
        <v>9223562</v>
      </c>
      <c r="N9" s="44">
        <f t="shared" si="2"/>
        <v>0</v>
      </c>
      <c r="O9" s="45">
        <f t="shared" si="2"/>
        <v>0</v>
      </c>
      <c r="P9" s="44">
        <f t="shared" si="2"/>
        <v>50502000</v>
      </c>
      <c r="Q9" s="45">
        <f t="shared" si="2"/>
        <v>39879428</v>
      </c>
      <c r="R9" s="20">
        <f>IF(($J9       =0),0,((($L9       -$J9       )/$J9       )*100))</f>
        <v>-48.32365611537741</v>
      </c>
      <c r="S9" s="21">
        <f>IF(($K9       =0),0,((($M9       -$K9       )/$K9       )*100))</f>
        <v>-48.91404229912127</v>
      </c>
      <c r="T9" s="20">
        <f>IF(($E9       =0),0,(($P9       /$E9       )*100))</f>
        <v>76.647088284842695</v>
      </c>
      <c r="U9" s="22">
        <f>IF(($E9       =0),0,(($Q9       /$E9       )*100))</f>
        <v>60.525168085719926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54045000</v>
      </c>
      <c r="C10" s="46">
        <v>-3615000</v>
      </c>
      <c r="D10" s="46"/>
      <c r="E10" s="46">
        <f t="shared" ref="E10:E41" si="4">$B10      +$C10      +$D10</f>
        <v>50430000</v>
      </c>
      <c r="F10" s="47">
        <v>50430000</v>
      </c>
      <c r="G10" s="48">
        <v>50430000</v>
      </c>
      <c r="H10" s="47">
        <v>7621000</v>
      </c>
      <c r="I10" s="48">
        <v>10420785</v>
      </c>
      <c r="J10" s="47">
        <v>25221000</v>
      </c>
      <c r="K10" s="48">
        <v>16707976</v>
      </c>
      <c r="L10" s="47">
        <v>13603000</v>
      </c>
      <c r="M10" s="48">
        <v>8755543</v>
      </c>
      <c r="N10" s="47"/>
      <c r="O10" s="48"/>
      <c r="P10" s="47">
        <f t="shared" ref="P10:P41" si="5">$H10      +$J10      +$L10      +$N10</f>
        <v>46445000</v>
      </c>
      <c r="Q10" s="48">
        <f t="shared" ref="Q10:Q41" si="6">$I10      +$K10      +$M10      +$O10</f>
        <v>35884304</v>
      </c>
      <c r="R10" s="24">
        <f t="shared" ref="R10:R41" si="7">IF(($J10      =0),0,((($L10      -$J10      )/$J10      )*100))</f>
        <v>-46.064787280440896</v>
      </c>
      <c r="S10" s="25">
        <f t="shared" ref="S10:S41" si="8">IF(($K10      =0),0,((($M10      -$K10      )/$K10      )*100))</f>
        <v>-47.596626904419779</v>
      </c>
      <c r="T10" s="24">
        <f t="shared" ref="T10:T41" si="9">IF(($E10      =0),0,(($P10      /$E10      )*100))</f>
        <v>92.097957564941495</v>
      </c>
      <c r="U10" s="26">
        <f t="shared" ref="U10:U41" si="10">IF(($E10      =0),0,(($Q10      /$E10      )*100))</f>
        <v>71.156660717826696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17759000</v>
      </c>
      <c r="C13" s="46">
        <v>-2300000</v>
      </c>
      <c r="D13" s="46"/>
      <c r="E13" s="46">
        <f t="shared" si="4"/>
        <v>15459000</v>
      </c>
      <c r="F13" s="47">
        <v>15459000</v>
      </c>
      <c r="G13" s="48">
        <v>15459000</v>
      </c>
      <c r="H13" s="47">
        <v>2391000</v>
      </c>
      <c r="I13" s="48">
        <v>2180096</v>
      </c>
      <c r="J13" s="47">
        <v>1474000</v>
      </c>
      <c r="K13" s="48">
        <v>1347009</v>
      </c>
      <c r="L13" s="47">
        <v>192000</v>
      </c>
      <c r="M13" s="48">
        <v>468019</v>
      </c>
      <c r="N13" s="47"/>
      <c r="O13" s="48"/>
      <c r="P13" s="47">
        <f t="shared" si="5"/>
        <v>4057000</v>
      </c>
      <c r="Q13" s="48">
        <f t="shared" si="6"/>
        <v>3995124</v>
      </c>
      <c r="R13" s="24">
        <f t="shared" si="7"/>
        <v>-86.974219810040708</v>
      </c>
      <c r="S13" s="25">
        <f t="shared" si="8"/>
        <v>-65.254946329237598</v>
      </c>
      <c r="T13" s="24">
        <f t="shared" si="9"/>
        <v>26.243612135325701</v>
      </c>
      <c r="U13" s="26">
        <f t="shared" si="10"/>
        <v>25.843353386376865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3280000</v>
      </c>
      <c r="C27" s="43">
        <f t="shared" si="11"/>
        <v>12657000</v>
      </c>
      <c r="D27" s="43">
        <f t="shared" si="11"/>
        <v>0</v>
      </c>
      <c r="E27" s="43">
        <f t="shared" si="11"/>
        <v>15937000</v>
      </c>
      <c r="F27" s="44">
        <f t="shared" si="11"/>
        <v>15937000</v>
      </c>
      <c r="G27" s="45">
        <f t="shared" si="11"/>
        <v>15937000</v>
      </c>
      <c r="H27" s="44">
        <f t="shared" si="11"/>
        <v>785000</v>
      </c>
      <c r="I27" s="45">
        <f t="shared" si="11"/>
        <v>308305</v>
      </c>
      <c r="J27" s="44">
        <f t="shared" si="11"/>
        <v>1002000</v>
      </c>
      <c r="K27" s="45">
        <f t="shared" si="11"/>
        <v>2367140</v>
      </c>
      <c r="L27" s="44">
        <f t="shared" si="11"/>
        <v>804000</v>
      </c>
      <c r="M27" s="45">
        <f t="shared" si="11"/>
        <v>503507</v>
      </c>
      <c r="N27" s="44">
        <f t="shared" si="11"/>
        <v>0</v>
      </c>
      <c r="O27" s="45">
        <f t="shared" si="11"/>
        <v>0</v>
      </c>
      <c r="P27" s="44">
        <f t="shared" si="11"/>
        <v>2591000</v>
      </c>
      <c r="Q27" s="45">
        <f t="shared" si="11"/>
        <v>3178952</v>
      </c>
      <c r="R27" s="20">
        <f t="shared" si="7"/>
        <v>-19.760479041916167</v>
      </c>
      <c r="S27" s="21">
        <f t="shared" si="8"/>
        <v>-78.729310475932976</v>
      </c>
      <c r="T27" s="20">
        <f t="shared" si="9"/>
        <v>16.257764949488614</v>
      </c>
      <c r="U27" s="22">
        <f t="shared" si="10"/>
        <v>19.946991278157746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97000</v>
      </c>
      <c r="I30" s="48">
        <v>65809</v>
      </c>
      <c r="J30" s="47">
        <v>584000</v>
      </c>
      <c r="K30" s="48">
        <v>786907</v>
      </c>
      <c r="L30" s="47">
        <v>599000</v>
      </c>
      <c r="M30" s="48">
        <v>577383</v>
      </c>
      <c r="N30" s="47"/>
      <c r="O30" s="48"/>
      <c r="P30" s="47">
        <f t="shared" si="5"/>
        <v>1280000</v>
      </c>
      <c r="Q30" s="48">
        <f t="shared" si="6"/>
        <v>1430099</v>
      </c>
      <c r="R30" s="24">
        <f t="shared" si="7"/>
        <v>2.5684931506849313</v>
      </c>
      <c r="S30" s="25">
        <f t="shared" si="8"/>
        <v>-26.626272227849036</v>
      </c>
      <c r="T30" s="24">
        <f t="shared" si="9"/>
        <v>75.294117647058826</v>
      </c>
      <c r="U30" s="26">
        <f t="shared" si="10"/>
        <v>84.123470588235293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1580000</v>
      </c>
      <c r="C32" s="46">
        <v>350000</v>
      </c>
      <c r="D32" s="46"/>
      <c r="E32" s="46">
        <f t="shared" si="4"/>
        <v>1930000</v>
      </c>
      <c r="F32" s="47">
        <v>1930000</v>
      </c>
      <c r="G32" s="48">
        <v>1930000</v>
      </c>
      <c r="H32" s="47">
        <v>688000</v>
      </c>
      <c r="I32" s="48">
        <v>242496</v>
      </c>
      <c r="J32" s="47">
        <v>418000</v>
      </c>
      <c r="K32" s="48">
        <v>1580233</v>
      </c>
      <c r="L32" s="47">
        <v>205000</v>
      </c>
      <c r="M32" s="48">
        <v>-73876</v>
      </c>
      <c r="N32" s="47"/>
      <c r="O32" s="48"/>
      <c r="P32" s="47">
        <f t="shared" si="5"/>
        <v>1311000</v>
      </c>
      <c r="Q32" s="48">
        <f t="shared" si="6"/>
        <v>1748853</v>
      </c>
      <c r="R32" s="24">
        <f t="shared" si="7"/>
        <v>-50.956937799043068</v>
      </c>
      <c r="S32" s="25">
        <f t="shared" si="8"/>
        <v>-104.67500678697381</v>
      </c>
      <c r="T32" s="24">
        <f t="shared" si="9"/>
        <v>67.927461139896366</v>
      </c>
      <c r="U32" s="26">
        <f t="shared" si="10"/>
        <v>90.61414507772021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12307000</v>
      </c>
      <c r="D36" s="46"/>
      <c r="E36" s="46">
        <f t="shared" si="4"/>
        <v>12307000</v>
      </c>
      <c r="F36" s="47">
        <v>12307000</v>
      </c>
      <c r="G36" s="48">
        <v>12307000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55523000</v>
      </c>
      <c r="C42" s="52">
        <f t="shared" si="13"/>
        <v>2816000</v>
      </c>
      <c r="D42" s="52">
        <f t="shared" si="13"/>
        <v>0</v>
      </c>
      <c r="E42" s="52">
        <f t="shared" si="13"/>
        <v>58339000</v>
      </c>
      <c r="F42" s="53">
        <f t="shared" si="13"/>
        <v>58339000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55523000</v>
      </c>
      <c r="C43" s="43">
        <f t="shared" si="19"/>
        <v>2816000</v>
      </c>
      <c r="D43" s="43">
        <f t="shared" si="19"/>
        <v>0</v>
      </c>
      <c r="E43" s="43">
        <f t="shared" si="19"/>
        <v>58339000</v>
      </c>
      <c r="F43" s="44">
        <f t="shared" si="19"/>
        <v>58339000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55523000</v>
      </c>
      <c r="C45" s="46">
        <v>2816000</v>
      </c>
      <c r="D45" s="46"/>
      <c r="E45" s="46">
        <f t="shared" si="21"/>
        <v>58339000</v>
      </c>
      <c r="F45" s="47">
        <v>58339000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130607000</v>
      </c>
      <c r="C59" s="43">
        <f t="shared" si="26"/>
        <v>9558000</v>
      </c>
      <c r="D59" s="43">
        <f t="shared" si="26"/>
        <v>0</v>
      </c>
      <c r="E59" s="43">
        <f t="shared" si="26"/>
        <v>140165000</v>
      </c>
      <c r="F59" s="44">
        <f t="shared" si="26"/>
        <v>140165000</v>
      </c>
      <c r="G59" s="45">
        <f t="shared" si="26"/>
        <v>81826000</v>
      </c>
      <c r="H59" s="44">
        <f t="shared" si="26"/>
        <v>10797000</v>
      </c>
      <c r="I59" s="45">
        <f t="shared" si="26"/>
        <v>12909186</v>
      </c>
      <c r="J59" s="44">
        <f t="shared" si="26"/>
        <v>27697000</v>
      </c>
      <c r="K59" s="45">
        <f t="shared" si="26"/>
        <v>20422125</v>
      </c>
      <c r="L59" s="44">
        <f t="shared" si="26"/>
        <v>14599000</v>
      </c>
      <c r="M59" s="45">
        <f t="shared" si="26"/>
        <v>9727069</v>
      </c>
      <c r="N59" s="44">
        <f t="shared" si="26"/>
        <v>0</v>
      </c>
      <c r="O59" s="45">
        <f t="shared" si="26"/>
        <v>0</v>
      </c>
      <c r="P59" s="44">
        <f t="shared" si="26"/>
        <v>53093000</v>
      </c>
      <c r="Q59" s="45">
        <f t="shared" si="26"/>
        <v>43058380</v>
      </c>
      <c r="R59" s="20">
        <f t="shared" si="14"/>
        <v>-47.290320251290751</v>
      </c>
      <c r="S59" s="21">
        <f t="shared" si="15"/>
        <v>-52.369946810138515</v>
      </c>
      <c r="T59" s="20">
        <f t="shared" si="16"/>
        <v>37.878928405807443</v>
      </c>
      <c r="U59" s="22">
        <f t="shared" si="17"/>
        <v>30.719780258980489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130607000</v>
      </c>
      <c r="C63" s="55">
        <f t="shared" si="30"/>
        <v>9558000</v>
      </c>
      <c r="D63" s="55">
        <f t="shared" si="30"/>
        <v>0</v>
      </c>
      <c r="E63" s="55">
        <f t="shared" si="30"/>
        <v>140165000</v>
      </c>
      <c r="F63" s="56">
        <f t="shared" si="30"/>
        <v>140165000</v>
      </c>
      <c r="G63" s="57">
        <f t="shared" si="30"/>
        <v>81826000</v>
      </c>
      <c r="H63" s="56">
        <f t="shared" si="30"/>
        <v>10797000</v>
      </c>
      <c r="I63" s="57">
        <f t="shared" si="30"/>
        <v>12909186</v>
      </c>
      <c r="J63" s="56">
        <f t="shared" si="30"/>
        <v>27697000</v>
      </c>
      <c r="K63" s="57">
        <f t="shared" si="30"/>
        <v>20422125</v>
      </c>
      <c r="L63" s="56">
        <f t="shared" si="30"/>
        <v>14599000</v>
      </c>
      <c r="M63" s="58">
        <f t="shared" si="30"/>
        <v>9727069</v>
      </c>
      <c r="N63" s="56">
        <f t="shared" si="30"/>
        <v>0</v>
      </c>
      <c r="O63" s="57">
        <f t="shared" si="30"/>
        <v>0</v>
      </c>
      <c r="P63" s="56">
        <f t="shared" si="30"/>
        <v>53093000</v>
      </c>
      <c r="Q63" s="57">
        <f t="shared" si="30"/>
        <v>43058380</v>
      </c>
      <c r="R63" s="38">
        <f t="shared" si="14"/>
        <v>-47.290320251290751</v>
      </c>
      <c r="S63" s="39">
        <f t="shared" si="15"/>
        <v>-52.369946810138515</v>
      </c>
      <c r="T63" s="38">
        <f t="shared" si="16"/>
        <v>37.878928405807443</v>
      </c>
      <c r="U63" s="39">
        <f t="shared" si="17"/>
        <v>30.719780258980489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54779000</v>
      </c>
      <c r="C8" s="40">
        <f t="shared" si="0"/>
        <v>11224000</v>
      </c>
      <c r="D8" s="40">
        <f t="shared" si="0"/>
        <v>0</v>
      </c>
      <c r="E8" s="40">
        <f t="shared" si="0"/>
        <v>66003000</v>
      </c>
      <c r="F8" s="41">
        <f t="shared" si="0"/>
        <v>66003000</v>
      </c>
      <c r="G8" s="42">
        <f t="shared" si="0"/>
        <v>66003000</v>
      </c>
      <c r="H8" s="41">
        <f t="shared" si="0"/>
        <v>4022000</v>
      </c>
      <c r="I8" s="42">
        <f t="shared" si="0"/>
        <v>13672247</v>
      </c>
      <c r="J8" s="41">
        <f t="shared" si="0"/>
        <v>32199000</v>
      </c>
      <c r="K8" s="42">
        <f t="shared" si="0"/>
        <v>7387124</v>
      </c>
      <c r="L8" s="41">
        <f t="shared" si="0"/>
        <v>13073000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49294000</v>
      </c>
      <c r="Q8" s="42">
        <f t="shared" si="0"/>
        <v>21059371</v>
      </c>
      <c r="R8" s="16">
        <f>IF(($J8       =0),0,((($L8       -$J8       )/$J8       )*100))</f>
        <v>-59.399360228578523</v>
      </c>
      <c r="S8" s="17">
        <f>IF(($K8       =0),0,((($M8       -$K8       )/$K8       )*100))</f>
        <v>-100</v>
      </c>
      <c r="T8" s="16">
        <f>IF(($E8       =0),0,(($P8       /$E8       )*100))</f>
        <v>74.68448403860431</v>
      </c>
      <c r="U8" s="18">
        <f>IF(($E8       =0),0,(($Q8       /$E8       )*100))</f>
        <v>31.906687574807208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45485000</v>
      </c>
      <c r="C9" s="43">
        <f t="shared" si="2"/>
        <v>-3042000</v>
      </c>
      <c r="D9" s="43">
        <f t="shared" si="2"/>
        <v>0</v>
      </c>
      <c r="E9" s="43">
        <f t="shared" si="2"/>
        <v>42443000</v>
      </c>
      <c r="F9" s="44">
        <f t="shared" si="2"/>
        <v>42443000</v>
      </c>
      <c r="G9" s="45">
        <f t="shared" si="2"/>
        <v>42443000</v>
      </c>
      <c r="H9" s="44">
        <f t="shared" si="2"/>
        <v>3480000</v>
      </c>
      <c r="I9" s="45">
        <f t="shared" si="2"/>
        <v>12795464</v>
      </c>
      <c r="J9" s="44">
        <f t="shared" si="2"/>
        <v>25225000</v>
      </c>
      <c r="K9" s="45">
        <f t="shared" si="2"/>
        <v>7387124</v>
      </c>
      <c r="L9" s="44">
        <f t="shared" si="2"/>
        <v>12440000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41145000</v>
      </c>
      <c r="Q9" s="45">
        <f t="shared" si="2"/>
        <v>20182588</v>
      </c>
      <c r="R9" s="20">
        <f>IF(($J9       =0),0,((($L9       -$J9       )/$J9       )*100))</f>
        <v>-50.683845391476709</v>
      </c>
      <c r="S9" s="21">
        <f>IF(($K9       =0),0,((($M9       -$K9       )/$K9       )*100))</f>
        <v>-100</v>
      </c>
      <c r="T9" s="20">
        <f>IF(($E9       =0),0,(($P9       /$E9       )*100))</f>
        <v>96.941780741229408</v>
      </c>
      <c r="U9" s="22">
        <f>IF(($E9       =0),0,(($Q9       /$E9       )*100))</f>
        <v>47.552218269208112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45485000</v>
      </c>
      <c r="C10" s="46">
        <v>-3042000</v>
      </c>
      <c r="D10" s="46"/>
      <c r="E10" s="46">
        <f t="shared" ref="E10:E41" si="4">$B10      +$C10      +$D10</f>
        <v>42443000</v>
      </c>
      <c r="F10" s="47">
        <v>42443000</v>
      </c>
      <c r="G10" s="48">
        <v>42443000</v>
      </c>
      <c r="H10" s="47">
        <v>3480000</v>
      </c>
      <c r="I10" s="48">
        <v>12795464</v>
      </c>
      <c r="J10" s="47">
        <v>25225000</v>
      </c>
      <c r="K10" s="48">
        <v>7387124</v>
      </c>
      <c r="L10" s="47">
        <v>12440000</v>
      </c>
      <c r="M10" s="48"/>
      <c r="N10" s="47"/>
      <c r="O10" s="48"/>
      <c r="P10" s="47">
        <f t="shared" ref="P10:P41" si="5">$H10      +$J10      +$L10      +$N10</f>
        <v>41145000</v>
      </c>
      <c r="Q10" s="48">
        <f t="shared" ref="Q10:Q41" si="6">$I10      +$K10      +$M10      +$O10</f>
        <v>20182588</v>
      </c>
      <c r="R10" s="24">
        <f t="shared" ref="R10:R41" si="7">IF(($J10      =0),0,((($L10      -$J10      )/$J10      )*100))</f>
        <v>-50.683845391476709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96.941780741229408</v>
      </c>
      <c r="U10" s="26">
        <f t="shared" ref="U10:U41" si="10">IF(($E10      =0),0,(($Q10      /$E10      )*100))</f>
        <v>47.552218269208112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9294000</v>
      </c>
      <c r="C27" s="43">
        <f t="shared" si="11"/>
        <v>14266000</v>
      </c>
      <c r="D27" s="43">
        <f t="shared" si="11"/>
        <v>0</v>
      </c>
      <c r="E27" s="43">
        <f t="shared" si="11"/>
        <v>23560000</v>
      </c>
      <c r="F27" s="44">
        <f t="shared" si="11"/>
        <v>23560000</v>
      </c>
      <c r="G27" s="45">
        <f t="shared" si="11"/>
        <v>23560000</v>
      </c>
      <c r="H27" s="44">
        <f t="shared" si="11"/>
        <v>542000</v>
      </c>
      <c r="I27" s="45">
        <f t="shared" si="11"/>
        <v>876783</v>
      </c>
      <c r="J27" s="44">
        <f t="shared" si="11"/>
        <v>6974000</v>
      </c>
      <c r="K27" s="45">
        <f t="shared" si="11"/>
        <v>0</v>
      </c>
      <c r="L27" s="44">
        <f t="shared" si="11"/>
        <v>633000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8149000</v>
      </c>
      <c r="Q27" s="45">
        <f t="shared" si="11"/>
        <v>876783</v>
      </c>
      <c r="R27" s="20">
        <f t="shared" si="7"/>
        <v>-90.923429882420407</v>
      </c>
      <c r="S27" s="21">
        <f t="shared" si="8"/>
        <v>0</v>
      </c>
      <c r="T27" s="20">
        <f t="shared" si="9"/>
        <v>34.588285229202036</v>
      </c>
      <c r="U27" s="22">
        <f t="shared" si="10"/>
        <v>3.7214898132427843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306000</v>
      </c>
      <c r="I30" s="48">
        <v>305336</v>
      </c>
      <c r="J30" s="47">
        <v>440000</v>
      </c>
      <c r="K30" s="48"/>
      <c r="L30" s="47">
        <v>633000</v>
      </c>
      <c r="M30" s="48"/>
      <c r="N30" s="47"/>
      <c r="O30" s="48"/>
      <c r="P30" s="47">
        <f t="shared" si="5"/>
        <v>1379000</v>
      </c>
      <c r="Q30" s="48">
        <f t="shared" si="6"/>
        <v>305336</v>
      </c>
      <c r="R30" s="24">
        <f t="shared" si="7"/>
        <v>43.863636363636367</v>
      </c>
      <c r="S30" s="25">
        <f t="shared" si="8"/>
        <v>0</v>
      </c>
      <c r="T30" s="24">
        <f t="shared" si="9"/>
        <v>81.117647058823522</v>
      </c>
      <c r="U30" s="26">
        <f t="shared" si="10"/>
        <v>17.960941176470588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1194000</v>
      </c>
      <c r="C32" s="46"/>
      <c r="D32" s="46"/>
      <c r="E32" s="46">
        <f t="shared" si="4"/>
        <v>1194000</v>
      </c>
      <c r="F32" s="47">
        <v>1194000</v>
      </c>
      <c r="G32" s="48">
        <v>1194000</v>
      </c>
      <c r="H32" s="47">
        <v>236000</v>
      </c>
      <c r="I32" s="48">
        <v>571447</v>
      </c>
      <c r="J32" s="47">
        <v>491000</v>
      </c>
      <c r="K32" s="48"/>
      <c r="L32" s="47"/>
      <c r="M32" s="48"/>
      <c r="N32" s="47"/>
      <c r="O32" s="48"/>
      <c r="P32" s="47">
        <f t="shared" si="5"/>
        <v>727000</v>
      </c>
      <c r="Q32" s="48">
        <f t="shared" si="6"/>
        <v>571447</v>
      </c>
      <c r="R32" s="24">
        <f t="shared" si="7"/>
        <v>-100</v>
      </c>
      <c r="S32" s="25">
        <f t="shared" si="8"/>
        <v>0</v>
      </c>
      <c r="T32" s="24">
        <f t="shared" si="9"/>
        <v>60.887772194304858</v>
      </c>
      <c r="U32" s="26">
        <f t="shared" si="10"/>
        <v>47.859882747068674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6400000</v>
      </c>
      <c r="C36" s="46">
        <v>14266000</v>
      </c>
      <c r="D36" s="46"/>
      <c r="E36" s="46">
        <f t="shared" si="4"/>
        <v>20666000</v>
      </c>
      <c r="F36" s="47">
        <v>20666000</v>
      </c>
      <c r="G36" s="48">
        <v>20666000</v>
      </c>
      <c r="H36" s="47"/>
      <c r="I36" s="48"/>
      <c r="J36" s="47">
        <v>6043000</v>
      </c>
      <c r="K36" s="48"/>
      <c r="L36" s="47"/>
      <c r="M36" s="48"/>
      <c r="N36" s="47"/>
      <c r="O36" s="48"/>
      <c r="P36" s="47">
        <f t="shared" si="5"/>
        <v>6043000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29.241265847285398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19047000</v>
      </c>
      <c r="C42" s="52">
        <f t="shared" si="13"/>
        <v>14064000</v>
      </c>
      <c r="D42" s="52">
        <f t="shared" si="13"/>
        <v>0</v>
      </c>
      <c r="E42" s="52">
        <f t="shared" si="13"/>
        <v>33111000</v>
      </c>
      <c r="F42" s="53">
        <f t="shared" si="13"/>
        <v>33111000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19047000</v>
      </c>
      <c r="C43" s="43">
        <f t="shared" si="19"/>
        <v>14064000</v>
      </c>
      <c r="D43" s="43">
        <f t="shared" si="19"/>
        <v>0</v>
      </c>
      <c r="E43" s="43">
        <f t="shared" si="19"/>
        <v>33111000</v>
      </c>
      <c r="F43" s="44">
        <f t="shared" si="19"/>
        <v>33111000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19047000</v>
      </c>
      <c r="C45" s="46">
        <v>14064000</v>
      </c>
      <c r="D45" s="46"/>
      <c r="E45" s="46">
        <f t="shared" si="21"/>
        <v>33111000</v>
      </c>
      <c r="F45" s="47">
        <v>33111000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73826000</v>
      </c>
      <c r="C59" s="43">
        <f t="shared" si="26"/>
        <v>25288000</v>
      </c>
      <c r="D59" s="43">
        <f t="shared" si="26"/>
        <v>0</v>
      </c>
      <c r="E59" s="43">
        <f t="shared" si="26"/>
        <v>99114000</v>
      </c>
      <c r="F59" s="44">
        <f t="shared" si="26"/>
        <v>99114000</v>
      </c>
      <c r="G59" s="45">
        <f t="shared" si="26"/>
        <v>66003000</v>
      </c>
      <c r="H59" s="44">
        <f t="shared" si="26"/>
        <v>4022000</v>
      </c>
      <c r="I59" s="45">
        <f t="shared" si="26"/>
        <v>13672247</v>
      </c>
      <c r="J59" s="44">
        <f t="shared" si="26"/>
        <v>32199000</v>
      </c>
      <c r="K59" s="45">
        <f t="shared" si="26"/>
        <v>7387124</v>
      </c>
      <c r="L59" s="44">
        <f t="shared" si="26"/>
        <v>13073000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49294000</v>
      </c>
      <c r="Q59" s="45">
        <f t="shared" si="26"/>
        <v>21059371</v>
      </c>
      <c r="R59" s="20">
        <f t="shared" si="14"/>
        <v>-59.399360228578523</v>
      </c>
      <c r="S59" s="21">
        <f t="shared" si="15"/>
        <v>-100</v>
      </c>
      <c r="T59" s="20">
        <f t="shared" si="16"/>
        <v>49.734648990051859</v>
      </c>
      <c r="U59" s="22">
        <f t="shared" si="17"/>
        <v>21.247624957120085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73826000</v>
      </c>
      <c r="C63" s="55">
        <f t="shared" si="30"/>
        <v>25288000</v>
      </c>
      <c r="D63" s="55">
        <f t="shared" si="30"/>
        <v>0</v>
      </c>
      <c r="E63" s="55">
        <f t="shared" si="30"/>
        <v>99114000</v>
      </c>
      <c r="F63" s="56">
        <f t="shared" si="30"/>
        <v>99114000</v>
      </c>
      <c r="G63" s="57">
        <f t="shared" si="30"/>
        <v>66003000</v>
      </c>
      <c r="H63" s="56">
        <f t="shared" si="30"/>
        <v>4022000</v>
      </c>
      <c r="I63" s="57">
        <f t="shared" si="30"/>
        <v>13672247</v>
      </c>
      <c r="J63" s="56">
        <f t="shared" si="30"/>
        <v>32199000</v>
      </c>
      <c r="K63" s="57">
        <f t="shared" si="30"/>
        <v>7387124</v>
      </c>
      <c r="L63" s="56">
        <f t="shared" si="30"/>
        <v>13073000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49294000</v>
      </c>
      <c r="Q63" s="57">
        <f t="shared" si="30"/>
        <v>21059371</v>
      </c>
      <c r="R63" s="38">
        <f t="shared" si="14"/>
        <v>-59.399360228578523</v>
      </c>
      <c r="S63" s="39">
        <f t="shared" si="15"/>
        <v>-100</v>
      </c>
      <c r="T63" s="38">
        <f t="shared" si="16"/>
        <v>49.734648990051859</v>
      </c>
      <c r="U63" s="39">
        <f t="shared" si="17"/>
        <v>21.247624957120085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25173000</v>
      </c>
      <c r="C8" s="40">
        <f t="shared" si="0"/>
        <v>-1456000</v>
      </c>
      <c r="D8" s="40">
        <f t="shared" si="0"/>
        <v>0</v>
      </c>
      <c r="E8" s="40">
        <f t="shared" si="0"/>
        <v>23717000</v>
      </c>
      <c r="F8" s="41">
        <f t="shared" si="0"/>
        <v>23717000</v>
      </c>
      <c r="G8" s="42">
        <f t="shared" si="0"/>
        <v>23717000</v>
      </c>
      <c r="H8" s="41">
        <f t="shared" si="0"/>
        <v>8226000</v>
      </c>
      <c r="I8" s="42">
        <f t="shared" si="0"/>
        <v>4840848</v>
      </c>
      <c r="J8" s="41">
        <f t="shared" si="0"/>
        <v>10602000</v>
      </c>
      <c r="K8" s="42">
        <f t="shared" si="0"/>
        <v>16267276</v>
      </c>
      <c r="L8" s="41">
        <f t="shared" si="0"/>
        <v>4326000</v>
      </c>
      <c r="M8" s="42">
        <f t="shared" si="0"/>
        <v>540494</v>
      </c>
      <c r="N8" s="41">
        <f t="shared" si="0"/>
        <v>0</v>
      </c>
      <c r="O8" s="42">
        <f t="shared" si="0"/>
        <v>0</v>
      </c>
      <c r="P8" s="41">
        <f t="shared" si="0"/>
        <v>23154000</v>
      </c>
      <c r="Q8" s="42">
        <f t="shared" si="0"/>
        <v>21648618</v>
      </c>
      <c r="R8" s="16">
        <f>IF(($J8       =0),0,((($L8       -$J8       )/$J8       )*100))</f>
        <v>-59.196378041878894</v>
      </c>
      <c r="S8" s="17">
        <f>IF(($K8       =0),0,((($M8       -$K8       )/$K8       )*100))</f>
        <v>-96.677415444355901</v>
      </c>
      <c r="T8" s="16">
        <f>IF(($E8       =0),0,(($P8       /$E8       )*100))</f>
        <v>97.626175317282957</v>
      </c>
      <c r="U8" s="18">
        <f>IF(($E8       =0),0,(($Q8       /$E8       )*100))</f>
        <v>91.278905426487327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21772000</v>
      </c>
      <c r="C9" s="43">
        <f t="shared" si="2"/>
        <v>-1456000</v>
      </c>
      <c r="D9" s="43">
        <f t="shared" si="2"/>
        <v>0</v>
      </c>
      <c r="E9" s="43">
        <f t="shared" si="2"/>
        <v>20316000</v>
      </c>
      <c r="F9" s="44">
        <f t="shared" si="2"/>
        <v>20316000</v>
      </c>
      <c r="G9" s="45">
        <f t="shared" si="2"/>
        <v>20316000</v>
      </c>
      <c r="H9" s="44">
        <f t="shared" si="2"/>
        <v>6336000</v>
      </c>
      <c r="I9" s="45">
        <f t="shared" si="2"/>
        <v>4664880</v>
      </c>
      <c r="J9" s="44">
        <f t="shared" si="2"/>
        <v>10123000</v>
      </c>
      <c r="K9" s="45">
        <f t="shared" si="2"/>
        <v>15848600</v>
      </c>
      <c r="L9" s="44">
        <f t="shared" si="2"/>
        <v>3857000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20316000</v>
      </c>
      <c r="Q9" s="45">
        <f t="shared" si="2"/>
        <v>20513480</v>
      </c>
      <c r="R9" s="20">
        <f>IF(($J9       =0),0,((($L9       -$J9       )/$J9       )*100))</f>
        <v>-61.898646646251109</v>
      </c>
      <c r="S9" s="21">
        <f>IF(($K9       =0),0,((($M9       -$K9       )/$K9       )*100))</f>
        <v>-100</v>
      </c>
      <c r="T9" s="20">
        <f>IF(($E9       =0),0,(($P9       /$E9       )*100))</f>
        <v>100</v>
      </c>
      <c r="U9" s="22">
        <f>IF(($E9       =0),0,(($Q9       /$E9       )*100))</f>
        <v>100.97204174050009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21772000</v>
      </c>
      <c r="C10" s="46">
        <v>-1456000</v>
      </c>
      <c r="D10" s="46"/>
      <c r="E10" s="46">
        <f t="shared" ref="E10:E41" si="4">$B10      +$C10      +$D10</f>
        <v>20316000</v>
      </c>
      <c r="F10" s="47">
        <v>20316000</v>
      </c>
      <c r="G10" s="48">
        <v>20316000</v>
      </c>
      <c r="H10" s="47">
        <v>6336000</v>
      </c>
      <c r="I10" s="48">
        <v>4664880</v>
      </c>
      <c r="J10" s="47">
        <v>10123000</v>
      </c>
      <c r="K10" s="48">
        <v>15848600</v>
      </c>
      <c r="L10" s="47">
        <v>3857000</v>
      </c>
      <c r="M10" s="48"/>
      <c r="N10" s="47"/>
      <c r="O10" s="48"/>
      <c r="P10" s="47">
        <f t="shared" ref="P10:P41" si="5">$H10      +$J10      +$L10      +$N10</f>
        <v>20316000</v>
      </c>
      <c r="Q10" s="48">
        <f t="shared" ref="Q10:Q41" si="6">$I10      +$K10      +$M10      +$O10</f>
        <v>20513480</v>
      </c>
      <c r="R10" s="24">
        <f t="shared" ref="R10:R41" si="7">IF(($J10      =0),0,((($L10      -$J10      )/$J10      )*100))</f>
        <v>-61.898646646251109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100.97204174050009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3401000</v>
      </c>
      <c r="C27" s="43">
        <f t="shared" si="11"/>
        <v>0</v>
      </c>
      <c r="D27" s="43">
        <f t="shared" si="11"/>
        <v>0</v>
      </c>
      <c r="E27" s="43">
        <f t="shared" si="11"/>
        <v>3401000</v>
      </c>
      <c r="F27" s="44">
        <f t="shared" si="11"/>
        <v>3401000</v>
      </c>
      <c r="G27" s="45">
        <f t="shared" si="11"/>
        <v>3401000</v>
      </c>
      <c r="H27" s="44">
        <f t="shared" si="11"/>
        <v>1890000</v>
      </c>
      <c r="I27" s="45">
        <f t="shared" si="11"/>
        <v>175968</v>
      </c>
      <c r="J27" s="44">
        <f t="shared" si="11"/>
        <v>479000</v>
      </c>
      <c r="K27" s="45">
        <f t="shared" si="11"/>
        <v>418676</v>
      </c>
      <c r="L27" s="44">
        <f t="shared" si="11"/>
        <v>469000</v>
      </c>
      <c r="M27" s="45">
        <f t="shared" si="11"/>
        <v>540494</v>
      </c>
      <c r="N27" s="44">
        <f t="shared" si="11"/>
        <v>0</v>
      </c>
      <c r="O27" s="45">
        <f t="shared" si="11"/>
        <v>0</v>
      </c>
      <c r="P27" s="44">
        <f t="shared" si="11"/>
        <v>2838000</v>
      </c>
      <c r="Q27" s="45">
        <f t="shared" si="11"/>
        <v>1135138</v>
      </c>
      <c r="R27" s="20">
        <f t="shared" si="7"/>
        <v>-2.0876826722338206</v>
      </c>
      <c r="S27" s="21">
        <f t="shared" si="8"/>
        <v>29.096007413847463</v>
      </c>
      <c r="T27" s="20">
        <f t="shared" si="9"/>
        <v>83.446045280799765</v>
      </c>
      <c r="U27" s="22">
        <f t="shared" si="10"/>
        <v>33.376595119082623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1562000</v>
      </c>
      <c r="I30" s="48">
        <v>50728</v>
      </c>
      <c r="J30" s="47">
        <v>212000</v>
      </c>
      <c r="K30" s="48">
        <v>100662</v>
      </c>
      <c r="L30" s="47">
        <v>80000</v>
      </c>
      <c r="M30" s="48">
        <v>120804</v>
      </c>
      <c r="N30" s="47"/>
      <c r="O30" s="48"/>
      <c r="P30" s="47">
        <f t="shared" si="5"/>
        <v>1854000</v>
      </c>
      <c r="Q30" s="48">
        <f t="shared" si="6"/>
        <v>272194</v>
      </c>
      <c r="R30" s="24">
        <f t="shared" si="7"/>
        <v>-62.264150943396224</v>
      </c>
      <c r="S30" s="25">
        <f t="shared" si="8"/>
        <v>20.009536865947428</v>
      </c>
      <c r="T30" s="24">
        <f t="shared" si="9"/>
        <v>84.27272727272728</v>
      </c>
      <c r="U30" s="26">
        <f t="shared" si="10"/>
        <v>12.372454545454545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1201000</v>
      </c>
      <c r="C32" s="46"/>
      <c r="D32" s="46"/>
      <c r="E32" s="46">
        <f t="shared" si="4"/>
        <v>1201000</v>
      </c>
      <c r="F32" s="47">
        <v>1201000</v>
      </c>
      <c r="G32" s="48">
        <v>1201000</v>
      </c>
      <c r="H32" s="47">
        <v>328000</v>
      </c>
      <c r="I32" s="48">
        <v>125240</v>
      </c>
      <c r="J32" s="47">
        <v>267000</v>
      </c>
      <c r="K32" s="48">
        <v>318014</v>
      </c>
      <c r="L32" s="47">
        <v>389000</v>
      </c>
      <c r="M32" s="48">
        <v>419690</v>
      </c>
      <c r="N32" s="47"/>
      <c r="O32" s="48"/>
      <c r="P32" s="47">
        <f t="shared" si="5"/>
        <v>984000</v>
      </c>
      <c r="Q32" s="48">
        <f t="shared" si="6"/>
        <v>862944</v>
      </c>
      <c r="R32" s="24">
        <f t="shared" si="7"/>
        <v>45.692883895131089</v>
      </c>
      <c r="S32" s="25">
        <f t="shared" si="8"/>
        <v>31.972177325526552</v>
      </c>
      <c r="T32" s="24">
        <f t="shared" si="9"/>
        <v>81.93172356369692</v>
      </c>
      <c r="U32" s="26">
        <f t="shared" si="10"/>
        <v>71.852123230641126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25173000</v>
      </c>
      <c r="C59" s="43">
        <f t="shared" si="26"/>
        <v>-1456000</v>
      </c>
      <c r="D59" s="43">
        <f t="shared" si="26"/>
        <v>0</v>
      </c>
      <c r="E59" s="43">
        <f t="shared" si="26"/>
        <v>23717000</v>
      </c>
      <c r="F59" s="44">
        <f t="shared" si="26"/>
        <v>23717000</v>
      </c>
      <c r="G59" s="45">
        <f t="shared" si="26"/>
        <v>23717000</v>
      </c>
      <c r="H59" s="44">
        <f t="shared" si="26"/>
        <v>8226000</v>
      </c>
      <c r="I59" s="45">
        <f t="shared" si="26"/>
        <v>4840848</v>
      </c>
      <c r="J59" s="44">
        <f t="shared" si="26"/>
        <v>10602000</v>
      </c>
      <c r="K59" s="45">
        <f t="shared" si="26"/>
        <v>16267276</v>
      </c>
      <c r="L59" s="44">
        <f t="shared" si="26"/>
        <v>4326000</v>
      </c>
      <c r="M59" s="45">
        <f t="shared" si="26"/>
        <v>540494</v>
      </c>
      <c r="N59" s="44">
        <f t="shared" si="26"/>
        <v>0</v>
      </c>
      <c r="O59" s="45">
        <f t="shared" si="26"/>
        <v>0</v>
      </c>
      <c r="P59" s="44">
        <f t="shared" si="26"/>
        <v>23154000</v>
      </c>
      <c r="Q59" s="45">
        <f t="shared" si="26"/>
        <v>21648618</v>
      </c>
      <c r="R59" s="20">
        <f t="shared" si="14"/>
        <v>-59.196378041878894</v>
      </c>
      <c r="S59" s="21">
        <f t="shared" si="15"/>
        <v>-96.677415444355901</v>
      </c>
      <c r="T59" s="20">
        <f t="shared" si="16"/>
        <v>97.626175317282957</v>
      </c>
      <c r="U59" s="22">
        <f t="shared" si="17"/>
        <v>91.278905426487327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25173000</v>
      </c>
      <c r="C63" s="55">
        <f t="shared" si="30"/>
        <v>-1456000</v>
      </c>
      <c r="D63" s="55">
        <f t="shared" si="30"/>
        <v>0</v>
      </c>
      <c r="E63" s="55">
        <f t="shared" si="30"/>
        <v>23717000</v>
      </c>
      <c r="F63" s="56">
        <f t="shared" si="30"/>
        <v>23717000</v>
      </c>
      <c r="G63" s="57">
        <f t="shared" si="30"/>
        <v>23717000</v>
      </c>
      <c r="H63" s="56">
        <f t="shared" si="30"/>
        <v>8226000</v>
      </c>
      <c r="I63" s="57">
        <f t="shared" si="30"/>
        <v>4840848</v>
      </c>
      <c r="J63" s="56">
        <f t="shared" si="30"/>
        <v>10602000</v>
      </c>
      <c r="K63" s="57">
        <f t="shared" si="30"/>
        <v>16267276</v>
      </c>
      <c r="L63" s="56">
        <f t="shared" si="30"/>
        <v>4326000</v>
      </c>
      <c r="M63" s="58">
        <f t="shared" si="30"/>
        <v>540494</v>
      </c>
      <c r="N63" s="56">
        <f t="shared" si="30"/>
        <v>0</v>
      </c>
      <c r="O63" s="57">
        <f t="shared" si="30"/>
        <v>0</v>
      </c>
      <c r="P63" s="56">
        <f t="shared" si="30"/>
        <v>23154000</v>
      </c>
      <c r="Q63" s="57">
        <f t="shared" si="30"/>
        <v>21648618</v>
      </c>
      <c r="R63" s="38">
        <f t="shared" si="14"/>
        <v>-59.196378041878894</v>
      </c>
      <c r="S63" s="39">
        <f t="shared" si="15"/>
        <v>-96.677415444355901</v>
      </c>
      <c r="T63" s="38">
        <f t="shared" si="16"/>
        <v>97.626175317282957</v>
      </c>
      <c r="U63" s="39">
        <f t="shared" si="17"/>
        <v>91.278905426487327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634401000</v>
      </c>
      <c r="C8" s="40">
        <f t="shared" si="0"/>
        <v>-10434000</v>
      </c>
      <c r="D8" s="40">
        <f t="shared" si="0"/>
        <v>0</v>
      </c>
      <c r="E8" s="40">
        <f t="shared" si="0"/>
        <v>623967000</v>
      </c>
      <c r="F8" s="41">
        <f t="shared" si="0"/>
        <v>623967000</v>
      </c>
      <c r="G8" s="42">
        <f t="shared" si="0"/>
        <v>623967000</v>
      </c>
      <c r="H8" s="41">
        <f t="shared" si="0"/>
        <v>183871000</v>
      </c>
      <c r="I8" s="42">
        <f t="shared" si="0"/>
        <v>176378328</v>
      </c>
      <c r="J8" s="41">
        <f t="shared" si="0"/>
        <v>231902000</v>
      </c>
      <c r="K8" s="42">
        <f t="shared" si="0"/>
        <v>249119602</v>
      </c>
      <c r="L8" s="41">
        <f t="shared" si="0"/>
        <v>105438000</v>
      </c>
      <c r="M8" s="42">
        <f t="shared" si="0"/>
        <v>113448109</v>
      </c>
      <c r="N8" s="41">
        <f t="shared" si="0"/>
        <v>0</v>
      </c>
      <c r="O8" s="42">
        <f t="shared" si="0"/>
        <v>0</v>
      </c>
      <c r="P8" s="41">
        <f t="shared" si="0"/>
        <v>521211000</v>
      </c>
      <c r="Q8" s="42">
        <f t="shared" si="0"/>
        <v>538946039</v>
      </c>
      <c r="R8" s="16">
        <f>IF(($J8       =0),0,((($L8       -$J8       )/$J8       )*100))</f>
        <v>-54.533380479685391</v>
      </c>
      <c r="S8" s="17">
        <f>IF(($K8       =0),0,((($M8       -$K8       )/$K8       )*100))</f>
        <v>-54.460384454210875</v>
      </c>
      <c r="T8" s="16">
        <f>IF(($E8       =0),0,(($P8       /$E8       )*100))</f>
        <v>83.531821394400666</v>
      </c>
      <c r="U8" s="18">
        <f>IF(($E8       =0),0,(($Q8       /$E8       )*100))</f>
        <v>86.374125394451951</v>
      </c>
      <c r="V8" s="41">
        <f t="shared" ref="V8:W8" si="1">+V9+V27</f>
        <v>21483000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619474000</v>
      </c>
      <c r="C9" s="43">
        <f t="shared" si="2"/>
        <v>-9946000</v>
      </c>
      <c r="D9" s="43">
        <f t="shared" si="2"/>
        <v>0</v>
      </c>
      <c r="E9" s="43">
        <f t="shared" si="2"/>
        <v>609528000</v>
      </c>
      <c r="F9" s="44">
        <f t="shared" si="2"/>
        <v>609528000</v>
      </c>
      <c r="G9" s="45">
        <f t="shared" si="2"/>
        <v>609528000</v>
      </c>
      <c r="H9" s="44">
        <f t="shared" si="2"/>
        <v>177739000</v>
      </c>
      <c r="I9" s="45">
        <f t="shared" si="2"/>
        <v>175900640</v>
      </c>
      <c r="J9" s="44">
        <f t="shared" si="2"/>
        <v>226344000</v>
      </c>
      <c r="K9" s="45">
        <f t="shared" si="2"/>
        <v>236798080</v>
      </c>
      <c r="L9" s="44">
        <f t="shared" si="2"/>
        <v>104186000</v>
      </c>
      <c r="M9" s="45">
        <f t="shared" si="2"/>
        <v>107869727</v>
      </c>
      <c r="N9" s="44">
        <f t="shared" si="2"/>
        <v>0</v>
      </c>
      <c r="O9" s="45">
        <f t="shared" si="2"/>
        <v>0</v>
      </c>
      <c r="P9" s="44">
        <f t="shared" si="2"/>
        <v>508269000</v>
      </c>
      <c r="Q9" s="45">
        <f t="shared" si="2"/>
        <v>520568447</v>
      </c>
      <c r="R9" s="20">
        <f>IF(($J9       =0),0,((($L9       -$J9       )/$J9       )*100))</f>
        <v>-53.97006326653235</v>
      </c>
      <c r="S9" s="21">
        <f>IF(($K9       =0),0,((($M9       -$K9       )/$K9       )*100))</f>
        <v>-54.446536475295751</v>
      </c>
      <c r="T9" s="20">
        <f>IF(($E9       =0),0,(($P9       /$E9       )*100))</f>
        <v>83.387309524747025</v>
      </c>
      <c r="U9" s="22">
        <f>IF(($E9       =0),0,(($Q9       /$E9       )*100))</f>
        <v>85.405173675368488</v>
      </c>
      <c r="V9" s="44">
        <f t="shared" ref="V9:W9" si="3">SUM(V10:V26)</f>
        <v>21483000</v>
      </c>
      <c r="W9" s="45">
        <f t="shared" si="3"/>
        <v>0</v>
      </c>
    </row>
    <row r="10" spans="1:23" x14ac:dyDescent="0.2">
      <c r="A10" s="23" t="s">
        <v>36</v>
      </c>
      <c r="B10" s="46">
        <v>345989000</v>
      </c>
      <c r="C10" s="46">
        <v>-23141000</v>
      </c>
      <c r="D10" s="46"/>
      <c r="E10" s="46">
        <f t="shared" ref="E10:E41" si="4">$B10      +$C10      +$D10</f>
        <v>322848000</v>
      </c>
      <c r="F10" s="47">
        <v>322848000</v>
      </c>
      <c r="G10" s="48">
        <v>322848000</v>
      </c>
      <c r="H10" s="47">
        <v>119066000</v>
      </c>
      <c r="I10" s="48">
        <v>118479471</v>
      </c>
      <c r="J10" s="47">
        <v>128624000</v>
      </c>
      <c r="K10" s="48">
        <v>126219923</v>
      </c>
      <c r="L10" s="47">
        <v>59449000</v>
      </c>
      <c r="M10" s="48">
        <v>56710450</v>
      </c>
      <c r="N10" s="47"/>
      <c r="O10" s="48"/>
      <c r="P10" s="47">
        <f t="shared" ref="P10:P41" si="5">$H10      +$J10      +$L10      +$N10</f>
        <v>307139000</v>
      </c>
      <c r="Q10" s="48">
        <f t="shared" ref="Q10:Q41" si="6">$I10      +$K10      +$M10      +$O10</f>
        <v>301409844</v>
      </c>
      <c r="R10" s="24">
        <f t="shared" ref="R10:R41" si="7">IF(($J10      =0),0,((($L10      -$J10      )/$J10      )*100))</f>
        <v>-53.780787411369566</v>
      </c>
      <c r="S10" s="25">
        <f t="shared" ref="S10:S41" si="8">IF(($K10      =0),0,((($M10      -$K10      )/$K10      )*100))</f>
        <v>-55.07012787513743</v>
      </c>
      <c r="T10" s="24">
        <f t="shared" ref="T10:T41" si="9">IF(($E10      =0),0,(($P10      /$E10      )*100))</f>
        <v>95.134242739617406</v>
      </c>
      <c r="U10" s="26">
        <f t="shared" ref="U10:U41" si="10">IF(($E10      =0),0,(($Q10      /$E10      )*100))</f>
        <v>93.359675141242931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3468000</v>
      </c>
      <c r="C16" s="46"/>
      <c r="D16" s="46"/>
      <c r="E16" s="46">
        <f t="shared" si="4"/>
        <v>3468000</v>
      </c>
      <c r="F16" s="47">
        <v>3468000</v>
      </c>
      <c r="G16" s="48">
        <v>3468000</v>
      </c>
      <c r="H16" s="47">
        <v>409000</v>
      </c>
      <c r="I16" s="48">
        <v>1062284</v>
      </c>
      <c r="J16" s="47">
        <v>1335000</v>
      </c>
      <c r="K16" s="48">
        <v>743055</v>
      </c>
      <c r="L16" s="47">
        <v>96000</v>
      </c>
      <c r="M16" s="48">
        <v>87086</v>
      </c>
      <c r="N16" s="47"/>
      <c r="O16" s="48"/>
      <c r="P16" s="47">
        <f t="shared" si="5"/>
        <v>1840000</v>
      </c>
      <c r="Q16" s="48">
        <f t="shared" si="6"/>
        <v>1892425</v>
      </c>
      <c r="R16" s="24">
        <f t="shared" si="7"/>
        <v>-92.80898876404494</v>
      </c>
      <c r="S16" s="25">
        <f t="shared" si="8"/>
        <v>-88.280006190658838</v>
      </c>
      <c r="T16" s="24">
        <f t="shared" si="9"/>
        <v>53.056516724336788</v>
      </c>
      <c r="U16" s="26">
        <f t="shared" si="10"/>
        <v>54.568194925028834</v>
      </c>
      <c r="V16" s="47">
        <v>400000</v>
      </c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27695000</v>
      </c>
      <c r="D20" s="46"/>
      <c r="E20" s="46">
        <f t="shared" si="4"/>
        <v>27695000</v>
      </c>
      <c r="F20" s="47">
        <v>27695000</v>
      </c>
      <c r="G20" s="48">
        <v>27695000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203000000</v>
      </c>
      <c r="C22" s="46">
        <v>-19000000</v>
      </c>
      <c r="D22" s="46"/>
      <c r="E22" s="46">
        <f t="shared" si="4"/>
        <v>184000000</v>
      </c>
      <c r="F22" s="47">
        <v>184000000</v>
      </c>
      <c r="G22" s="48">
        <v>184000000</v>
      </c>
      <c r="H22" s="47">
        <v>39800000</v>
      </c>
      <c r="I22" s="48">
        <v>39799809</v>
      </c>
      <c r="J22" s="47">
        <v>80269000</v>
      </c>
      <c r="K22" s="48">
        <v>92027979</v>
      </c>
      <c r="L22" s="47">
        <v>34170000</v>
      </c>
      <c r="M22" s="48">
        <v>41517915</v>
      </c>
      <c r="N22" s="47"/>
      <c r="O22" s="48"/>
      <c r="P22" s="47">
        <f t="shared" si="5"/>
        <v>154239000</v>
      </c>
      <c r="Q22" s="48">
        <f t="shared" si="6"/>
        <v>173345703</v>
      </c>
      <c r="R22" s="24">
        <f t="shared" si="7"/>
        <v>-57.430639474766096</v>
      </c>
      <c r="S22" s="25">
        <f t="shared" si="8"/>
        <v>-54.885551708138671</v>
      </c>
      <c r="T22" s="24">
        <f t="shared" si="9"/>
        <v>83.825543478260869</v>
      </c>
      <c r="U22" s="26">
        <f t="shared" si="10"/>
        <v>94.209621195652176</v>
      </c>
      <c r="V22" s="47">
        <v>21083000</v>
      </c>
      <c r="W22" s="48"/>
    </row>
    <row r="23" spans="1:23" x14ac:dyDescent="0.2">
      <c r="A23" s="23" t="s">
        <v>49</v>
      </c>
      <c r="B23" s="46">
        <v>67017000</v>
      </c>
      <c r="C23" s="46">
        <v>4500000</v>
      </c>
      <c r="D23" s="46"/>
      <c r="E23" s="46">
        <f t="shared" si="4"/>
        <v>71517000</v>
      </c>
      <c r="F23" s="47">
        <v>71517000</v>
      </c>
      <c r="G23" s="48">
        <v>71517000</v>
      </c>
      <c r="H23" s="47">
        <v>18464000</v>
      </c>
      <c r="I23" s="48">
        <v>16559076</v>
      </c>
      <c r="J23" s="47">
        <v>16116000</v>
      </c>
      <c r="K23" s="48">
        <v>17807123</v>
      </c>
      <c r="L23" s="47">
        <v>10471000</v>
      </c>
      <c r="M23" s="48">
        <v>9554276</v>
      </c>
      <c r="N23" s="47"/>
      <c r="O23" s="48"/>
      <c r="P23" s="47">
        <f t="shared" si="5"/>
        <v>45051000</v>
      </c>
      <c r="Q23" s="48">
        <f t="shared" si="6"/>
        <v>43920475</v>
      </c>
      <c r="R23" s="24">
        <f t="shared" si="7"/>
        <v>-35.027302060064528</v>
      </c>
      <c r="S23" s="25">
        <f t="shared" si="8"/>
        <v>-46.345762872531402</v>
      </c>
      <c r="T23" s="24">
        <f t="shared" si="9"/>
        <v>62.993414153278238</v>
      </c>
      <c r="U23" s="26">
        <f t="shared" si="10"/>
        <v>61.412636156438325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14927000</v>
      </c>
      <c r="C27" s="43">
        <f t="shared" si="11"/>
        <v>-488000</v>
      </c>
      <c r="D27" s="43">
        <f t="shared" si="11"/>
        <v>0</v>
      </c>
      <c r="E27" s="43">
        <f t="shared" si="11"/>
        <v>14439000</v>
      </c>
      <c r="F27" s="44">
        <f t="shared" si="11"/>
        <v>14439000</v>
      </c>
      <c r="G27" s="45">
        <f t="shared" si="11"/>
        <v>14439000</v>
      </c>
      <c r="H27" s="44">
        <f t="shared" si="11"/>
        <v>6132000</v>
      </c>
      <c r="I27" s="45">
        <f t="shared" si="11"/>
        <v>477688</v>
      </c>
      <c r="J27" s="44">
        <f t="shared" si="11"/>
        <v>5558000</v>
      </c>
      <c r="K27" s="45">
        <f t="shared" si="11"/>
        <v>12321522</v>
      </c>
      <c r="L27" s="44">
        <f t="shared" si="11"/>
        <v>1252000</v>
      </c>
      <c r="M27" s="45">
        <f t="shared" si="11"/>
        <v>5578382</v>
      </c>
      <c r="N27" s="44">
        <f t="shared" si="11"/>
        <v>0</v>
      </c>
      <c r="O27" s="45">
        <f t="shared" si="11"/>
        <v>0</v>
      </c>
      <c r="P27" s="44">
        <f t="shared" si="11"/>
        <v>12942000</v>
      </c>
      <c r="Q27" s="45">
        <f t="shared" si="11"/>
        <v>18377592</v>
      </c>
      <c r="R27" s="20">
        <f t="shared" si="7"/>
        <v>-77.473911478949262</v>
      </c>
      <c r="S27" s="21">
        <f t="shared" si="8"/>
        <v>-54.726518363559308</v>
      </c>
      <c r="T27" s="20">
        <f t="shared" si="9"/>
        <v>89.632246000415535</v>
      </c>
      <c r="U27" s="22">
        <f t="shared" si="10"/>
        <v>127.27745688759609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43000</v>
      </c>
      <c r="I30" s="48">
        <v>42304</v>
      </c>
      <c r="J30" s="47"/>
      <c r="K30" s="48"/>
      <c r="L30" s="47">
        <v>421000</v>
      </c>
      <c r="M30" s="48">
        <v>421149</v>
      </c>
      <c r="N30" s="47"/>
      <c r="O30" s="48"/>
      <c r="P30" s="47">
        <f t="shared" si="5"/>
        <v>464000</v>
      </c>
      <c r="Q30" s="48">
        <f t="shared" si="6"/>
        <v>463453</v>
      </c>
      <c r="R30" s="24">
        <f t="shared" si="7"/>
        <v>0</v>
      </c>
      <c r="S30" s="25">
        <f t="shared" si="8"/>
        <v>0</v>
      </c>
      <c r="T30" s="24">
        <f t="shared" si="9"/>
        <v>46.400000000000006</v>
      </c>
      <c r="U30" s="26">
        <f t="shared" si="10"/>
        <v>46.345300000000002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2872000</v>
      </c>
      <c r="C32" s="46">
        <v>-488000</v>
      </c>
      <c r="D32" s="46"/>
      <c r="E32" s="46">
        <f t="shared" si="4"/>
        <v>2384000</v>
      </c>
      <c r="F32" s="47">
        <v>2384000</v>
      </c>
      <c r="G32" s="48">
        <v>2384000</v>
      </c>
      <c r="H32" s="47">
        <v>437000</v>
      </c>
      <c r="I32" s="48">
        <v>435384</v>
      </c>
      <c r="J32" s="47">
        <v>384000</v>
      </c>
      <c r="K32" s="48">
        <v>1390128</v>
      </c>
      <c r="L32" s="47">
        <v>831000</v>
      </c>
      <c r="M32" s="48">
        <v>886489</v>
      </c>
      <c r="N32" s="47"/>
      <c r="O32" s="48"/>
      <c r="P32" s="47">
        <f t="shared" si="5"/>
        <v>1652000</v>
      </c>
      <c r="Q32" s="48">
        <f t="shared" si="6"/>
        <v>2712001</v>
      </c>
      <c r="R32" s="24">
        <f t="shared" si="7"/>
        <v>116.40625</v>
      </c>
      <c r="S32" s="25">
        <f t="shared" si="8"/>
        <v>-36.229685323941389</v>
      </c>
      <c r="T32" s="24">
        <f t="shared" si="9"/>
        <v>69.295302013422827</v>
      </c>
      <c r="U32" s="26">
        <f t="shared" si="10"/>
        <v>113.75843120805369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11055000</v>
      </c>
      <c r="C36" s="46"/>
      <c r="D36" s="46"/>
      <c r="E36" s="46">
        <f t="shared" si="4"/>
        <v>11055000</v>
      </c>
      <c r="F36" s="47">
        <v>11055000</v>
      </c>
      <c r="G36" s="48">
        <v>11055000</v>
      </c>
      <c r="H36" s="47">
        <v>5652000</v>
      </c>
      <c r="I36" s="48"/>
      <c r="J36" s="47">
        <v>5174000</v>
      </c>
      <c r="K36" s="48">
        <v>10931394</v>
      </c>
      <c r="L36" s="47"/>
      <c r="M36" s="48">
        <v>4270744</v>
      </c>
      <c r="N36" s="47"/>
      <c r="O36" s="48"/>
      <c r="P36" s="47">
        <f t="shared" si="5"/>
        <v>10826000</v>
      </c>
      <c r="Q36" s="48">
        <f t="shared" si="6"/>
        <v>15202138</v>
      </c>
      <c r="R36" s="24">
        <f t="shared" si="7"/>
        <v>-100</v>
      </c>
      <c r="S36" s="25">
        <f t="shared" si="8"/>
        <v>-60.93138715885641</v>
      </c>
      <c r="T36" s="24">
        <f t="shared" si="9"/>
        <v>97.928539122568964</v>
      </c>
      <c r="U36" s="26">
        <f t="shared" si="10"/>
        <v>137.51368611488016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1060000</v>
      </c>
      <c r="C42" s="52">
        <f t="shared" si="13"/>
        <v>0</v>
      </c>
      <c r="D42" s="52">
        <f t="shared" si="13"/>
        <v>0</v>
      </c>
      <c r="E42" s="52">
        <f t="shared" si="13"/>
        <v>1060000</v>
      </c>
      <c r="F42" s="53">
        <f t="shared" si="13"/>
        <v>1060000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1060000</v>
      </c>
      <c r="C54" s="43">
        <f t="shared" si="24"/>
        <v>0</v>
      </c>
      <c r="D54" s="43">
        <f t="shared" si="24"/>
        <v>0</v>
      </c>
      <c r="E54" s="43">
        <f t="shared" si="24"/>
        <v>1060000</v>
      </c>
      <c r="F54" s="44">
        <f t="shared" si="24"/>
        <v>1060000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1060000</v>
      </c>
      <c r="C57" s="46"/>
      <c r="D57" s="46"/>
      <c r="E57" s="46">
        <f t="shared" si="21"/>
        <v>1060000</v>
      </c>
      <c r="F57" s="47">
        <v>1060000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635461000</v>
      </c>
      <c r="C59" s="43">
        <f t="shared" si="26"/>
        <v>-10434000</v>
      </c>
      <c r="D59" s="43">
        <f t="shared" si="26"/>
        <v>0</v>
      </c>
      <c r="E59" s="43">
        <f t="shared" si="26"/>
        <v>625027000</v>
      </c>
      <c r="F59" s="44">
        <f t="shared" si="26"/>
        <v>625027000</v>
      </c>
      <c r="G59" s="45">
        <f t="shared" si="26"/>
        <v>623967000</v>
      </c>
      <c r="H59" s="44">
        <f t="shared" si="26"/>
        <v>183871000</v>
      </c>
      <c r="I59" s="45">
        <f t="shared" si="26"/>
        <v>176378328</v>
      </c>
      <c r="J59" s="44">
        <f t="shared" si="26"/>
        <v>231902000</v>
      </c>
      <c r="K59" s="45">
        <f t="shared" si="26"/>
        <v>249119602</v>
      </c>
      <c r="L59" s="44">
        <f t="shared" si="26"/>
        <v>105438000</v>
      </c>
      <c r="M59" s="45">
        <f t="shared" si="26"/>
        <v>113448109</v>
      </c>
      <c r="N59" s="44">
        <f t="shared" si="26"/>
        <v>0</v>
      </c>
      <c r="O59" s="45">
        <f t="shared" si="26"/>
        <v>0</v>
      </c>
      <c r="P59" s="44">
        <f t="shared" si="26"/>
        <v>521211000</v>
      </c>
      <c r="Q59" s="45">
        <f t="shared" si="26"/>
        <v>538946039</v>
      </c>
      <c r="R59" s="20">
        <f t="shared" si="14"/>
        <v>-54.533380479685391</v>
      </c>
      <c r="S59" s="21">
        <f t="shared" si="15"/>
        <v>-54.460384454210875</v>
      </c>
      <c r="T59" s="20">
        <f t="shared" si="16"/>
        <v>83.390157545194043</v>
      </c>
      <c r="U59" s="22">
        <f t="shared" si="17"/>
        <v>86.227641205899914</v>
      </c>
      <c r="V59" s="44">
        <f t="shared" ref="V59:W59" si="27">+V8+V42</f>
        <v>21483000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635461000</v>
      </c>
      <c r="C63" s="55">
        <f t="shared" si="30"/>
        <v>-10434000</v>
      </c>
      <c r="D63" s="55">
        <f t="shared" si="30"/>
        <v>0</v>
      </c>
      <c r="E63" s="55">
        <f t="shared" si="30"/>
        <v>625027000</v>
      </c>
      <c r="F63" s="56">
        <f t="shared" si="30"/>
        <v>625027000</v>
      </c>
      <c r="G63" s="57">
        <f t="shared" si="30"/>
        <v>623967000</v>
      </c>
      <c r="H63" s="56">
        <f t="shared" si="30"/>
        <v>183871000</v>
      </c>
      <c r="I63" s="57">
        <f t="shared" si="30"/>
        <v>176378328</v>
      </c>
      <c r="J63" s="56">
        <f t="shared" si="30"/>
        <v>231902000</v>
      </c>
      <c r="K63" s="57">
        <f t="shared" si="30"/>
        <v>249119602</v>
      </c>
      <c r="L63" s="56">
        <f t="shared" si="30"/>
        <v>105438000</v>
      </c>
      <c r="M63" s="58">
        <f t="shared" si="30"/>
        <v>113448109</v>
      </c>
      <c r="N63" s="56">
        <f t="shared" si="30"/>
        <v>0</v>
      </c>
      <c r="O63" s="57">
        <f t="shared" si="30"/>
        <v>0</v>
      </c>
      <c r="P63" s="56">
        <f t="shared" si="30"/>
        <v>521211000</v>
      </c>
      <c r="Q63" s="57">
        <f t="shared" si="30"/>
        <v>538946039</v>
      </c>
      <c r="R63" s="38">
        <f t="shared" si="14"/>
        <v>-54.533380479685391</v>
      </c>
      <c r="S63" s="39">
        <f t="shared" si="15"/>
        <v>-54.460384454210875</v>
      </c>
      <c r="T63" s="38">
        <f t="shared" si="16"/>
        <v>83.390157545194043</v>
      </c>
      <c r="U63" s="39">
        <f t="shared" si="17"/>
        <v>86.227641205899914</v>
      </c>
      <c r="V63" s="56">
        <f>+V59+V60</f>
        <v>21483000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74494000</v>
      </c>
      <c r="C8" s="40">
        <f t="shared" si="0"/>
        <v>9174000</v>
      </c>
      <c r="D8" s="40">
        <f t="shared" si="0"/>
        <v>0</v>
      </c>
      <c r="E8" s="40">
        <f t="shared" si="0"/>
        <v>83668000</v>
      </c>
      <c r="F8" s="41">
        <f t="shared" si="0"/>
        <v>83668000</v>
      </c>
      <c r="G8" s="42">
        <f t="shared" si="0"/>
        <v>83668000</v>
      </c>
      <c r="H8" s="41">
        <f t="shared" si="0"/>
        <v>15568000</v>
      </c>
      <c r="I8" s="42">
        <f t="shared" si="0"/>
        <v>0</v>
      </c>
      <c r="J8" s="41">
        <f t="shared" si="0"/>
        <v>27241000</v>
      </c>
      <c r="K8" s="42">
        <f t="shared" si="0"/>
        <v>39768949</v>
      </c>
      <c r="L8" s="41">
        <f t="shared" si="0"/>
        <v>19777000</v>
      </c>
      <c r="M8" s="42">
        <f t="shared" si="0"/>
        <v>17428540</v>
      </c>
      <c r="N8" s="41">
        <f t="shared" si="0"/>
        <v>0</v>
      </c>
      <c r="O8" s="42">
        <f t="shared" si="0"/>
        <v>0</v>
      </c>
      <c r="P8" s="41">
        <f t="shared" si="0"/>
        <v>62586000</v>
      </c>
      <c r="Q8" s="42">
        <f t="shared" si="0"/>
        <v>57197489</v>
      </c>
      <c r="R8" s="16">
        <f>IF(($J8       =0),0,((($L8       -$J8       )/$J8       )*100))</f>
        <v>-27.399875188135532</v>
      </c>
      <c r="S8" s="17">
        <f>IF(($K8       =0),0,((($M8       -$K8       )/$K8       )*100))</f>
        <v>-56.175507680627923</v>
      </c>
      <c r="T8" s="16">
        <f>IF(($E8       =0),0,(($P8       /$E8       )*100))</f>
        <v>74.802791987378697</v>
      </c>
      <c r="U8" s="18">
        <f>IF(($E8       =0),0,(($Q8       /$E8       )*100))</f>
        <v>68.362443227996366</v>
      </c>
      <c r="V8" s="41">
        <f t="shared" ref="V8:W8" si="1">+V9+V27</f>
        <v>962000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67472000</v>
      </c>
      <c r="C9" s="43">
        <f t="shared" si="2"/>
        <v>8974000</v>
      </c>
      <c r="D9" s="43">
        <f t="shared" si="2"/>
        <v>0</v>
      </c>
      <c r="E9" s="43">
        <f t="shared" si="2"/>
        <v>76446000</v>
      </c>
      <c r="F9" s="44">
        <f t="shared" si="2"/>
        <v>76446000</v>
      </c>
      <c r="G9" s="45">
        <f t="shared" si="2"/>
        <v>76446000</v>
      </c>
      <c r="H9" s="44">
        <f t="shared" si="2"/>
        <v>15072000</v>
      </c>
      <c r="I9" s="45">
        <f t="shared" si="2"/>
        <v>0</v>
      </c>
      <c r="J9" s="44">
        <f t="shared" si="2"/>
        <v>23580000</v>
      </c>
      <c r="K9" s="45">
        <f t="shared" si="2"/>
        <v>37170701</v>
      </c>
      <c r="L9" s="44">
        <f t="shared" si="2"/>
        <v>18609000</v>
      </c>
      <c r="M9" s="45">
        <f t="shared" si="2"/>
        <v>17045698</v>
      </c>
      <c r="N9" s="44">
        <f t="shared" si="2"/>
        <v>0</v>
      </c>
      <c r="O9" s="45">
        <f t="shared" si="2"/>
        <v>0</v>
      </c>
      <c r="P9" s="44">
        <f t="shared" si="2"/>
        <v>57261000</v>
      </c>
      <c r="Q9" s="45">
        <f t="shared" si="2"/>
        <v>54216399</v>
      </c>
      <c r="R9" s="20">
        <f>IF(($J9       =0),0,((($L9       -$J9       )/$J9       )*100))</f>
        <v>-21.081424936386771</v>
      </c>
      <c r="S9" s="21">
        <f>IF(($K9       =0),0,((($M9       -$K9       )/$K9       )*100))</f>
        <v>-54.142113165958314</v>
      </c>
      <c r="T9" s="20">
        <f>IF(($E9       =0),0,(($P9       /$E9       )*100))</f>
        <v>74.903853700651439</v>
      </c>
      <c r="U9" s="22">
        <f>IF(($E9       =0),0,(($Q9       /$E9       )*100))</f>
        <v>70.921171807550436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64854000</v>
      </c>
      <c r="C10" s="46">
        <v>-4338000</v>
      </c>
      <c r="D10" s="46"/>
      <c r="E10" s="46">
        <f t="shared" ref="E10:E41" si="4">$B10      +$C10      +$D10</f>
        <v>60516000</v>
      </c>
      <c r="F10" s="47">
        <v>60516000</v>
      </c>
      <c r="G10" s="48">
        <v>60516000</v>
      </c>
      <c r="H10" s="47">
        <v>14845000</v>
      </c>
      <c r="I10" s="48"/>
      <c r="J10" s="47">
        <v>21913000</v>
      </c>
      <c r="K10" s="48">
        <v>35276892</v>
      </c>
      <c r="L10" s="47">
        <v>17990000</v>
      </c>
      <c r="M10" s="48">
        <v>16426198</v>
      </c>
      <c r="N10" s="47"/>
      <c r="O10" s="48"/>
      <c r="P10" s="47">
        <f t="shared" ref="P10:P41" si="5">$H10      +$J10      +$L10      +$N10</f>
        <v>54748000</v>
      </c>
      <c r="Q10" s="48">
        <f t="shared" ref="Q10:Q41" si="6">$I10      +$K10      +$M10      +$O10</f>
        <v>51703090</v>
      </c>
      <c r="R10" s="24">
        <f t="shared" ref="R10:R41" si="7">IF(($J10      =0),0,((($L10      -$J10      )/$J10      )*100))</f>
        <v>-17.902614886140647</v>
      </c>
      <c r="S10" s="25">
        <f t="shared" ref="S10:S41" si="8">IF(($K10      =0),0,((($M10      -$K10      )/$K10      )*100))</f>
        <v>-53.436379826204636</v>
      </c>
      <c r="T10" s="24">
        <f t="shared" ref="T10:T41" si="9">IF(($E10      =0),0,(($P10      /$E10      )*100))</f>
        <v>90.46863639368101</v>
      </c>
      <c r="U10" s="26">
        <f t="shared" ref="U10:U41" si="10">IF(($E10      =0),0,(($Q10      /$E10      )*100))</f>
        <v>85.437057968140664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2618000</v>
      </c>
      <c r="C13" s="46">
        <v>2500000</v>
      </c>
      <c r="D13" s="46"/>
      <c r="E13" s="46">
        <f t="shared" si="4"/>
        <v>5118000</v>
      </c>
      <c r="F13" s="47">
        <v>5118000</v>
      </c>
      <c r="G13" s="48">
        <v>5118000</v>
      </c>
      <c r="H13" s="47">
        <v>227000</v>
      </c>
      <c r="I13" s="48"/>
      <c r="J13" s="47">
        <v>1667000</v>
      </c>
      <c r="K13" s="48">
        <v>1893809</v>
      </c>
      <c r="L13" s="47">
        <v>619000</v>
      </c>
      <c r="M13" s="48">
        <v>619500</v>
      </c>
      <c r="N13" s="47"/>
      <c r="O13" s="48"/>
      <c r="P13" s="47">
        <f t="shared" si="5"/>
        <v>2513000</v>
      </c>
      <c r="Q13" s="48">
        <f t="shared" si="6"/>
        <v>2513309</v>
      </c>
      <c r="R13" s="24">
        <f t="shared" si="7"/>
        <v>-62.867426514697058</v>
      </c>
      <c r="S13" s="25">
        <f t="shared" si="8"/>
        <v>-67.288147854403476</v>
      </c>
      <c r="T13" s="24">
        <f t="shared" si="9"/>
        <v>49.101211410707307</v>
      </c>
      <c r="U13" s="26">
        <f t="shared" si="10"/>
        <v>49.107248925361468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10812000</v>
      </c>
      <c r="D20" s="46"/>
      <c r="E20" s="46">
        <f t="shared" si="4"/>
        <v>10812000</v>
      </c>
      <c r="F20" s="47">
        <v>10812000</v>
      </c>
      <c r="G20" s="48">
        <v>10812000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7022000</v>
      </c>
      <c r="C27" s="43">
        <f t="shared" si="11"/>
        <v>200000</v>
      </c>
      <c r="D27" s="43">
        <f t="shared" si="11"/>
        <v>0</v>
      </c>
      <c r="E27" s="43">
        <f t="shared" si="11"/>
        <v>7222000</v>
      </c>
      <c r="F27" s="44">
        <f t="shared" si="11"/>
        <v>7222000</v>
      </c>
      <c r="G27" s="45">
        <f t="shared" si="11"/>
        <v>7222000</v>
      </c>
      <c r="H27" s="44">
        <f t="shared" si="11"/>
        <v>496000</v>
      </c>
      <c r="I27" s="45">
        <f t="shared" si="11"/>
        <v>0</v>
      </c>
      <c r="J27" s="44">
        <f t="shared" si="11"/>
        <v>3661000</v>
      </c>
      <c r="K27" s="45">
        <f t="shared" si="11"/>
        <v>2598248</v>
      </c>
      <c r="L27" s="44">
        <f t="shared" si="11"/>
        <v>1168000</v>
      </c>
      <c r="M27" s="45">
        <f t="shared" si="11"/>
        <v>382842</v>
      </c>
      <c r="N27" s="44">
        <f t="shared" si="11"/>
        <v>0</v>
      </c>
      <c r="O27" s="45">
        <f t="shared" si="11"/>
        <v>0</v>
      </c>
      <c r="P27" s="44">
        <f t="shared" si="11"/>
        <v>5325000</v>
      </c>
      <c r="Q27" s="45">
        <f t="shared" si="11"/>
        <v>2981090</v>
      </c>
      <c r="R27" s="20">
        <f t="shared" si="7"/>
        <v>-68.096148593280532</v>
      </c>
      <c r="S27" s="21">
        <f t="shared" si="8"/>
        <v>-85.265378824500203</v>
      </c>
      <c r="T27" s="20">
        <f t="shared" si="9"/>
        <v>73.733037939628915</v>
      </c>
      <c r="U27" s="22">
        <f t="shared" si="10"/>
        <v>41.277900858487953</v>
      </c>
      <c r="V27" s="44">
        <f t="shared" ref="V27:W27" si="12">SUM(V28:V41)</f>
        <v>962000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200000</v>
      </c>
      <c r="I30" s="48"/>
      <c r="J30" s="47">
        <v>198000</v>
      </c>
      <c r="K30" s="48">
        <v>399148</v>
      </c>
      <c r="L30" s="47">
        <v>182000</v>
      </c>
      <c r="M30" s="48">
        <v>382842</v>
      </c>
      <c r="N30" s="47"/>
      <c r="O30" s="48"/>
      <c r="P30" s="47">
        <f t="shared" si="5"/>
        <v>580000</v>
      </c>
      <c r="Q30" s="48">
        <f t="shared" si="6"/>
        <v>781990</v>
      </c>
      <c r="R30" s="24">
        <f t="shared" si="7"/>
        <v>-8.0808080808080813</v>
      </c>
      <c r="S30" s="25">
        <f t="shared" si="8"/>
        <v>-4.0852014791505908</v>
      </c>
      <c r="T30" s="24">
        <f t="shared" si="9"/>
        <v>34.117647058823529</v>
      </c>
      <c r="U30" s="26">
        <f t="shared" si="10"/>
        <v>45.999411764705883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1184000</v>
      </c>
      <c r="C32" s="46">
        <v>200000</v>
      </c>
      <c r="D32" s="46"/>
      <c r="E32" s="46">
        <f t="shared" si="4"/>
        <v>1384000</v>
      </c>
      <c r="F32" s="47">
        <v>1384000</v>
      </c>
      <c r="G32" s="48">
        <v>1384000</v>
      </c>
      <c r="H32" s="47">
        <v>296000</v>
      </c>
      <c r="I32" s="48"/>
      <c r="J32" s="47">
        <v>532000</v>
      </c>
      <c r="K32" s="48"/>
      <c r="L32" s="47">
        <v>200000</v>
      </c>
      <c r="M32" s="48"/>
      <c r="N32" s="47"/>
      <c r="O32" s="48"/>
      <c r="P32" s="47">
        <f t="shared" si="5"/>
        <v>1028000</v>
      </c>
      <c r="Q32" s="48">
        <f t="shared" si="6"/>
        <v>0</v>
      </c>
      <c r="R32" s="24">
        <f t="shared" si="7"/>
        <v>-62.406015037593988</v>
      </c>
      <c r="S32" s="25">
        <f t="shared" si="8"/>
        <v>0</v>
      </c>
      <c r="T32" s="24">
        <f t="shared" si="9"/>
        <v>74.27745664739885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4138000</v>
      </c>
      <c r="C36" s="46"/>
      <c r="D36" s="46"/>
      <c r="E36" s="46">
        <f t="shared" si="4"/>
        <v>4138000</v>
      </c>
      <c r="F36" s="47">
        <v>4138000</v>
      </c>
      <c r="G36" s="48">
        <v>4138000</v>
      </c>
      <c r="H36" s="47"/>
      <c r="I36" s="48"/>
      <c r="J36" s="47">
        <v>2931000</v>
      </c>
      <c r="K36" s="48">
        <v>2199100</v>
      </c>
      <c r="L36" s="47">
        <v>786000</v>
      </c>
      <c r="M36" s="48"/>
      <c r="N36" s="47"/>
      <c r="O36" s="48"/>
      <c r="P36" s="47">
        <f t="shared" si="5"/>
        <v>3717000</v>
      </c>
      <c r="Q36" s="48">
        <f t="shared" si="6"/>
        <v>2199100</v>
      </c>
      <c r="R36" s="24">
        <f t="shared" si="7"/>
        <v>-73.183213920163766</v>
      </c>
      <c r="S36" s="25">
        <f t="shared" si="8"/>
        <v>-100</v>
      </c>
      <c r="T36" s="24">
        <f t="shared" si="9"/>
        <v>89.826002899951661</v>
      </c>
      <c r="U36" s="26">
        <f t="shared" si="10"/>
        <v>53.144030932817785</v>
      </c>
      <c r="V36" s="47">
        <v>962000</v>
      </c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31598000</v>
      </c>
      <c r="C42" s="52">
        <f t="shared" si="13"/>
        <v>-899000</v>
      </c>
      <c r="D42" s="52">
        <f t="shared" si="13"/>
        <v>0</v>
      </c>
      <c r="E42" s="52">
        <f t="shared" si="13"/>
        <v>30699000</v>
      </c>
      <c r="F42" s="53">
        <f t="shared" si="13"/>
        <v>30699000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31598000</v>
      </c>
      <c r="C43" s="43">
        <f t="shared" si="19"/>
        <v>-899000</v>
      </c>
      <c r="D43" s="43">
        <f t="shared" si="19"/>
        <v>0</v>
      </c>
      <c r="E43" s="43">
        <f t="shared" si="19"/>
        <v>30699000</v>
      </c>
      <c r="F43" s="44">
        <f t="shared" si="19"/>
        <v>30699000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31598000</v>
      </c>
      <c r="C45" s="46">
        <v>-1223000</v>
      </c>
      <c r="D45" s="46"/>
      <c r="E45" s="46">
        <f t="shared" si="21"/>
        <v>30375000</v>
      </c>
      <c r="F45" s="47">
        <v>30375000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324000</v>
      </c>
      <c r="D52" s="46"/>
      <c r="E52" s="46">
        <f t="shared" si="21"/>
        <v>324000</v>
      </c>
      <c r="F52" s="47">
        <v>324000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106092000</v>
      </c>
      <c r="C59" s="43">
        <f t="shared" si="26"/>
        <v>8275000</v>
      </c>
      <c r="D59" s="43">
        <f t="shared" si="26"/>
        <v>0</v>
      </c>
      <c r="E59" s="43">
        <f t="shared" si="26"/>
        <v>114367000</v>
      </c>
      <c r="F59" s="44">
        <f t="shared" si="26"/>
        <v>114367000</v>
      </c>
      <c r="G59" s="45">
        <f t="shared" si="26"/>
        <v>83668000</v>
      </c>
      <c r="H59" s="44">
        <f t="shared" si="26"/>
        <v>15568000</v>
      </c>
      <c r="I59" s="45">
        <f t="shared" si="26"/>
        <v>0</v>
      </c>
      <c r="J59" s="44">
        <f t="shared" si="26"/>
        <v>27241000</v>
      </c>
      <c r="K59" s="45">
        <f t="shared" si="26"/>
        <v>39768949</v>
      </c>
      <c r="L59" s="44">
        <f t="shared" si="26"/>
        <v>19777000</v>
      </c>
      <c r="M59" s="45">
        <f t="shared" si="26"/>
        <v>17428540</v>
      </c>
      <c r="N59" s="44">
        <f t="shared" si="26"/>
        <v>0</v>
      </c>
      <c r="O59" s="45">
        <f t="shared" si="26"/>
        <v>0</v>
      </c>
      <c r="P59" s="44">
        <f t="shared" si="26"/>
        <v>62586000</v>
      </c>
      <c r="Q59" s="45">
        <f t="shared" si="26"/>
        <v>57197489</v>
      </c>
      <c r="R59" s="20">
        <f t="shared" si="14"/>
        <v>-27.399875188135532</v>
      </c>
      <c r="S59" s="21">
        <f t="shared" si="15"/>
        <v>-56.175507680627923</v>
      </c>
      <c r="T59" s="20">
        <f t="shared" si="16"/>
        <v>54.72382767756433</v>
      </c>
      <c r="U59" s="22">
        <f t="shared" si="17"/>
        <v>50.012231675220995</v>
      </c>
      <c r="V59" s="44">
        <f t="shared" ref="V59:W59" si="27">+V8+V42</f>
        <v>962000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106092000</v>
      </c>
      <c r="C63" s="55">
        <f t="shared" si="30"/>
        <v>8275000</v>
      </c>
      <c r="D63" s="55">
        <f t="shared" si="30"/>
        <v>0</v>
      </c>
      <c r="E63" s="55">
        <f t="shared" si="30"/>
        <v>114367000</v>
      </c>
      <c r="F63" s="56">
        <f t="shared" si="30"/>
        <v>114367000</v>
      </c>
      <c r="G63" s="57">
        <f t="shared" si="30"/>
        <v>83668000</v>
      </c>
      <c r="H63" s="56">
        <f t="shared" si="30"/>
        <v>15568000</v>
      </c>
      <c r="I63" s="57">
        <f t="shared" si="30"/>
        <v>0</v>
      </c>
      <c r="J63" s="56">
        <f t="shared" si="30"/>
        <v>27241000</v>
      </c>
      <c r="K63" s="57">
        <f t="shared" si="30"/>
        <v>39768949</v>
      </c>
      <c r="L63" s="56">
        <f t="shared" si="30"/>
        <v>19777000</v>
      </c>
      <c r="M63" s="58">
        <f t="shared" si="30"/>
        <v>17428540</v>
      </c>
      <c r="N63" s="56">
        <f t="shared" si="30"/>
        <v>0</v>
      </c>
      <c r="O63" s="57">
        <f t="shared" si="30"/>
        <v>0</v>
      </c>
      <c r="P63" s="56">
        <f t="shared" si="30"/>
        <v>62586000</v>
      </c>
      <c r="Q63" s="57">
        <f t="shared" si="30"/>
        <v>57197489</v>
      </c>
      <c r="R63" s="38">
        <f t="shared" si="14"/>
        <v>-27.399875188135532</v>
      </c>
      <c r="S63" s="39">
        <f t="shared" si="15"/>
        <v>-56.175507680627923</v>
      </c>
      <c r="T63" s="38">
        <f t="shared" si="16"/>
        <v>54.72382767756433</v>
      </c>
      <c r="U63" s="39">
        <f t="shared" si="17"/>
        <v>50.012231675220995</v>
      </c>
      <c r="V63" s="56">
        <f>+V59+V60</f>
        <v>962000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100482000</v>
      </c>
      <c r="C8" s="40">
        <f t="shared" si="0"/>
        <v>28735000</v>
      </c>
      <c r="D8" s="40">
        <f t="shared" si="0"/>
        <v>0</v>
      </c>
      <c r="E8" s="40">
        <f t="shared" si="0"/>
        <v>129217000</v>
      </c>
      <c r="F8" s="41">
        <f t="shared" si="0"/>
        <v>129217000</v>
      </c>
      <c r="G8" s="42">
        <f t="shared" si="0"/>
        <v>129217000</v>
      </c>
      <c r="H8" s="41">
        <f t="shared" si="0"/>
        <v>5879000</v>
      </c>
      <c r="I8" s="42">
        <f t="shared" si="0"/>
        <v>6939656</v>
      </c>
      <c r="J8" s="41">
        <f t="shared" si="0"/>
        <v>37593000</v>
      </c>
      <c r="K8" s="42">
        <f t="shared" si="0"/>
        <v>21448093</v>
      </c>
      <c r="L8" s="41">
        <f t="shared" si="0"/>
        <v>20348000</v>
      </c>
      <c r="M8" s="42">
        <f t="shared" si="0"/>
        <v>27435786</v>
      </c>
      <c r="N8" s="41">
        <f t="shared" si="0"/>
        <v>0</v>
      </c>
      <c r="O8" s="42">
        <f t="shared" si="0"/>
        <v>0</v>
      </c>
      <c r="P8" s="41">
        <f t="shared" si="0"/>
        <v>63820000</v>
      </c>
      <c r="Q8" s="42">
        <f t="shared" si="0"/>
        <v>55823535</v>
      </c>
      <c r="R8" s="16">
        <f>IF(($J8       =0),0,((($L8       -$J8       )/$J8       )*100))</f>
        <v>-45.87290187002899</v>
      </c>
      <c r="S8" s="17">
        <f>IF(($K8       =0),0,((($M8       -$K8       )/$K8       )*100))</f>
        <v>27.917134637564285</v>
      </c>
      <c r="T8" s="16">
        <f>IF(($E8       =0),0,(($P8       /$E8       )*100))</f>
        <v>49.389786173645881</v>
      </c>
      <c r="U8" s="18">
        <f>IF(($E8       =0),0,(($Q8       /$E8       )*100))</f>
        <v>43.201386040536462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75747000</v>
      </c>
      <c r="C9" s="43">
        <f t="shared" si="2"/>
        <v>28485000</v>
      </c>
      <c r="D9" s="43">
        <f t="shared" si="2"/>
        <v>0</v>
      </c>
      <c r="E9" s="43">
        <f t="shared" si="2"/>
        <v>104232000</v>
      </c>
      <c r="F9" s="44">
        <f t="shared" si="2"/>
        <v>104232000</v>
      </c>
      <c r="G9" s="45">
        <f t="shared" si="2"/>
        <v>104232000</v>
      </c>
      <c r="H9" s="44">
        <f t="shared" si="2"/>
        <v>4848000</v>
      </c>
      <c r="I9" s="45">
        <f t="shared" si="2"/>
        <v>6188817</v>
      </c>
      <c r="J9" s="44">
        <f t="shared" si="2"/>
        <v>32458000</v>
      </c>
      <c r="K9" s="45">
        <f t="shared" si="2"/>
        <v>20712102</v>
      </c>
      <c r="L9" s="44">
        <f t="shared" si="2"/>
        <v>8686000</v>
      </c>
      <c r="M9" s="45">
        <f t="shared" si="2"/>
        <v>15018129</v>
      </c>
      <c r="N9" s="44">
        <f t="shared" si="2"/>
        <v>0</v>
      </c>
      <c r="O9" s="45">
        <f t="shared" si="2"/>
        <v>0</v>
      </c>
      <c r="P9" s="44">
        <f t="shared" si="2"/>
        <v>45992000</v>
      </c>
      <c r="Q9" s="45">
        <f t="shared" si="2"/>
        <v>41919048</v>
      </c>
      <c r="R9" s="20">
        <f>IF(($J9       =0),0,((($L9       -$J9       )/$J9       )*100))</f>
        <v>-73.239263047630786</v>
      </c>
      <c r="S9" s="21">
        <f>IF(($K9       =0),0,((($M9       -$K9       )/$K9       )*100))</f>
        <v>-27.491043642021463</v>
      </c>
      <c r="T9" s="20">
        <f>IF(($E9       =0),0,(($P9       /$E9       )*100))</f>
        <v>44.124645022641801</v>
      </c>
      <c r="U9" s="22">
        <f>IF(($E9       =0),0,(($Q9       /$E9       )*100))</f>
        <v>40.217061938752011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48979000</v>
      </c>
      <c r="C10" s="46">
        <v>-3276000</v>
      </c>
      <c r="D10" s="46"/>
      <c r="E10" s="46">
        <f t="shared" ref="E10:E41" si="4">$B10      +$C10      +$D10</f>
        <v>45703000</v>
      </c>
      <c r="F10" s="47">
        <v>45703000</v>
      </c>
      <c r="G10" s="48">
        <v>45703000</v>
      </c>
      <c r="H10" s="47">
        <v>2228000</v>
      </c>
      <c r="I10" s="48">
        <v>1414638</v>
      </c>
      <c r="J10" s="47">
        <v>19359000</v>
      </c>
      <c r="K10" s="48">
        <v>11756446</v>
      </c>
      <c r="L10" s="47">
        <v>5921000</v>
      </c>
      <c r="M10" s="48">
        <v>9037907</v>
      </c>
      <c r="N10" s="47"/>
      <c r="O10" s="48"/>
      <c r="P10" s="47">
        <f t="shared" ref="P10:P41" si="5">$H10      +$J10      +$L10      +$N10</f>
        <v>27508000</v>
      </c>
      <c r="Q10" s="48">
        <f t="shared" ref="Q10:Q41" si="6">$I10      +$K10      +$M10      +$O10</f>
        <v>22208991</v>
      </c>
      <c r="R10" s="24">
        <f t="shared" ref="R10:R41" si="7">IF(($J10      =0),0,((($L10      -$J10      )/$J10      )*100))</f>
        <v>-69.414742497029806</v>
      </c>
      <c r="S10" s="25">
        <f t="shared" ref="S10:S41" si="8">IF(($K10      =0),0,((($M10      -$K10      )/$K10      )*100))</f>
        <v>-23.123816500326715</v>
      </c>
      <c r="T10" s="24">
        <f t="shared" ref="T10:T41" si="9">IF(($E10      =0),0,(($P10      /$E10      )*100))</f>
        <v>60.188609062862398</v>
      </c>
      <c r="U10" s="26">
        <f t="shared" ref="U10:U41" si="10">IF(($E10      =0),0,(($Q10      /$E10      )*100))</f>
        <v>48.594164496860166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26768000</v>
      </c>
      <c r="C13" s="46">
        <v>-2400000</v>
      </c>
      <c r="D13" s="46"/>
      <c r="E13" s="46">
        <f t="shared" si="4"/>
        <v>24368000</v>
      </c>
      <c r="F13" s="47">
        <v>24368000</v>
      </c>
      <c r="G13" s="48">
        <v>24368000</v>
      </c>
      <c r="H13" s="47">
        <v>2620000</v>
      </c>
      <c r="I13" s="48">
        <v>4774179</v>
      </c>
      <c r="J13" s="47">
        <v>13099000</v>
      </c>
      <c r="K13" s="48">
        <v>8955656</v>
      </c>
      <c r="L13" s="47">
        <v>2765000</v>
      </c>
      <c r="M13" s="48">
        <v>5980222</v>
      </c>
      <c r="N13" s="47"/>
      <c r="O13" s="48"/>
      <c r="P13" s="47">
        <f t="shared" si="5"/>
        <v>18484000</v>
      </c>
      <c r="Q13" s="48">
        <f t="shared" si="6"/>
        <v>19710057</v>
      </c>
      <c r="R13" s="24">
        <f t="shared" si="7"/>
        <v>-78.891518436521864</v>
      </c>
      <c r="S13" s="25">
        <f t="shared" si="8"/>
        <v>-33.224076494228896</v>
      </c>
      <c r="T13" s="24">
        <f t="shared" si="9"/>
        <v>75.853578463558762</v>
      </c>
      <c r="U13" s="26">
        <f t="shared" si="10"/>
        <v>80.885000820748516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34161000</v>
      </c>
      <c r="D20" s="46"/>
      <c r="E20" s="46">
        <f t="shared" si="4"/>
        <v>34161000</v>
      </c>
      <c r="F20" s="47">
        <v>34161000</v>
      </c>
      <c r="G20" s="48">
        <v>34161000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24735000</v>
      </c>
      <c r="C27" s="43">
        <f t="shared" si="11"/>
        <v>250000</v>
      </c>
      <c r="D27" s="43">
        <f t="shared" si="11"/>
        <v>0</v>
      </c>
      <c r="E27" s="43">
        <f t="shared" si="11"/>
        <v>24985000</v>
      </c>
      <c r="F27" s="44">
        <f t="shared" si="11"/>
        <v>24985000</v>
      </c>
      <c r="G27" s="45">
        <f t="shared" si="11"/>
        <v>24985000</v>
      </c>
      <c r="H27" s="44">
        <f t="shared" si="11"/>
        <v>1031000</v>
      </c>
      <c r="I27" s="45">
        <f t="shared" si="11"/>
        <v>750839</v>
      </c>
      <c r="J27" s="44">
        <f t="shared" si="11"/>
        <v>5135000</v>
      </c>
      <c r="K27" s="45">
        <f t="shared" si="11"/>
        <v>735991</v>
      </c>
      <c r="L27" s="44">
        <f t="shared" si="11"/>
        <v>11662000</v>
      </c>
      <c r="M27" s="45">
        <f t="shared" si="11"/>
        <v>12417657</v>
      </c>
      <c r="N27" s="44">
        <f t="shared" si="11"/>
        <v>0</v>
      </c>
      <c r="O27" s="45">
        <f t="shared" si="11"/>
        <v>0</v>
      </c>
      <c r="P27" s="44">
        <f t="shared" si="11"/>
        <v>17828000</v>
      </c>
      <c r="Q27" s="45">
        <f t="shared" si="11"/>
        <v>13904487</v>
      </c>
      <c r="R27" s="20">
        <f t="shared" si="7"/>
        <v>127.10808179162609</v>
      </c>
      <c r="S27" s="21">
        <f t="shared" si="8"/>
        <v>1587.2022891584272</v>
      </c>
      <c r="T27" s="20">
        <f t="shared" si="9"/>
        <v>71.354812887732649</v>
      </c>
      <c r="U27" s="22">
        <f t="shared" si="10"/>
        <v>55.651338803281966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392000</v>
      </c>
      <c r="I30" s="48">
        <v>125001</v>
      </c>
      <c r="J30" s="47">
        <v>436000</v>
      </c>
      <c r="K30" s="48">
        <v>479022</v>
      </c>
      <c r="L30" s="47">
        <v>1729000</v>
      </c>
      <c r="M30" s="48">
        <v>2140047</v>
      </c>
      <c r="N30" s="47"/>
      <c r="O30" s="48"/>
      <c r="P30" s="47">
        <f t="shared" si="5"/>
        <v>2557000</v>
      </c>
      <c r="Q30" s="48">
        <f t="shared" si="6"/>
        <v>2744070</v>
      </c>
      <c r="R30" s="24">
        <f t="shared" si="7"/>
        <v>296.55963302752298</v>
      </c>
      <c r="S30" s="25">
        <f t="shared" si="8"/>
        <v>346.7533850219823</v>
      </c>
      <c r="T30" s="24">
        <f t="shared" si="9"/>
        <v>96.490566037735846</v>
      </c>
      <c r="U30" s="26">
        <f t="shared" si="10"/>
        <v>103.54981132075471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1555000</v>
      </c>
      <c r="C32" s="46">
        <v>250000</v>
      </c>
      <c r="D32" s="46"/>
      <c r="E32" s="46">
        <f t="shared" si="4"/>
        <v>1805000</v>
      </c>
      <c r="F32" s="47">
        <v>1805000</v>
      </c>
      <c r="G32" s="48">
        <v>1805000</v>
      </c>
      <c r="H32" s="47">
        <v>639000</v>
      </c>
      <c r="I32" s="48">
        <v>625838</v>
      </c>
      <c r="J32" s="47">
        <v>449000</v>
      </c>
      <c r="K32" s="48">
        <v>256969</v>
      </c>
      <c r="L32" s="47">
        <v>299000</v>
      </c>
      <c r="M32" s="48">
        <v>666153</v>
      </c>
      <c r="N32" s="47"/>
      <c r="O32" s="48"/>
      <c r="P32" s="47">
        <f t="shared" si="5"/>
        <v>1387000</v>
      </c>
      <c r="Q32" s="48">
        <f t="shared" si="6"/>
        <v>1548960</v>
      </c>
      <c r="R32" s="24">
        <f t="shared" si="7"/>
        <v>-33.4075723830735</v>
      </c>
      <c r="S32" s="25">
        <f t="shared" si="8"/>
        <v>159.23477150940386</v>
      </c>
      <c r="T32" s="24">
        <f t="shared" si="9"/>
        <v>76.84210526315789</v>
      </c>
      <c r="U32" s="26">
        <f t="shared" si="10"/>
        <v>85.814958448753458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20530000</v>
      </c>
      <c r="C36" s="46"/>
      <c r="D36" s="46"/>
      <c r="E36" s="46">
        <f t="shared" si="4"/>
        <v>20530000</v>
      </c>
      <c r="F36" s="47">
        <v>20530000</v>
      </c>
      <c r="G36" s="48">
        <v>20530000</v>
      </c>
      <c r="H36" s="47"/>
      <c r="I36" s="48"/>
      <c r="J36" s="47">
        <v>4250000</v>
      </c>
      <c r="K36" s="48"/>
      <c r="L36" s="47">
        <v>9634000</v>
      </c>
      <c r="M36" s="48">
        <v>9611457</v>
      </c>
      <c r="N36" s="47"/>
      <c r="O36" s="48"/>
      <c r="P36" s="47">
        <f t="shared" si="5"/>
        <v>13884000</v>
      </c>
      <c r="Q36" s="48">
        <f t="shared" si="6"/>
        <v>9611457</v>
      </c>
      <c r="R36" s="24">
        <f t="shared" si="7"/>
        <v>126.68235294117648</v>
      </c>
      <c r="S36" s="25">
        <f t="shared" si="8"/>
        <v>0</v>
      </c>
      <c r="T36" s="24">
        <f t="shared" si="9"/>
        <v>67.627861665854851</v>
      </c>
      <c r="U36" s="26">
        <f t="shared" si="10"/>
        <v>46.816643935703851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21329000</v>
      </c>
      <c r="C42" s="52">
        <f t="shared" si="13"/>
        <v>-1887000</v>
      </c>
      <c r="D42" s="52">
        <f t="shared" si="13"/>
        <v>0</v>
      </c>
      <c r="E42" s="52">
        <f t="shared" si="13"/>
        <v>19442000</v>
      </c>
      <c r="F42" s="53">
        <f t="shared" si="13"/>
        <v>19442000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21329000</v>
      </c>
      <c r="C43" s="43">
        <f t="shared" si="19"/>
        <v>-1887000</v>
      </c>
      <c r="D43" s="43">
        <f t="shared" si="19"/>
        <v>0</v>
      </c>
      <c r="E43" s="43">
        <f t="shared" si="19"/>
        <v>19442000</v>
      </c>
      <c r="F43" s="44">
        <f t="shared" si="19"/>
        <v>19442000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21329000</v>
      </c>
      <c r="C45" s="46">
        <v>-1887000</v>
      </c>
      <c r="D45" s="46"/>
      <c r="E45" s="46">
        <f t="shared" si="21"/>
        <v>19442000</v>
      </c>
      <c r="F45" s="47">
        <v>19442000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121811000</v>
      </c>
      <c r="C59" s="43">
        <f t="shared" si="26"/>
        <v>26848000</v>
      </c>
      <c r="D59" s="43">
        <f t="shared" si="26"/>
        <v>0</v>
      </c>
      <c r="E59" s="43">
        <f t="shared" si="26"/>
        <v>148659000</v>
      </c>
      <c r="F59" s="44">
        <f t="shared" si="26"/>
        <v>148659000</v>
      </c>
      <c r="G59" s="45">
        <f t="shared" si="26"/>
        <v>129217000</v>
      </c>
      <c r="H59" s="44">
        <f t="shared" si="26"/>
        <v>5879000</v>
      </c>
      <c r="I59" s="45">
        <f t="shared" si="26"/>
        <v>6939656</v>
      </c>
      <c r="J59" s="44">
        <f t="shared" si="26"/>
        <v>37593000</v>
      </c>
      <c r="K59" s="45">
        <f t="shared" si="26"/>
        <v>21448093</v>
      </c>
      <c r="L59" s="44">
        <f t="shared" si="26"/>
        <v>20348000</v>
      </c>
      <c r="M59" s="45">
        <f t="shared" si="26"/>
        <v>27435786</v>
      </c>
      <c r="N59" s="44">
        <f t="shared" si="26"/>
        <v>0</v>
      </c>
      <c r="O59" s="45">
        <f t="shared" si="26"/>
        <v>0</v>
      </c>
      <c r="P59" s="44">
        <f t="shared" si="26"/>
        <v>63820000</v>
      </c>
      <c r="Q59" s="45">
        <f t="shared" si="26"/>
        <v>55823535</v>
      </c>
      <c r="R59" s="20">
        <f t="shared" si="14"/>
        <v>-45.87290187002899</v>
      </c>
      <c r="S59" s="21">
        <f t="shared" si="15"/>
        <v>27.917134637564285</v>
      </c>
      <c r="T59" s="20">
        <f t="shared" si="16"/>
        <v>42.930465023981057</v>
      </c>
      <c r="U59" s="22">
        <f t="shared" si="17"/>
        <v>37.55139951163401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121811000</v>
      </c>
      <c r="C63" s="55">
        <f t="shared" si="30"/>
        <v>26848000</v>
      </c>
      <c r="D63" s="55">
        <f t="shared" si="30"/>
        <v>0</v>
      </c>
      <c r="E63" s="55">
        <f t="shared" si="30"/>
        <v>148659000</v>
      </c>
      <c r="F63" s="56">
        <f t="shared" si="30"/>
        <v>148659000</v>
      </c>
      <c r="G63" s="57">
        <f t="shared" si="30"/>
        <v>129217000</v>
      </c>
      <c r="H63" s="56">
        <f t="shared" si="30"/>
        <v>5879000</v>
      </c>
      <c r="I63" s="57">
        <f t="shared" si="30"/>
        <v>6939656</v>
      </c>
      <c r="J63" s="56">
        <f t="shared" si="30"/>
        <v>37593000</v>
      </c>
      <c r="K63" s="57">
        <f t="shared" si="30"/>
        <v>21448093</v>
      </c>
      <c r="L63" s="56">
        <f t="shared" si="30"/>
        <v>20348000</v>
      </c>
      <c r="M63" s="58">
        <f t="shared" si="30"/>
        <v>27435786</v>
      </c>
      <c r="N63" s="56">
        <f t="shared" si="30"/>
        <v>0</v>
      </c>
      <c r="O63" s="57">
        <f t="shared" si="30"/>
        <v>0</v>
      </c>
      <c r="P63" s="56">
        <f t="shared" si="30"/>
        <v>63820000</v>
      </c>
      <c r="Q63" s="57">
        <f t="shared" si="30"/>
        <v>55823535</v>
      </c>
      <c r="R63" s="38">
        <f t="shared" si="14"/>
        <v>-45.87290187002899</v>
      </c>
      <c r="S63" s="39">
        <f t="shared" si="15"/>
        <v>27.917134637564285</v>
      </c>
      <c r="T63" s="38">
        <f t="shared" si="16"/>
        <v>42.930465023981057</v>
      </c>
      <c r="U63" s="39">
        <f t="shared" si="17"/>
        <v>37.55139951163401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105787000</v>
      </c>
      <c r="C8" s="40">
        <f t="shared" si="0"/>
        <v>38137000</v>
      </c>
      <c r="D8" s="40">
        <f t="shared" si="0"/>
        <v>0</v>
      </c>
      <c r="E8" s="40">
        <f t="shared" si="0"/>
        <v>143924000</v>
      </c>
      <c r="F8" s="41">
        <f t="shared" si="0"/>
        <v>143924000</v>
      </c>
      <c r="G8" s="42">
        <f t="shared" si="0"/>
        <v>143924000</v>
      </c>
      <c r="H8" s="41">
        <f t="shared" si="0"/>
        <v>15907000</v>
      </c>
      <c r="I8" s="42">
        <f t="shared" si="0"/>
        <v>12598732</v>
      </c>
      <c r="J8" s="41">
        <f t="shared" si="0"/>
        <v>48722000</v>
      </c>
      <c r="K8" s="42">
        <f t="shared" si="0"/>
        <v>34232908</v>
      </c>
      <c r="L8" s="41">
        <f t="shared" si="0"/>
        <v>17316000</v>
      </c>
      <c r="M8" s="42">
        <f t="shared" si="0"/>
        <v>11546100</v>
      </c>
      <c r="N8" s="41">
        <f t="shared" si="0"/>
        <v>0</v>
      </c>
      <c r="O8" s="42">
        <f t="shared" si="0"/>
        <v>0</v>
      </c>
      <c r="P8" s="41">
        <f t="shared" si="0"/>
        <v>81945000</v>
      </c>
      <c r="Q8" s="42">
        <f t="shared" si="0"/>
        <v>58377740</v>
      </c>
      <c r="R8" s="16">
        <f>IF(($J8       =0),0,((($L8       -$J8       )/$J8       )*100))</f>
        <v>-64.459587044866794</v>
      </c>
      <c r="S8" s="17">
        <f>IF(($K8       =0),0,((($M8       -$K8       )/$K8       )*100))</f>
        <v>-66.271927585000952</v>
      </c>
      <c r="T8" s="16">
        <f>IF(($E8       =0),0,(($P8       /$E8       )*100))</f>
        <v>56.936299713737803</v>
      </c>
      <c r="U8" s="18">
        <f>IF(($E8       =0),0,(($Q8       /$E8       )*100))</f>
        <v>40.561504683027152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97830000</v>
      </c>
      <c r="C9" s="43">
        <f t="shared" si="2"/>
        <v>38137000</v>
      </c>
      <c r="D9" s="43">
        <f t="shared" si="2"/>
        <v>0</v>
      </c>
      <c r="E9" s="43">
        <f t="shared" si="2"/>
        <v>135967000</v>
      </c>
      <c r="F9" s="44">
        <f t="shared" si="2"/>
        <v>135967000</v>
      </c>
      <c r="G9" s="45">
        <f t="shared" si="2"/>
        <v>135967000</v>
      </c>
      <c r="H9" s="44">
        <f t="shared" si="2"/>
        <v>12896000</v>
      </c>
      <c r="I9" s="45">
        <f t="shared" si="2"/>
        <v>12004884</v>
      </c>
      <c r="J9" s="44">
        <f t="shared" si="2"/>
        <v>45336000</v>
      </c>
      <c r="K9" s="45">
        <f t="shared" si="2"/>
        <v>32940405</v>
      </c>
      <c r="L9" s="44">
        <f t="shared" si="2"/>
        <v>16581000</v>
      </c>
      <c r="M9" s="45">
        <f t="shared" si="2"/>
        <v>10576412</v>
      </c>
      <c r="N9" s="44">
        <f t="shared" si="2"/>
        <v>0</v>
      </c>
      <c r="O9" s="45">
        <f t="shared" si="2"/>
        <v>0</v>
      </c>
      <c r="P9" s="44">
        <f t="shared" si="2"/>
        <v>74813000</v>
      </c>
      <c r="Q9" s="45">
        <f t="shared" si="2"/>
        <v>55521701</v>
      </c>
      <c r="R9" s="20">
        <f>IF(($J9       =0),0,((($L9       -$J9       )/$J9       )*100))</f>
        <v>-63.426416093170992</v>
      </c>
      <c r="S9" s="21">
        <f>IF(($K9       =0),0,((($M9       -$K9       )/$K9       )*100))</f>
        <v>-67.892283048736047</v>
      </c>
      <c r="T9" s="20">
        <f>IF(($E9       =0),0,(($P9       /$E9       )*100))</f>
        <v>55.022909970801734</v>
      </c>
      <c r="U9" s="22">
        <f>IF(($E9       =0),0,(($Q9       /$E9       )*100))</f>
        <v>40.834688564136883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72517000</v>
      </c>
      <c r="C10" s="46">
        <v>-4850000</v>
      </c>
      <c r="D10" s="46"/>
      <c r="E10" s="46">
        <f t="shared" ref="E10:E41" si="4">$B10      +$C10      +$D10</f>
        <v>67667000</v>
      </c>
      <c r="F10" s="47">
        <v>67667000</v>
      </c>
      <c r="G10" s="48">
        <v>67667000</v>
      </c>
      <c r="H10" s="47">
        <v>12896000</v>
      </c>
      <c r="I10" s="48">
        <v>12004884</v>
      </c>
      <c r="J10" s="47">
        <v>33283000</v>
      </c>
      <c r="K10" s="48">
        <v>32940405</v>
      </c>
      <c r="L10" s="47">
        <v>14357000</v>
      </c>
      <c r="M10" s="48">
        <v>10576412</v>
      </c>
      <c r="N10" s="47"/>
      <c r="O10" s="48"/>
      <c r="P10" s="47">
        <f t="shared" ref="P10:P41" si="5">$H10      +$J10      +$L10      +$N10</f>
        <v>60536000</v>
      </c>
      <c r="Q10" s="48">
        <f t="shared" ref="Q10:Q41" si="6">$I10      +$K10      +$M10      +$O10</f>
        <v>55521701</v>
      </c>
      <c r="R10" s="24">
        <f t="shared" ref="R10:R41" si="7">IF(($J10      =0),0,((($L10      -$J10      )/$J10      )*100))</f>
        <v>-56.863864435297295</v>
      </c>
      <c r="S10" s="25">
        <f t="shared" ref="S10:S41" si="8">IF(($K10      =0),0,((($M10      -$K10      )/$K10      )*100))</f>
        <v>-67.892283048736047</v>
      </c>
      <c r="T10" s="24">
        <f t="shared" ref="T10:T41" si="9">IF(($E10      =0),0,(($P10      /$E10      )*100))</f>
        <v>89.461628267841036</v>
      </c>
      <c r="U10" s="26">
        <f t="shared" ref="U10:U41" si="10">IF(($E10      =0),0,(($Q10      /$E10      )*100))</f>
        <v>82.051370682903041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23313000</v>
      </c>
      <c r="C13" s="46">
        <v>-2000000</v>
      </c>
      <c r="D13" s="46"/>
      <c r="E13" s="46">
        <f t="shared" si="4"/>
        <v>21313000</v>
      </c>
      <c r="F13" s="47">
        <v>21313000</v>
      </c>
      <c r="G13" s="48">
        <v>21313000</v>
      </c>
      <c r="H13" s="47"/>
      <c r="I13" s="48"/>
      <c r="J13" s="47">
        <v>12053000</v>
      </c>
      <c r="K13" s="48"/>
      <c r="L13" s="47">
        <v>2224000</v>
      </c>
      <c r="M13" s="48"/>
      <c r="N13" s="47"/>
      <c r="O13" s="48"/>
      <c r="P13" s="47">
        <f t="shared" si="5"/>
        <v>14277000</v>
      </c>
      <c r="Q13" s="48">
        <f t="shared" si="6"/>
        <v>0</v>
      </c>
      <c r="R13" s="24">
        <f t="shared" si="7"/>
        <v>-81.548162283248985</v>
      </c>
      <c r="S13" s="25">
        <f t="shared" si="8"/>
        <v>0</v>
      </c>
      <c r="T13" s="24">
        <f t="shared" si="9"/>
        <v>66.987284755782866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2000000</v>
      </c>
      <c r="C14" s="46">
        <v>-2000000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46987000</v>
      </c>
      <c r="D20" s="46"/>
      <c r="E20" s="46">
        <f t="shared" si="4"/>
        <v>46987000</v>
      </c>
      <c r="F20" s="47">
        <v>46987000</v>
      </c>
      <c r="G20" s="48">
        <v>46987000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7957000</v>
      </c>
      <c r="C27" s="43">
        <f t="shared" si="11"/>
        <v>0</v>
      </c>
      <c r="D27" s="43">
        <f t="shared" si="11"/>
        <v>0</v>
      </c>
      <c r="E27" s="43">
        <f t="shared" si="11"/>
        <v>7957000</v>
      </c>
      <c r="F27" s="44">
        <f t="shared" si="11"/>
        <v>7957000</v>
      </c>
      <c r="G27" s="45">
        <f t="shared" si="11"/>
        <v>7957000</v>
      </c>
      <c r="H27" s="44">
        <f t="shared" si="11"/>
        <v>3011000</v>
      </c>
      <c r="I27" s="45">
        <f t="shared" si="11"/>
        <v>593848</v>
      </c>
      <c r="J27" s="44">
        <f t="shared" si="11"/>
        <v>3386000</v>
      </c>
      <c r="K27" s="45">
        <f t="shared" si="11"/>
        <v>1292503</v>
      </c>
      <c r="L27" s="44">
        <f t="shared" si="11"/>
        <v>735000</v>
      </c>
      <c r="M27" s="45">
        <f t="shared" si="11"/>
        <v>969688</v>
      </c>
      <c r="N27" s="44">
        <f t="shared" si="11"/>
        <v>0</v>
      </c>
      <c r="O27" s="45">
        <f t="shared" si="11"/>
        <v>0</v>
      </c>
      <c r="P27" s="44">
        <f t="shared" si="11"/>
        <v>7132000</v>
      </c>
      <c r="Q27" s="45">
        <f t="shared" si="11"/>
        <v>2856039</v>
      </c>
      <c r="R27" s="20">
        <f t="shared" si="7"/>
        <v>-78.29297105729475</v>
      </c>
      <c r="S27" s="21">
        <f t="shared" si="8"/>
        <v>-24.975957502613149</v>
      </c>
      <c r="T27" s="20">
        <f t="shared" si="9"/>
        <v>89.631770767877342</v>
      </c>
      <c r="U27" s="22">
        <f t="shared" si="10"/>
        <v>35.893414603493781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50000</v>
      </c>
      <c r="I30" s="48">
        <v>395111</v>
      </c>
      <c r="J30" s="47">
        <v>1089000</v>
      </c>
      <c r="K30" s="48">
        <v>542214</v>
      </c>
      <c r="L30" s="47">
        <v>199000</v>
      </c>
      <c r="M30" s="48">
        <v>199053</v>
      </c>
      <c r="N30" s="47"/>
      <c r="O30" s="48"/>
      <c r="P30" s="47">
        <f t="shared" si="5"/>
        <v>1338000</v>
      </c>
      <c r="Q30" s="48">
        <f t="shared" si="6"/>
        <v>1136378</v>
      </c>
      <c r="R30" s="24">
        <f t="shared" si="7"/>
        <v>-81.726354453627181</v>
      </c>
      <c r="S30" s="25">
        <f t="shared" si="8"/>
        <v>-63.288849052219234</v>
      </c>
      <c r="T30" s="24">
        <f t="shared" si="9"/>
        <v>81.090909090909093</v>
      </c>
      <c r="U30" s="26">
        <f t="shared" si="10"/>
        <v>68.87139393939394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1707000</v>
      </c>
      <c r="C32" s="46"/>
      <c r="D32" s="46"/>
      <c r="E32" s="46">
        <f t="shared" si="4"/>
        <v>1707000</v>
      </c>
      <c r="F32" s="47">
        <v>1707000</v>
      </c>
      <c r="G32" s="48">
        <v>1707000</v>
      </c>
      <c r="H32" s="47">
        <v>236000</v>
      </c>
      <c r="I32" s="48">
        <v>198737</v>
      </c>
      <c r="J32" s="47">
        <v>429000</v>
      </c>
      <c r="K32" s="48">
        <v>750289</v>
      </c>
      <c r="L32" s="47">
        <v>536000</v>
      </c>
      <c r="M32" s="48">
        <v>770635</v>
      </c>
      <c r="N32" s="47"/>
      <c r="O32" s="48"/>
      <c r="P32" s="47">
        <f t="shared" si="5"/>
        <v>1201000</v>
      </c>
      <c r="Q32" s="48">
        <f t="shared" si="6"/>
        <v>1719661</v>
      </c>
      <c r="R32" s="24">
        <f t="shared" si="7"/>
        <v>24.941724941724942</v>
      </c>
      <c r="S32" s="25">
        <f t="shared" si="8"/>
        <v>2.7117550703795472</v>
      </c>
      <c r="T32" s="24">
        <f t="shared" si="9"/>
        <v>70.357352079671941</v>
      </c>
      <c r="U32" s="26">
        <f t="shared" si="10"/>
        <v>100.74171060339778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4600000</v>
      </c>
      <c r="C36" s="46"/>
      <c r="D36" s="46"/>
      <c r="E36" s="46">
        <f t="shared" si="4"/>
        <v>4600000</v>
      </c>
      <c r="F36" s="47">
        <v>4600000</v>
      </c>
      <c r="G36" s="48">
        <v>4600000</v>
      </c>
      <c r="H36" s="47">
        <v>2725000</v>
      </c>
      <c r="I36" s="48"/>
      <c r="J36" s="47">
        <v>1868000</v>
      </c>
      <c r="K36" s="48"/>
      <c r="L36" s="47"/>
      <c r="M36" s="48"/>
      <c r="N36" s="47"/>
      <c r="O36" s="48"/>
      <c r="P36" s="47">
        <f t="shared" si="5"/>
        <v>4593000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99.84782608695653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38998000</v>
      </c>
      <c r="C42" s="52">
        <f t="shared" si="13"/>
        <v>-1040000</v>
      </c>
      <c r="D42" s="52">
        <f t="shared" si="13"/>
        <v>0</v>
      </c>
      <c r="E42" s="52">
        <f t="shared" si="13"/>
        <v>37958000</v>
      </c>
      <c r="F42" s="53">
        <f t="shared" si="13"/>
        <v>38227000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38998000</v>
      </c>
      <c r="C43" s="43">
        <f t="shared" si="19"/>
        <v>-1040000</v>
      </c>
      <c r="D43" s="43">
        <f t="shared" si="19"/>
        <v>0</v>
      </c>
      <c r="E43" s="43">
        <f t="shared" si="19"/>
        <v>37958000</v>
      </c>
      <c r="F43" s="44">
        <f t="shared" si="19"/>
        <v>38227000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38898000</v>
      </c>
      <c r="C45" s="46">
        <v>-1050000</v>
      </c>
      <c r="D45" s="46"/>
      <c r="E45" s="46">
        <f t="shared" si="21"/>
        <v>37848000</v>
      </c>
      <c r="F45" s="47">
        <v>37848000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10000</v>
      </c>
      <c r="D46" s="46"/>
      <c r="E46" s="46">
        <f t="shared" si="21"/>
        <v>110000</v>
      </c>
      <c r="F46" s="47">
        <v>110000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>
        <v>269000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144785000</v>
      </c>
      <c r="C59" s="43">
        <f t="shared" si="26"/>
        <v>37097000</v>
      </c>
      <c r="D59" s="43">
        <f t="shared" si="26"/>
        <v>0</v>
      </c>
      <c r="E59" s="43">
        <f t="shared" si="26"/>
        <v>181882000</v>
      </c>
      <c r="F59" s="44">
        <f t="shared" si="26"/>
        <v>182151000</v>
      </c>
      <c r="G59" s="45">
        <f t="shared" si="26"/>
        <v>143924000</v>
      </c>
      <c r="H59" s="44">
        <f t="shared" si="26"/>
        <v>15907000</v>
      </c>
      <c r="I59" s="45">
        <f t="shared" si="26"/>
        <v>12598732</v>
      </c>
      <c r="J59" s="44">
        <f t="shared" si="26"/>
        <v>48722000</v>
      </c>
      <c r="K59" s="45">
        <f t="shared" si="26"/>
        <v>34232908</v>
      </c>
      <c r="L59" s="44">
        <f t="shared" si="26"/>
        <v>17316000</v>
      </c>
      <c r="M59" s="45">
        <f t="shared" si="26"/>
        <v>11546100</v>
      </c>
      <c r="N59" s="44">
        <f t="shared" si="26"/>
        <v>0</v>
      </c>
      <c r="O59" s="45">
        <f t="shared" si="26"/>
        <v>0</v>
      </c>
      <c r="P59" s="44">
        <f t="shared" si="26"/>
        <v>81945000</v>
      </c>
      <c r="Q59" s="45">
        <f t="shared" si="26"/>
        <v>58377740</v>
      </c>
      <c r="R59" s="20">
        <f t="shared" si="14"/>
        <v>-64.459587044866794</v>
      </c>
      <c r="S59" s="21">
        <f t="shared" si="15"/>
        <v>-66.271927585000952</v>
      </c>
      <c r="T59" s="20">
        <f t="shared" si="16"/>
        <v>45.053936068439974</v>
      </c>
      <c r="U59" s="22">
        <f t="shared" si="17"/>
        <v>32.096491131612801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144785000</v>
      </c>
      <c r="C63" s="55">
        <f t="shared" si="30"/>
        <v>37097000</v>
      </c>
      <c r="D63" s="55">
        <f t="shared" si="30"/>
        <v>0</v>
      </c>
      <c r="E63" s="55">
        <f t="shared" si="30"/>
        <v>181882000</v>
      </c>
      <c r="F63" s="56">
        <f t="shared" si="30"/>
        <v>182151000</v>
      </c>
      <c r="G63" s="57">
        <f t="shared" si="30"/>
        <v>143924000</v>
      </c>
      <c r="H63" s="56">
        <f t="shared" si="30"/>
        <v>15907000</v>
      </c>
      <c r="I63" s="57">
        <f t="shared" si="30"/>
        <v>12598732</v>
      </c>
      <c r="J63" s="56">
        <f t="shared" si="30"/>
        <v>48722000</v>
      </c>
      <c r="K63" s="57">
        <f t="shared" si="30"/>
        <v>34232908</v>
      </c>
      <c r="L63" s="56">
        <f t="shared" si="30"/>
        <v>17316000</v>
      </c>
      <c r="M63" s="58">
        <f t="shared" si="30"/>
        <v>11546100</v>
      </c>
      <c r="N63" s="56">
        <f t="shared" si="30"/>
        <v>0</v>
      </c>
      <c r="O63" s="57">
        <f t="shared" si="30"/>
        <v>0</v>
      </c>
      <c r="P63" s="56">
        <f t="shared" si="30"/>
        <v>81945000</v>
      </c>
      <c r="Q63" s="57">
        <f t="shared" si="30"/>
        <v>58377740</v>
      </c>
      <c r="R63" s="38">
        <f t="shared" si="14"/>
        <v>-64.459587044866794</v>
      </c>
      <c r="S63" s="39">
        <f t="shared" si="15"/>
        <v>-66.271927585000952</v>
      </c>
      <c r="T63" s="38">
        <f t="shared" si="16"/>
        <v>45.053936068439974</v>
      </c>
      <c r="U63" s="39">
        <f t="shared" si="17"/>
        <v>32.096491131612801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159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74970000</v>
      </c>
      <c r="C8" s="40">
        <f t="shared" si="0"/>
        <v>29856000</v>
      </c>
      <c r="D8" s="40">
        <f t="shared" si="0"/>
        <v>0</v>
      </c>
      <c r="E8" s="40">
        <f t="shared" si="0"/>
        <v>104826000</v>
      </c>
      <c r="F8" s="41">
        <f t="shared" si="0"/>
        <v>104826000</v>
      </c>
      <c r="G8" s="42">
        <f t="shared" si="0"/>
        <v>104826000</v>
      </c>
      <c r="H8" s="41">
        <f t="shared" si="0"/>
        <v>17041000</v>
      </c>
      <c r="I8" s="42">
        <f t="shared" si="0"/>
        <v>18258618</v>
      </c>
      <c r="J8" s="41">
        <f t="shared" si="0"/>
        <v>32908000</v>
      </c>
      <c r="K8" s="42">
        <f t="shared" si="0"/>
        <v>34081683</v>
      </c>
      <c r="L8" s="41">
        <f t="shared" si="0"/>
        <v>15959000</v>
      </c>
      <c r="M8" s="42">
        <f t="shared" si="0"/>
        <v>17065383</v>
      </c>
      <c r="N8" s="41">
        <f t="shared" si="0"/>
        <v>0</v>
      </c>
      <c r="O8" s="42">
        <f t="shared" si="0"/>
        <v>0</v>
      </c>
      <c r="P8" s="41">
        <f t="shared" si="0"/>
        <v>65908000</v>
      </c>
      <c r="Q8" s="42">
        <f t="shared" si="0"/>
        <v>69405684</v>
      </c>
      <c r="R8" s="16">
        <f>IF(($J8       =0),0,((($L8       -$J8       )/$J8       )*100))</f>
        <v>-51.504193509177099</v>
      </c>
      <c r="S8" s="17">
        <f>IF(($K8       =0),0,((($M8       -$K8       )/$K8       )*100))</f>
        <v>-49.927992112361352</v>
      </c>
      <c r="T8" s="16">
        <f>IF(($E8       =0),0,(($P8       /$E8       )*100))</f>
        <v>62.873714536469961</v>
      </c>
      <c r="U8" s="18">
        <f>IF(($E8       =0),0,(($Q8       /$E8       )*100))</f>
        <v>66.210371472726237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65816000</v>
      </c>
      <c r="C9" s="43">
        <f t="shared" si="2"/>
        <v>29856000</v>
      </c>
      <c r="D9" s="43">
        <f t="shared" si="2"/>
        <v>0</v>
      </c>
      <c r="E9" s="43">
        <f t="shared" si="2"/>
        <v>95672000</v>
      </c>
      <c r="F9" s="44">
        <f t="shared" si="2"/>
        <v>95672000</v>
      </c>
      <c r="G9" s="45">
        <f t="shared" si="2"/>
        <v>95672000</v>
      </c>
      <c r="H9" s="44">
        <f t="shared" si="2"/>
        <v>13702000</v>
      </c>
      <c r="I9" s="45">
        <f t="shared" si="2"/>
        <v>17284874</v>
      </c>
      <c r="J9" s="44">
        <f t="shared" si="2"/>
        <v>30192000</v>
      </c>
      <c r="K9" s="45">
        <f t="shared" si="2"/>
        <v>29456060</v>
      </c>
      <c r="L9" s="44">
        <f t="shared" si="2"/>
        <v>13595000</v>
      </c>
      <c r="M9" s="45">
        <f t="shared" si="2"/>
        <v>12963037</v>
      </c>
      <c r="N9" s="44">
        <f t="shared" si="2"/>
        <v>0</v>
      </c>
      <c r="O9" s="45">
        <f t="shared" si="2"/>
        <v>0</v>
      </c>
      <c r="P9" s="44">
        <f t="shared" si="2"/>
        <v>57489000</v>
      </c>
      <c r="Q9" s="45">
        <f t="shared" si="2"/>
        <v>59703971</v>
      </c>
      <c r="R9" s="20">
        <f>IF(($J9       =0),0,((($L9       -$J9       )/$J9       )*100))</f>
        <v>-54.97151563328034</v>
      </c>
      <c r="S9" s="21">
        <f>IF(($K9       =0),0,((($M9       -$K9       )/$K9       )*100))</f>
        <v>-55.991952080488701</v>
      </c>
      <c r="T9" s="20">
        <f>IF(($E9       =0),0,(($P9       /$E9       )*100))</f>
        <v>60.089681411489259</v>
      </c>
      <c r="U9" s="22">
        <f>IF(($E9       =0),0,(($Q9       /$E9       )*100))</f>
        <v>62.404853039551803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52455000</v>
      </c>
      <c r="C10" s="46">
        <v>-3508000</v>
      </c>
      <c r="D10" s="46"/>
      <c r="E10" s="46">
        <f t="shared" ref="E10:E41" si="4">$B10      +$C10      +$D10</f>
        <v>48947000</v>
      </c>
      <c r="F10" s="47">
        <v>48947000</v>
      </c>
      <c r="G10" s="48">
        <v>48947000</v>
      </c>
      <c r="H10" s="47">
        <v>13702000</v>
      </c>
      <c r="I10" s="48">
        <v>14239074</v>
      </c>
      <c r="J10" s="47">
        <v>23138000</v>
      </c>
      <c r="K10" s="48">
        <v>24547162</v>
      </c>
      <c r="L10" s="47">
        <v>9790000</v>
      </c>
      <c r="M10" s="48">
        <v>10058102</v>
      </c>
      <c r="N10" s="47"/>
      <c r="O10" s="48"/>
      <c r="P10" s="47">
        <f t="shared" ref="P10:P41" si="5">$H10      +$J10      +$L10      +$N10</f>
        <v>46630000</v>
      </c>
      <c r="Q10" s="48">
        <f t="shared" ref="Q10:Q41" si="6">$I10      +$K10      +$M10      +$O10</f>
        <v>48844338</v>
      </c>
      <c r="R10" s="24">
        <f t="shared" ref="R10:R41" si="7">IF(($J10      =0),0,((($L10      -$J10      )/$J10      )*100))</f>
        <v>-57.688650704468834</v>
      </c>
      <c r="S10" s="25">
        <f t="shared" ref="S10:S41" si="8">IF(($K10      =0),0,((($M10      -$K10      )/$K10      )*100))</f>
        <v>-59.025397722148085</v>
      </c>
      <c r="T10" s="24">
        <f t="shared" ref="T10:T41" si="9">IF(($E10      =0),0,(($P10      /$E10      )*100))</f>
        <v>95.266308456085156</v>
      </c>
      <c r="U10" s="26">
        <f t="shared" ref="U10:U41" si="10">IF(($E10      =0),0,(($Q10      /$E10      )*100))</f>
        <v>99.790258851410712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13361000</v>
      </c>
      <c r="C13" s="46"/>
      <c r="D13" s="46"/>
      <c r="E13" s="46">
        <f t="shared" si="4"/>
        <v>13361000</v>
      </c>
      <c r="F13" s="47">
        <v>13361000</v>
      </c>
      <c r="G13" s="48">
        <v>13361000</v>
      </c>
      <c r="H13" s="47"/>
      <c r="I13" s="48">
        <v>3045800</v>
      </c>
      <c r="J13" s="47">
        <v>7054000</v>
      </c>
      <c r="K13" s="48">
        <v>4908898</v>
      </c>
      <c r="L13" s="47">
        <v>3805000</v>
      </c>
      <c r="M13" s="48">
        <v>2904935</v>
      </c>
      <c r="N13" s="47"/>
      <c r="O13" s="48"/>
      <c r="P13" s="47">
        <f t="shared" si="5"/>
        <v>10859000</v>
      </c>
      <c r="Q13" s="48">
        <f t="shared" si="6"/>
        <v>10859633</v>
      </c>
      <c r="R13" s="24">
        <f t="shared" si="7"/>
        <v>-46.05897363198185</v>
      </c>
      <c r="S13" s="25">
        <f t="shared" si="8"/>
        <v>-40.823072714079615</v>
      </c>
      <c r="T13" s="24">
        <f t="shared" si="9"/>
        <v>81.273856747249468</v>
      </c>
      <c r="U13" s="26">
        <f t="shared" si="10"/>
        <v>81.278594416585577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33364000</v>
      </c>
      <c r="D20" s="46"/>
      <c r="E20" s="46">
        <f t="shared" si="4"/>
        <v>33364000</v>
      </c>
      <c r="F20" s="47">
        <v>33364000</v>
      </c>
      <c r="G20" s="48">
        <v>33364000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9154000</v>
      </c>
      <c r="C27" s="43">
        <f t="shared" si="11"/>
        <v>0</v>
      </c>
      <c r="D27" s="43">
        <f t="shared" si="11"/>
        <v>0</v>
      </c>
      <c r="E27" s="43">
        <f t="shared" si="11"/>
        <v>9154000</v>
      </c>
      <c r="F27" s="44">
        <f t="shared" si="11"/>
        <v>9154000</v>
      </c>
      <c r="G27" s="45">
        <f t="shared" si="11"/>
        <v>9154000</v>
      </c>
      <c r="H27" s="44">
        <f t="shared" si="11"/>
        <v>3339000</v>
      </c>
      <c r="I27" s="45">
        <f t="shared" si="11"/>
        <v>973744</v>
      </c>
      <c r="J27" s="44">
        <f t="shared" si="11"/>
        <v>2716000</v>
      </c>
      <c r="K27" s="45">
        <f t="shared" si="11"/>
        <v>4625623</v>
      </c>
      <c r="L27" s="44">
        <f t="shared" si="11"/>
        <v>2364000</v>
      </c>
      <c r="M27" s="45">
        <f t="shared" si="11"/>
        <v>4102346</v>
      </c>
      <c r="N27" s="44">
        <f t="shared" si="11"/>
        <v>0</v>
      </c>
      <c r="O27" s="45">
        <f t="shared" si="11"/>
        <v>0</v>
      </c>
      <c r="P27" s="44">
        <f t="shared" si="11"/>
        <v>8419000</v>
      </c>
      <c r="Q27" s="45">
        <f t="shared" si="11"/>
        <v>9701713</v>
      </c>
      <c r="R27" s="20">
        <f t="shared" si="7"/>
        <v>-12.960235640648014</v>
      </c>
      <c r="S27" s="21">
        <f t="shared" si="8"/>
        <v>-11.312573463077298</v>
      </c>
      <c r="T27" s="20">
        <f t="shared" si="9"/>
        <v>91.970723181123006</v>
      </c>
      <c r="U27" s="22">
        <f t="shared" si="10"/>
        <v>105.9833187677518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271000</v>
      </c>
      <c r="I30" s="48">
        <v>322774</v>
      </c>
      <c r="J30" s="47">
        <v>513000</v>
      </c>
      <c r="K30" s="48">
        <v>460195</v>
      </c>
      <c r="L30" s="47">
        <v>290000</v>
      </c>
      <c r="M30" s="48">
        <v>289893</v>
      </c>
      <c r="N30" s="47"/>
      <c r="O30" s="48"/>
      <c r="P30" s="47">
        <f t="shared" si="5"/>
        <v>1074000</v>
      </c>
      <c r="Q30" s="48">
        <f t="shared" si="6"/>
        <v>1072862</v>
      </c>
      <c r="R30" s="24">
        <f t="shared" si="7"/>
        <v>-43.469785575048732</v>
      </c>
      <c r="S30" s="25">
        <f t="shared" si="8"/>
        <v>-37.006486380773367</v>
      </c>
      <c r="T30" s="24">
        <f t="shared" si="9"/>
        <v>46.695652173913047</v>
      </c>
      <c r="U30" s="26">
        <f t="shared" si="10"/>
        <v>46.646173913043476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1754000</v>
      </c>
      <c r="C32" s="46"/>
      <c r="D32" s="46"/>
      <c r="E32" s="46">
        <f t="shared" si="4"/>
        <v>1754000</v>
      </c>
      <c r="F32" s="47">
        <v>1754000</v>
      </c>
      <c r="G32" s="48">
        <v>1754000</v>
      </c>
      <c r="H32" s="47">
        <v>361000</v>
      </c>
      <c r="I32" s="48">
        <v>650970</v>
      </c>
      <c r="J32" s="47"/>
      <c r="K32" s="48">
        <v>643591</v>
      </c>
      <c r="L32" s="47">
        <v>440000</v>
      </c>
      <c r="M32" s="48">
        <v>459438</v>
      </c>
      <c r="N32" s="47"/>
      <c r="O32" s="48"/>
      <c r="P32" s="47">
        <f t="shared" si="5"/>
        <v>801000</v>
      </c>
      <c r="Q32" s="48">
        <f t="shared" si="6"/>
        <v>1753999</v>
      </c>
      <c r="R32" s="24">
        <f t="shared" si="7"/>
        <v>0</v>
      </c>
      <c r="S32" s="25">
        <f t="shared" si="8"/>
        <v>-28.613358483881846</v>
      </c>
      <c r="T32" s="24">
        <f t="shared" si="9"/>
        <v>45.66704675028506</v>
      </c>
      <c r="U32" s="26">
        <f t="shared" si="10"/>
        <v>99.999942987457231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5100000</v>
      </c>
      <c r="C36" s="46"/>
      <c r="D36" s="46"/>
      <c r="E36" s="46">
        <f t="shared" si="4"/>
        <v>5100000</v>
      </c>
      <c r="F36" s="47">
        <v>5100000</v>
      </c>
      <c r="G36" s="48">
        <v>5100000</v>
      </c>
      <c r="H36" s="47">
        <v>2707000</v>
      </c>
      <c r="I36" s="48"/>
      <c r="J36" s="47">
        <v>2203000</v>
      </c>
      <c r="K36" s="48">
        <v>3521837</v>
      </c>
      <c r="L36" s="47">
        <v>1634000</v>
      </c>
      <c r="M36" s="48">
        <v>3353015</v>
      </c>
      <c r="N36" s="47"/>
      <c r="O36" s="48"/>
      <c r="P36" s="47">
        <f t="shared" si="5"/>
        <v>6544000</v>
      </c>
      <c r="Q36" s="48">
        <f t="shared" si="6"/>
        <v>6874852</v>
      </c>
      <c r="R36" s="24">
        <f t="shared" si="7"/>
        <v>-25.828415796640947</v>
      </c>
      <c r="S36" s="25">
        <f t="shared" si="8"/>
        <v>-4.7935778969895537</v>
      </c>
      <c r="T36" s="24">
        <f t="shared" si="9"/>
        <v>128.31372549019608</v>
      </c>
      <c r="U36" s="26">
        <f t="shared" si="10"/>
        <v>134.80101960784313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13203000</v>
      </c>
      <c r="C42" s="52">
        <f t="shared" si="13"/>
        <v>6435000</v>
      </c>
      <c r="D42" s="52">
        <f t="shared" si="13"/>
        <v>0</v>
      </c>
      <c r="E42" s="52">
        <f t="shared" si="13"/>
        <v>19638000</v>
      </c>
      <c r="F42" s="53">
        <f t="shared" si="13"/>
        <v>19369000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13203000</v>
      </c>
      <c r="C43" s="43">
        <f t="shared" si="19"/>
        <v>6435000</v>
      </c>
      <c r="D43" s="43">
        <f t="shared" si="19"/>
        <v>0</v>
      </c>
      <c r="E43" s="43">
        <f t="shared" si="19"/>
        <v>19638000</v>
      </c>
      <c r="F43" s="44">
        <f t="shared" si="19"/>
        <v>19369000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13203000</v>
      </c>
      <c r="C45" s="46">
        <v>6166000</v>
      </c>
      <c r="D45" s="46"/>
      <c r="E45" s="46">
        <f t="shared" si="21"/>
        <v>19369000</v>
      </c>
      <c r="F45" s="47">
        <v>19369000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269000</v>
      </c>
      <c r="D52" s="46"/>
      <c r="E52" s="46">
        <f t="shared" si="21"/>
        <v>269000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88173000</v>
      </c>
      <c r="C59" s="43">
        <f t="shared" si="26"/>
        <v>36291000</v>
      </c>
      <c r="D59" s="43">
        <f t="shared" si="26"/>
        <v>0</v>
      </c>
      <c r="E59" s="43">
        <f t="shared" si="26"/>
        <v>124464000</v>
      </c>
      <c r="F59" s="44">
        <f t="shared" si="26"/>
        <v>124195000</v>
      </c>
      <c r="G59" s="45">
        <f t="shared" si="26"/>
        <v>104826000</v>
      </c>
      <c r="H59" s="44">
        <f t="shared" si="26"/>
        <v>17041000</v>
      </c>
      <c r="I59" s="45">
        <f t="shared" si="26"/>
        <v>18258618</v>
      </c>
      <c r="J59" s="44">
        <f t="shared" si="26"/>
        <v>32908000</v>
      </c>
      <c r="K59" s="45">
        <f t="shared" si="26"/>
        <v>34081683</v>
      </c>
      <c r="L59" s="44">
        <f t="shared" si="26"/>
        <v>15959000</v>
      </c>
      <c r="M59" s="45">
        <f t="shared" si="26"/>
        <v>17065383</v>
      </c>
      <c r="N59" s="44">
        <f t="shared" si="26"/>
        <v>0</v>
      </c>
      <c r="O59" s="45">
        <f t="shared" si="26"/>
        <v>0</v>
      </c>
      <c r="P59" s="44">
        <f t="shared" si="26"/>
        <v>65908000</v>
      </c>
      <c r="Q59" s="45">
        <f t="shared" si="26"/>
        <v>69405684</v>
      </c>
      <c r="R59" s="20">
        <f t="shared" si="14"/>
        <v>-51.504193509177099</v>
      </c>
      <c r="S59" s="21">
        <f t="shared" si="15"/>
        <v>-49.927992112361352</v>
      </c>
      <c r="T59" s="20">
        <f t="shared" si="16"/>
        <v>52.953464455585554</v>
      </c>
      <c r="U59" s="22">
        <f t="shared" si="17"/>
        <v>55.763661781720018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88173000</v>
      </c>
      <c r="C63" s="55">
        <f t="shared" si="30"/>
        <v>36291000</v>
      </c>
      <c r="D63" s="55">
        <f t="shared" si="30"/>
        <v>0</v>
      </c>
      <c r="E63" s="55">
        <f t="shared" si="30"/>
        <v>124464000</v>
      </c>
      <c r="F63" s="56">
        <f t="shared" si="30"/>
        <v>124195000</v>
      </c>
      <c r="G63" s="57">
        <f t="shared" si="30"/>
        <v>104826000</v>
      </c>
      <c r="H63" s="56">
        <f t="shared" si="30"/>
        <v>17041000</v>
      </c>
      <c r="I63" s="57">
        <f t="shared" si="30"/>
        <v>18258618</v>
      </c>
      <c r="J63" s="56">
        <f t="shared" si="30"/>
        <v>32908000</v>
      </c>
      <c r="K63" s="57">
        <f t="shared" si="30"/>
        <v>34081683</v>
      </c>
      <c r="L63" s="56">
        <f t="shared" si="30"/>
        <v>15959000</v>
      </c>
      <c r="M63" s="58">
        <f t="shared" si="30"/>
        <v>17065383</v>
      </c>
      <c r="N63" s="56">
        <f t="shared" si="30"/>
        <v>0</v>
      </c>
      <c r="O63" s="57">
        <f t="shared" si="30"/>
        <v>0</v>
      </c>
      <c r="P63" s="56">
        <f t="shared" si="30"/>
        <v>65908000</v>
      </c>
      <c r="Q63" s="57">
        <f t="shared" si="30"/>
        <v>69405684</v>
      </c>
      <c r="R63" s="38">
        <f t="shared" si="14"/>
        <v>-51.504193509177099</v>
      </c>
      <c r="S63" s="39">
        <f t="shared" si="15"/>
        <v>-49.927992112361352</v>
      </c>
      <c r="T63" s="38">
        <f t="shared" si="16"/>
        <v>52.953464455585554</v>
      </c>
      <c r="U63" s="39">
        <f t="shared" si="17"/>
        <v>55.763661781720018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125217000</v>
      </c>
      <c r="C8" s="40">
        <f t="shared" si="0"/>
        <v>29991000</v>
      </c>
      <c r="D8" s="40">
        <f t="shared" si="0"/>
        <v>0</v>
      </c>
      <c r="E8" s="40">
        <f t="shared" si="0"/>
        <v>155208000</v>
      </c>
      <c r="F8" s="41">
        <f t="shared" si="0"/>
        <v>155208000</v>
      </c>
      <c r="G8" s="42">
        <f t="shared" si="0"/>
        <v>155208000</v>
      </c>
      <c r="H8" s="41">
        <f t="shared" si="0"/>
        <v>27839000</v>
      </c>
      <c r="I8" s="42">
        <f t="shared" si="0"/>
        <v>32019334</v>
      </c>
      <c r="J8" s="41">
        <f t="shared" si="0"/>
        <v>40883000</v>
      </c>
      <c r="K8" s="42">
        <f t="shared" si="0"/>
        <v>34952156</v>
      </c>
      <c r="L8" s="41">
        <f t="shared" si="0"/>
        <v>25888000</v>
      </c>
      <c r="M8" s="42">
        <f t="shared" si="0"/>
        <v>20578557</v>
      </c>
      <c r="N8" s="41">
        <f t="shared" si="0"/>
        <v>0</v>
      </c>
      <c r="O8" s="42">
        <f t="shared" si="0"/>
        <v>0</v>
      </c>
      <c r="P8" s="41">
        <f t="shared" si="0"/>
        <v>94610000</v>
      </c>
      <c r="Q8" s="42">
        <f t="shared" si="0"/>
        <v>87550047</v>
      </c>
      <c r="R8" s="16">
        <f>IF(($J8       =0),0,((($L8       -$J8       )/$J8       )*100))</f>
        <v>-36.677836753662888</v>
      </c>
      <c r="S8" s="17">
        <f>IF(($K8       =0),0,((($M8       -$K8       )/$K8       )*100))</f>
        <v>-41.123640555964556</v>
      </c>
      <c r="T8" s="16">
        <f>IF(($E8       =0),0,(($P8       /$E8       )*100))</f>
        <v>60.956909437657856</v>
      </c>
      <c r="U8" s="18">
        <f>IF(($E8       =0),0,(($Q8       /$E8       )*100))</f>
        <v>56.408205118292877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103269000</v>
      </c>
      <c r="C9" s="43">
        <f t="shared" si="2"/>
        <v>33308000</v>
      </c>
      <c r="D9" s="43">
        <f t="shared" si="2"/>
        <v>0</v>
      </c>
      <c r="E9" s="43">
        <f t="shared" si="2"/>
        <v>136577000</v>
      </c>
      <c r="F9" s="44">
        <f t="shared" si="2"/>
        <v>136577000</v>
      </c>
      <c r="G9" s="45">
        <f t="shared" si="2"/>
        <v>136577000</v>
      </c>
      <c r="H9" s="44">
        <f t="shared" si="2"/>
        <v>24623000</v>
      </c>
      <c r="I9" s="45">
        <f t="shared" si="2"/>
        <v>28279094</v>
      </c>
      <c r="J9" s="44">
        <f t="shared" si="2"/>
        <v>35375000</v>
      </c>
      <c r="K9" s="45">
        <f t="shared" si="2"/>
        <v>30550612</v>
      </c>
      <c r="L9" s="44">
        <f t="shared" si="2"/>
        <v>23018000</v>
      </c>
      <c r="M9" s="45">
        <f t="shared" si="2"/>
        <v>17066140</v>
      </c>
      <c r="N9" s="44">
        <f t="shared" si="2"/>
        <v>0</v>
      </c>
      <c r="O9" s="45">
        <f t="shared" si="2"/>
        <v>0</v>
      </c>
      <c r="P9" s="44">
        <f t="shared" si="2"/>
        <v>83016000</v>
      </c>
      <c r="Q9" s="45">
        <f t="shared" si="2"/>
        <v>75895846</v>
      </c>
      <c r="R9" s="20">
        <f>IF(($J9       =0),0,((($L9       -$J9       )/$J9       )*100))</f>
        <v>-34.931448763250884</v>
      </c>
      <c r="S9" s="21">
        <f>IF(($K9       =0),0,((($M9       -$K9       )/$K9       )*100))</f>
        <v>-44.138140342327674</v>
      </c>
      <c r="T9" s="20">
        <f>IF(($E9       =0),0,(($P9       /$E9       )*100))</f>
        <v>60.783294405353757</v>
      </c>
      <c r="U9" s="22">
        <f>IF(($E9       =0),0,(($Q9       /$E9       )*100))</f>
        <v>55.570005198532691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103269000</v>
      </c>
      <c r="C10" s="46">
        <v>-6907000</v>
      </c>
      <c r="D10" s="46"/>
      <c r="E10" s="46">
        <f t="shared" ref="E10:E41" si="4">$B10      +$C10      +$D10</f>
        <v>96362000</v>
      </c>
      <c r="F10" s="47">
        <v>96362000</v>
      </c>
      <c r="G10" s="48">
        <v>96362000</v>
      </c>
      <c r="H10" s="47">
        <v>24623000</v>
      </c>
      <c r="I10" s="48">
        <v>28279094</v>
      </c>
      <c r="J10" s="47">
        <v>35375000</v>
      </c>
      <c r="K10" s="48">
        <v>30550612</v>
      </c>
      <c r="L10" s="47">
        <v>23018000</v>
      </c>
      <c r="M10" s="48">
        <v>17066140</v>
      </c>
      <c r="N10" s="47"/>
      <c r="O10" s="48"/>
      <c r="P10" s="47">
        <f t="shared" ref="P10:P41" si="5">$H10      +$J10      +$L10      +$N10</f>
        <v>83016000</v>
      </c>
      <c r="Q10" s="48">
        <f t="shared" ref="Q10:Q41" si="6">$I10      +$K10      +$M10      +$O10</f>
        <v>75895846</v>
      </c>
      <c r="R10" s="24">
        <f t="shared" ref="R10:R41" si="7">IF(($J10      =0),0,((($L10      -$J10      )/$J10      )*100))</f>
        <v>-34.931448763250884</v>
      </c>
      <c r="S10" s="25">
        <f t="shared" ref="S10:S41" si="8">IF(($K10      =0),0,((($M10      -$K10      )/$K10      )*100))</f>
        <v>-44.138140342327674</v>
      </c>
      <c r="T10" s="24">
        <f t="shared" ref="T10:T41" si="9">IF(($E10      =0),0,(($P10      /$E10      )*100))</f>
        <v>86.150142172225557</v>
      </c>
      <c r="U10" s="26">
        <f t="shared" ref="U10:U41" si="10">IF(($E10      =0),0,(($Q10      /$E10      )*100))</f>
        <v>78.761177642639211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40215000</v>
      </c>
      <c r="D20" s="46"/>
      <c r="E20" s="46">
        <f t="shared" si="4"/>
        <v>40215000</v>
      </c>
      <c r="F20" s="47">
        <v>40215000</v>
      </c>
      <c r="G20" s="48">
        <v>40215000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21948000</v>
      </c>
      <c r="C27" s="43">
        <f t="shared" si="11"/>
        <v>-3317000</v>
      </c>
      <c r="D27" s="43">
        <f t="shared" si="11"/>
        <v>0</v>
      </c>
      <c r="E27" s="43">
        <f t="shared" si="11"/>
        <v>18631000</v>
      </c>
      <c r="F27" s="44">
        <f t="shared" si="11"/>
        <v>18631000</v>
      </c>
      <c r="G27" s="45">
        <f t="shared" si="11"/>
        <v>18631000</v>
      </c>
      <c r="H27" s="44">
        <f t="shared" si="11"/>
        <v>3216000</v>
      </c>
      <c r="I27" s="45">
        <f t="shared" si="11"/>
        <v>3740240</v>
      </c>
      <c r="J27" s="44">
        <f t="shared" si="11"/>
        <v>5508000</v>
      </c>
      <c r="K27" s="45">
        <f t="shared" si="11"/>
        <v>4401544</v>
      </c>
      <c r="L27" s="44">
        <f t="shared" si="11"/>
        <v>2870000</v>
      </c>
      <c r="M27" s="45">
        <f t="shared" si="11"/>
        <v>3512417</v>
      </c>
      <c r="N27" s="44">
        <f t="shared" si="11"/>
        <v>0</v>
      </c>
      <c r="O27" s="45">
        <f t="shared" si="11"/>
        <v>0</v>
      </c>
      <c r="P27" s="44">
        <f t="shared" si="11"/>
        <v>11594000</v>
      </c>
      <c r="Q27" s="45">
        <f t="shared" si="11"/>
        <v>11654201</v>
      </c>
      <c r="R27" s="20">
        <f t="shared" si="7"/>
        <v>-47.893972403776324</v>
      </c>
      <c r="S27" s="21">
        <f t="shared" si="8"/>
        <v>-20.20034333406641</v>
      </c>
      <c r="T27" s="20">
        <f t="shared" si="9"/>
        <v>62.229617304492514</v>
      </c>
      <c r="U27" s="22">
        <f t="shared" si="10"/>
        <v>62.552740056894422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224000</v>
      </c>
      <c r="I30" s="48">
        <v>706078</v>
      </c>
      <c r="J30" s="47">
        <v>693000</v>
      </c>
      <c r="K30" s="48">
        <v>312558</v>
      </c>
      <c r="L30" s="47">
        <v>335000</v>
      </c>
      <c r="M30" s="48">
        <v>266500</v>
      </c>
      <c r="N30" s="47"/>
      <c r="O30" s="48"/>
      <c r="P30" s="47">
        <f t="shared" si="5"/>
        <v>1252000</v>
      </c>
      <c r="Q30" s="48">
        <f t="shared" si="6"/>
        <v>1285136</v>
      </c>
      <c r="R30" s="24">
        <f t="shared" si="7"/>
        <v>-51.659451659451662</v>
      </c>
      <c r="S30" s="25">
        <f t="shared" si="8"/>
        <v>-14.735825030874269</v>
      </c>
      <c r="T30" s="24">
        <f t="shared" si="9"/>
        <v>43.929824561403507</v>
      </c>
      <c r="U30" s="26">
        <f t="shared" si="10"/>
        <v>45.092491228070173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4238000</v>
      </c>
      <c r="C32" s="46">
        <v>-237000</v>
      </c>
      <c r="D32" s="46"/>
      <c r="E32" s="46">
        <f t="shared" si="4"/>
        <v>4001000</v>
      </c>
      <c r="F32" s="47">
        <v>4001000</v>
      </c>
      <c r="G32" s="48">
        <v>4001000</v>
      </c>
      <c r="H32" s="47">
        <v>1059000</v>
      </c>
      <c r="I32" s="48">
        <v>1874927</v>
      </c>
      <c r="J32" s="47">
        <v>1496000</v>
      </c>
      <c r="K32" s="48">
        <v>2250683</v>
      </c>
      <c r="L32" s="47">
        <v>1418000</v>
      </c>
      <c r="M32" s="48">
        <v>2126768</v>
      </c>
      <c r="N32" s="47"/>
      <c r="O32" s="48"/>
      <c r="P32" s="47">
        <f t="shared" si="5"/>
        <v>3973000</v>
      </c>
      <c r="Q32" s="48">
        <f t="shared" si="6"/>
        <v>6252378</v>
      </c>
      <c r="R32" s="24">
        <f t="shared" si="7"/>
        <v>-5.213903743315508</v>
      </c>
      <c r="S32" s="25">
        <f t="shared" si="8"/>
        <v>-5.5056620590283041</v>
      </c>
      <c r="T32" s="24">
        <f t="shared" si="9"/>
        <v>99.300174956260932</v>
      </c>
      <c r="U32" s="26">
        <f t="shared" si="10"/>
        <v>156.2703824043989</v>
      </c>
      <c r="V32" s="47"/>
      <c r="W32" s="48"/>
    </row>
    <row r="33" spans="1:23" x14ac:dyDescent="0.2">
      <c r="A33" s="23" t="s">
        <v>59</v>
      </c>
      <c r="B33" s="46">
        <v>5500000</v>
      </c>
      <c r="C33" s="46">
        <v>-80000</v>
      </c>
      <c r="D33" s="46"/>
      <c r="E33" s="46">
        <f t="shared" si="4"/>
        <v>5420000</v>
      </c>
      <c r="F33" s="47">
        <v>5420000</v>
      </c>
      <c r="G33" s="48">
        <v>5420000</v>
      </c>
      <c r="H33" s="47">
        <v>1933000</v>
      </c>
      <c r="I33" s="48">
        <v>1159235</v>
      </c>
      <c r="J33" s="47">
        <v>1067000</v>
      </c>
      <c r="K33" s="48">
        <v>1838303</v>
      </c>
      <c r="L33" s="47">
        <v>1117000</v>
      </c>
      <c r="M33" s="48">
        <v>1119149</v>
      </c>
      <c r="N33" s="47"/>
      <c r="O33" s="48"/>
      <c r="P33" s="47">
        <f t="shared" si="5"/>
        <v>4117000</v>
      </c>
      <c r="Q33" s="48">
        <f t="shared" si="6"/>
        <v>4116687</v>
      </c>
      <c r="R33" s="24">
        <f t="shared" si="7"/>
        <v>4.6860356138706658</v>
      </c>
      <c r="S33" s="25">
        <f t="shared" si="8"/>
        <v>-39.120536712391804</v>
      </c>
      <c r="T33" s="24">
        <f t="shared" si="9"/>
        <v>75.959409594095945</v>
      </c>
      <c r="U33" s="26">
        <f t="shared" si="10"/>
        <v>75.953634686346859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>
        <v>-3000000</v>
      </c>
      <c r="D35" s="46"/>
      <c r="E35" s="46">
        <f t="shared" si="4"/>
        <v>1000000</v>
      </c>
      <c r="F35" s="47">
        <v>1000000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5360000</v>
      </c>
      <c r="C36" s="46"/>
      <c r="D36" s="46"/>
      <c r="E36" s="46">
        <f t="shared" si="4"/>
        <v>5360000</v>
      </c>
      <c r="F36" s="47">
        <v>5360000</v>
      </c>
      <c r="G36" s="48">
        <v>5360000</v>
      </c>
      <c r="H36" s="47"/>
      <c r="I36" s="48"/>
      <c r="J36" s="47">
        <v>2252000</v>
      </c>
      <c r="K36" s="48"/>
      <c r="L36" s="47"/>
      <c r="M36" s="48"/>
      <c r="N36" s="47"/>
      <c r="O36" s="48"/>
      <c r="P36" s="47">
        <f t="shared" si="5"/>
        <v>2252000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42.014925373134325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67797000</v>
      </c>
      <c r="C42" s="52">
        <f t="shared" si="13"/>
        <v>-15291000</v>
      </c>
      <c r="D42" s="52">
        <f t="shared" si="13"/>
        <v>0</v>
      </c>
      <c r="E42" s="52">
        <f t="shared" si="13"/>
        <v>52506000</v>
      </c>
      <c r="F42" s="53">
        <f t="shared" si="13"/>
        <v>52506000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67797000</v>
      </c>
      <c r="C43" s="43">
        <f t="shared" si="19"/>
        <v>-15291000</v>
      </c>
      <c r="D43" s="43">
        <f t="shared" si="19"/>
        <v>0</v>
      </c>
      <c r="E43" s="43">
        <f t="shared" si="19"/>
        <v>52506000</v>
      </c>
      <c r="F43" s="44">
        <f t="shared" si="19"/>
        <v>52506000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66797000</v>
      </c>
      <c r="C45" s="46">
        <v>-14291000</v>
      </c>
      <c r="D45" s="46"/>
      <c r="E45" s="46">
        <f t="shared" si="21"/>
        <v>52506000</v>
      </c>
      <c r="F45" s="47">
        <v>52506000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1000000</v>
      </c>
      <c r="C46" s="46">
        <v>-1000000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193014000</v>
      </c>
      <c r="C59" s="43">
        <f t="shared" si="26"/>
        <v>14700000</v>
      </c>
      <c r="D59" s="43">
        <f t="shared" si="26"/>
        <v>0</v>
      </c>
      <c r="E59" s="43">
        <f t="shared" si="26"/>
        <v>207714000</v>
      </c>
      <c r="F59" s="44">
        <f t="shared" si="26"/>
        <v>207714000</v>
      </c>
      <c r="G59" s="45">
        <f t="shared" si="26"/>
        <v>155208000</v>
      </c>
      <c r="H59" s="44">
        <f t="shared" si="26"/>
        <v>27839000</v>
      </c>
      <c r="I59" s="45">
        <f t="shared" si="26"/>
        <v>32019334</v>
      </c>
      <c r="J59" s="44">
        <f t="shared" si="26"/>
        <v>40883000</v>
      </c>
      <c r="K59" s="45">
        <f t="shared" si="26"/>
        <v>34952156</v>
      </c>
      <c r="L59" s="44">
        <f t="shared" si="26"/>
        <v>25888000</v>
      </c>
      <c r="M59" s="45">
        <f t="shared" si="26"/>
        <v>20578557</v>
      </c>
      <c r="N59" s="44">
        <f t="shared" si="26"/>
        <v>0</v>
      </c>
      <c r="O59" s="45">
        <f t="shared" si="26"/>
        <v>0</v>
      </c>
      <c r="P59" s="44">
        <f t="shared" si="26"/>
        <v>94610000</v>
      </c>
      <c r="Q59" s="45">
        <f t="shared" si="26"/>
        <v>87550047</v>
      </c>
      <c r="R59" s="20">
        <f t="shared" si="14"/>
        <v>-36.677836753662888</v>
      </c>
      <c r="S59" s="21">
        <f t="shared" si="15"/>
        <v>-41.123640555964556</v>
      </c>
      <c r="T59" s="20">
        <f t="shared" si="16"/>
        <v>45.54820570592257</v>
      </c>
      <c r="U59" s="22">
        <f t="shared" si="17"/>
        <v>42.149324070597075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193014000</v>
      </c>
      <c r="C63" s="55">
        <f t="shared" si="30"/>
        <v>14700000</v>
      </c>
      <c r="D63" s="55">
        <f t="shared" si="30"/>
        <v>0</v>
      </c>
      <c r="E63" s="55">
        <f t="shared" si="30"/>
        <v>207714000</v>
      </c>
      <c r="F63" s="56">
        <f t="shared" si="30"/>
        <v>207714000</v>
      </c>
      <c r="G63" s="57">
        <f t="shared" si="30"/>
        <v>155208000</v>
      </c>
      <c r="H63" s="56">
        <f t="shared" si="30"/>
        <v>27839000</v>
      </c>
      <c r="I63" s="57">
        <f t="shared" si="30"/>
        <v>32019334</v>
      </c>
      <c r="J63" s="56">
        <f t="shared" si="30"/>
        <v>40883000</v>
      </c>
      <c r="K63" s="57">
        <f t="shared" si="30"/>
        <v>34952156</v>
      </c>
      <c r="L63" s="56">
        <f t="shared" si="30"/>
        <v>25888000</v>
      </c>
      <c r="M63" s="58">
        <f t="shared" si="30"/>
        <v>20578557</v>
      </c>
      <c r="N63" s="56">
        <f t="shared" si="30"/>
        <v>0</v>
      </c>
      <c r="O63" s="57">
        <f t="shared" si="30"/>
        <v>0</v>
      </c>
      <c r="P63" s="56">
        <f t="shared" si="30"/>
        <v>94610000</v>
      </c>
      <c r="Q63" s="57">
        <f t="shared" si="30"/>
        <v>87550047</v>
      </c>
      <c r="R63" s="38">
        <f t="shared" si="14"/>
        <v>-36.677836753662888</v>
      </c>
      <c r="S63" s="39">
        <f t="shared" si="15"/>
        <v>-41.123640555964556</v>
      </c>
      <c r="T63" s="38">
        <f t="shared" si="16"/>
        <v>45.54820570592257</v>
      </c>
      <c r="U63" s="39">
        <f t="shared" si="17"/>
        <v>42.149324070597075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106331000</v>
      </c>
      <c r="C8" s="40">
        <f t="shared" si="0"/>
        <v>29893000</v>
      </c>
      <c r="D8" s="40">
        <f t="shared" si="0"/>
        <v>0</v>
      </c>
      <c r="E8" s="40">
        <f t="shared" si="0"/>
        <v>136224000</v>
      </c>
      <c r="F8" s="41">
        <f t="shared" si="0"/>
        <v>136224000</v>
      </c>
      <c r="G8" s="42">
        <f t="shared" si="0"/>
        <v>136224000</v>
      </c>
      <c r="H8" s="41">
        <f t="shared" si="0"/>
        <v>21143000</v>
      </c>
      <c r="I8" s="42">
        <f t="shared" si="0"/>
        <v>22369869</v>
      </c>
      <c r="J8" s="41">
        <f t="shared" si="0"/>
        <v>43123000</v>
      </c>
      <c r="K8" s="42">
        <f t="shared" si="0"/>
        <v>39029708</v>
      </c>
      <c r="L8" s="41">
        <f t="shared" si="0"/>
        <v>23397000</v>
      </c>
      <c r="M8" s="42">
        <f t="shared" si="0"/>
        <v>22227313</v>
      </c>
      <c r="N8" s="41">
        <f t="shared" si="0"/>
        <v>0</v>
      </c>
      <c r="O8" s="42">
        <f t="shared" si="0"/>
        <v>0</v>
      </c>
      <c r="P8" s="41">
        <f t="shared" si="0"/>
        <v>87663000</v>
      </c>
      <c r="Q8" s="42">
        <f t="shared" si="0"/>
        <v>83626890</v>
      </c>
      <c r="R8" s="16">
        <f>IF(($J8       =0),0,((($L8       -$J8       )/$J8       )*100))</f>
        <v>-45.74357071632307</v>
      </c>
      <c r="S8" s="17">
        <f>IF(($K8       =0),0,((($M8       -$K8       )/$K8       )*100))</f>
        <v>-43.050270834719029</v>
      </c>
      <c r="T8" s="16">
        <f>IF(($E8       =0),0,(($P8       /$E8       )*100))</f>
        <v>64.35209654686399</v>
      </c>
      <c r="U8" s="18">
        <f>IF(($E8       =0),0,(($Q8       /$E8       )*100))</f>
        <v>61.389248590556733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98406000</v>
      </c>
      <c r="C9" s="43">
        <f t="shared" si="2"/>
        <v>29893000</v>
      </c>
      <c r="D9" s="43">
        <f t="shared" si="2"/>
        <v>0</v>
      </c>
      <c r="E9" s="43">
        <f t="shared" si="2"/>
        <v>128299000</v>
      </c>
      <c r="F9" s="44">
        <f t="shared" si="2"/>
        <v>128299000</v>
      </c>
      <c r="G9" s="45">
        <f t="shared" si="2"/>
        <v>128299000</v>
      </c>
      <c r="H9" s="44">
        <f t="shared" si="2"/>
        <v>19418000</v>
      </c>
      <c r="I9" s="45">
        <f t="shared" si="2"/>
        <v>21756099</v>
      </c>
      <c r="J9" s="44">
        <f t="shared" si="2"/>
        <v>39422000</v>
      </c>
      <c r="K9" s="45">
        <f t="shared" si="2"/>
        <v>34414610</v>
      </c>
      <c r="L9" s="44">
        <f t="shared" si="2"/>
        <v>21741000</v>
      </c>
      <c r="M9" s="45">
        <f t="shared" si="2"/>
        <v>20217527</v>
      </c>
      <c r="N9" s="44">
        <f t="shared" si="2"/>
        <v>0</v>
      </c>
      <c r="O9" s="45">
        <f t="shared" si="2"/>
        <v>0</v>
      </c>
      <c r="P9" s="44">
        <f t="shared" si="2"/>
        <v>80581000</v>
      </c>
      <c r="Q9" s="45">
        <f t="shared" si="2"/>
        <v>76388236</v>
      </c>
      <c r="R9" s="20">
        <f>IF(($J9       =0),0,((($L9       -$J9       )/$J9       )*100))</f>
        <v>-44.85059104053574</v>
      </c>
      <c r="S9" s="21">
        <f>IF(($K9       =0),0,((($M9       -$K9       )/$K9       )*100))</f>
        <v>-41.25306955389005</v>
      </c>
      <c r="T9" s="20">
        <f>IF(($E9       =0),0,(($P9       /$E9       )*100))</f>
        <v>62.807192573597618</v>
      </c>
      <c r="U9" s="22">
        <f>IF(($E9       =0),0,(($Q9       /$E9       )*100))</f>
        <v>59.539229456192174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58506000</v>
      </c>
      <c r="C10" s="46">
        <v>-3913000</v>
      </c>
      <c r="D10" s="46"/>
      <c r="E10" s="46">
        <f t="shared" ref="E10:E41" si="4">$B10      +$C10      +$D10</f>
        <v>54593000</v>
      </c>
      <c r="F10" s="47">
        <v>54593000</v>
      </c>
      <c r="G10" s="48">
        <v>54593000</v>
      </c>
      <c r="H10" s="47">
        <v>12978000</v>
      </c>
      <c r="I10" s="48">
        <v>12267647</v>
      </c>
      <c r="J10" s="47">
        <v>21415000</v>
      </c>
      <c r="K10" s="48">
        <v>19252296</v>
      </c>
      <c r="L10" s="47">
        <v>16549000</v>
      </c>
      <c r="M10" s="48">
        <v>16916141</v>
      </c>
      <c r="N10" s="47"/>
      <c r="O10" s="48"/>
      <c r="P10" s="47">
        <f t="shared" ref="P10:P41" si="5">$H10      +$J10      +$L10      +$N10</f>
        <v>50942000</v>
      </c>
      <c r="Q10" s="48">
        <f t="shared" ref="Q10:Q41" si="6">$I10      +$K10      +$M10      +$O10</f>
        <v>48436084</v>
      </c>
      <c r="R10" s="24">
        <f t="shared" ref="R10:R41" si="7">IF(($J10      =0),0,((($L10      -$J10      )/$J10      )*100))</f>
        <v>-22.722390847536772</v>
      </c>
      <c r="S10" s="25">
        <f t="shared" ref="S10:S41" si="8">IF(($K10      =0),0,((($M10      -$K10      )/$K10      )*100))</f>
        <v>-12.134422824166011</v>
      </c>
      <c r="T10" s="24">
        <f t="shared" ref="T10:T41" si="9">IF(($E10      =0),0,(($P10      /$E10      )*100))</f>
        <v>93.312329419522655</v>
      </c>
      <c r="U10" s="26">
        <f t="shared" ref="U10:U41" si="10">IF(($E10      =0),0,(($Q10      /$E10      )*100))</f>
        <v>88.722151191544711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39900000</v>
      </c>
      <c r="C13" s="46">
        <v>1100000</v>
      </c>
      <c r="D13" s="46"/>
      <c r="E13" s="46">
        <f t="shared" si="4"/>
        <v>41000000</v>
      </c>
      <c r="F13" s="47">
        <v>41000000</v>
      </c>
      <c r="G13" s="48">
        <v>41000000</v>
      </c>
      <c r="H13" s="47">
        <v>6440000</v>
      </c>
      <c r="I13" s="48">
        <v>9488452</v>
      </c>
      <c r="J13" s="47">
        <v>18007000</v>
      </c>
      <c r="K13" s="48">
        <v>15162314</v>
      </c>
      <c r="L13" s="47">
        <v>5192000</v>
      </c>
      <c r="M13" s="48">
        <v>3301386</v>
      </c>
      <c r="N13" s="47"/>
      <c r="O13" s="48"/>
      <c r="P13" s="47">
        <f t="shared" si="5"/>
        <v>29639000</v>
      </c>
      <c r="Q13" s="48">
        <f t="shared" si="6"/>
        <v>27952152</v>
      </c>
      <c r="R13" s="24">
        <f t="shared" si="7"/>
        <v>-71.166768478924851</v>
      </c>
      <c r="S13" s="25">
        <f t="shared" si="8"/>
        <v>-78.226370987963975</v>
      </c>
      <c r="T13" s="24">
        <f t="shared" si="9"/>
        <v>72.290243902439016</v>
      </c>
      <c r="U13" s="26">
        <f t="shared" si="10"/>
        <v>68.175980487804878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32706000</v>
      </c>
      <c r="D20" s="46"/>
      <c r="E20" s="46">
        <f t="shared" si="4"/>
        <v>32706000</v>
      </c>
      <c r="F20" s="47">
        <v>32706000</v>
      </c>
      <c r="G20" s="48">
        <v>32706000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7925000</v>
      </c>
      <c r="C27" s="43">
        <f t="shared" si="11"/>
        <v>0</v>
      </c>
      <c r="D27" s="43">
        <f t="shared" si="11"/>
        <v>0</v>
      </c>
      <c r="E27" s="43">
        <f t="shared" si="11"/>
        <v>7925000</v>
      </c>
      <c r="F27" s="44">
        <f t="shared" si="11"/>
        <v>7925000</v>
      </c>
      <c r="G27" s="45">
        <f t="shared" si="11"/>
        <v>7925000</v>
      </c>
      <c r="H27" s="44">
        <f t="shared" si="11"/>
        <v>1725000</v>
      </c>
      <c r="I27" s="45">
        <f t="shared" si="11"/>
        <v>613770</v>
      </c>
      <c r="J27" s="44">
        <f t="shared" si="11"/>
        <v>3701000</v>
      </c>
      <c r="K27" s="45">
        <f t="shared" si="11"/>
        <v>4615098</v>
      </c>
      <c r="L27" s="44">
        <f t="shared" si="11"/>
        <v>1656000</v>
      </c>
      <c r="M27" s="45">
        <f t="shared" si="11"/>
        <v>2009786</v>
      </c>
      <c r="N27" s="44">
        <f t="shared" si="11"/>
        <v>0</v>
      </c>
      <c r="O27" s="45">
        <f t="shared" si="11"/>
        <v>0</v>
      </c>
      <c r="P27" s="44">
        <f t="shared" si="11"/>
        <v>7082000</v>
      </c>
      <c r="Q27" s="45">
        <f t="shared" si="11"/>
        <v>7238654</v>
      </c>
      <c r="R27" s="20">
        <f t="shared" si="7"/>
        <v>-55.255336395568769</v>
      </c>
      <c r="S27" s="21">
        <f t="shared" si="8"/>
        <v>-56.451932331664466</v>
      </c>
      <c r="T27" s="20">
        <f t="shared" si="9"/>
        <v>89.362776025236585</v>
      </c>
      <c r="U27" s="22">
        <f t="shared" si="10"/>
        <v>91.339482649842267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549000</v>
      </c>
      <c r="I30" s="48">
        <v>613770</v>
      </c>
      <c r="J30" s="47">
        <v>74000</v>
      </c>
      <c r="K30" s="48">
        <v>73854</v>
      </c>
      <c r="L30" s="47">
        <v>685000</v>
      </c>
      <c r="M30" s="48">
        <v>774749</v>
      </c>
      <c r="N30" s="47"/>
      <c r="O30" s="48"/>
      <c r="P30" s="47">
        <f t="shared" si="5"/>
        <v>1308000</v>
      </c>
      <c r="Q30" s="48">
        <f t="shared" si="6"/>
        <v>1462373</v>
      </c>
      <c r="R30" s="24">
        <f t="shared" si="7"/>
        <v>825.67567567567562</v>
      </c>
      <c r="S30" s="25">
        <f t="shared" si="8"/>
        <v>949.02781162834788</v>
      </c>
      <c r="T30" s="24">
        <f t="shared" si="9"/>
        <v>76.941176470588232</v>
      </c>
      <c r="U30" s="26">
        <f t="shared" si="10"/>
        <v>86.021941176470591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3974000</v>
      </c>
      <c r="C32" s="46"/>
      <c r="D32" s="46"/>
      <c r="E32" s="46">
        <f t="shared" si="4"/>
        <v>3974000</v>
      </c>
      <c r="F32" s="47">
        <v>3974000</v>
      </c>
      <c r="G32" s="48">
        <v>3974000</v>
      </c>
      <c r="H32" s="47"/>
      <c r="I32" s="48"/>
      <c r="J32" s="47">
        <v>2781000</v>
      </c>
      <c r="K32" s="48">
        <v>2781000</v>
      </c>
      <c r="L32" s="47">
        <v>971000</v>
      </c>
      <c r="M32" s="48">
        <v>971000</v>
      </c>
      <c r="N32" s="47"/>
      <c r="O32" s="48"/>
      <c r="P32" s="47">
        <f t="shared" si="5"/>
        <v>3752000</v>
      </c>
      <c r="Q32" s="48">
        <f t="shared" si="6"/>
        <v>3752000</v>
      </c>
      <c r="R32" s="24">
        <f t="shared" si="7"/>
        <v>-65.08450197770587</v>
      </c>
      <c r="S32" s="25">
        <f t="shared" si="8"/>
        <v>-65.08450197770587</v>
      </c>
      <c r="T32" s="24">
        <f t="shared" si="9"/>
        <v>94.413688978359332</v>
      </c>
      <c r="U32" s="26">
        <f t="shared" si="10"/>
        <v>94.413688978359332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2251000</v>
      </c>
      <c r="C36" s="46"/>
      <c r="D36" s="46"/>
      <c r="E36" s="46">
        <f t="shared" si="4"/>
        <v>2251000</v>
      </c>
      <c r="F36" s="47">
        <v>2251000</v>
      </c>
      <c r="G36" s="48">
        <v>2251000</v>
      </c>
      <c r="H36" s="47">
        <v>1176000</v>
      </c>
      <c r="I36" s="48"/>
      <c r="J36" s="47">
        <v>846000</v>
      </c>
      <c r="K36" s="48">
        <v>1760244</v>
      </c>
      <c r="L36" s="47"/>
      <c r="M36" s="48">
        <v>264037</v>
      </c>
      <c r="N36" s="47"/>
      <c r="O36" s="48"/>
      <c r="P36" s="47">
        <f t="shared" si="5"/>
        <v>2022000</v>
      </c>
      <c r="Q36" s="48">
        <f t="shared" si="6"/>
        <v>2024281</v>
      </c>
      <c r="R36" s="24">
        <f t="shared" si="7"/>
        <v>-100</v>
      </c>
      <c r="S36" s="25">
        <f t="shared" si="8"/>
        <v>-84.999977275877654</v>
      </c>
      <c r="T36" s="24">
        <f t="shared" si="9"/>
        <v>89.826743669480237</v>
      </c>
      <c r="U36" s="26">
        <f t="shared" si="10"/>
        <v>89.928076410484223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53244000</v>
      </c>
      <c r="C42" s="52">
        <f t="shared" si="13"/>
        <v>-5476000</v>
      </c>
      <c r="D42" s="52">
        <f t="shared" si="13"/>
        <v>0</v>
      </c>
      <c r="E42" s="52">
        <f t="shared" si="13"/>
        <v>47768000</v>
      </c>
      <c r="F42" s="53">
        <f t="shared" si="13"/>
        <v>47768000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53244000</v>
      </c>
      <c r="C43" s="43">
        <f t="shared" si="19"/>
        <v>-5476000</v>
      </c>
      <c r="D43" s="43">
        <f t="shared" si="19"/>
        <v>0</v>
      </c>
      <c r="E43" s="43">
        <f t="shared" si="19"/>
        <v>47768000</v>
      </c>
      <c r="F43" s="44">
        <f t="shared" si="19"/>
        <v>47768000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53244000</v>
      </c>
      <c r="C45" s="46">
        <v>-5476000</v>
      </c>
      <c r="D45" s="46"/>
      <c r="E45" s="46">
        <f t="shared" si="21"/>
        <v>47768000</v>
      </c>
      <c r="F45" s="47">
        <v>47768000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159575000</v>
      </c>
      <c r="C59" s="43">
        <f t="shared" si="26"/>
        <v>24417000</v>
      </c>
      <c r="D59" s="43">
        <f t="shared" si="26"/>
        <v>0</v>
      </c>
      <c r="E59" s="43">
        <f t="shared" si="26"/>
        <v>183992000</v>
      </c>
      <c r="F59" s="44">
        <f t="shared" si="26"/>
        <v>183992000</v>
      </c>
      <c r="G59" s="45">
        <f t="shared" si="26"/>
        <v>136224000</v>
      </c>
      <c r="H59" s="44">
        <f t="shared" si="26"/>
        <v>21143000</v>
      </c>
      <c r="I59" s="45">
        <f t="shared" si="26"/>
        <v>22369869</v>
      </c>
      <c r="J59" s="44">
        <f t="shared" si="26"/>
        <v>43123000</v>
      </c>
      <c r="K59" s="45">
        <f t="shared" si="26"/>
        <v>39029708</v>
      </c>
      <c r="L59" s="44">
        <f t="shared" si="26"/>
        <v>23397000</v>
      </c>
      <c r="M59" s="45">
        <f t="shared" si="26"/>
        <v>22227313</v>
      </c>
      <c r="N59" s="44">
        <f t="shared" si="26"/>
        <v>0</v>
      </c>
      <c r="O59" s="45">
        <f t="shared" si="26"/>
        <v>0</v>
      </c>
      <c r="P59" s="44">
        <f t="shared" si="26"/>
        <v>87663000</v>
      </c>
      <c r="Q59" s="45">
        <f t="shared" si="26"/>
        <v>83626890</v>
      </c>
      <c r="R59" s="20">
        <f t="shared" si="14"/>
        <v>-45.74357071632307</v>
      </c>
      <c r="S59" s="21">
        <f t="shared" si="15"/>
        <v>-43.050270834719029</v>
      </c>
      <c r="T59" s="20">
        <f t="shared" si="16"/>
        <v>47.645006304621937</v>
      </c>
      <c r="U59" s="22">
        <f t="shared" si="17"/>
        <v>45.451372885777644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159575000</v>
      </c>
      <c r="C63" s="55">
        <f t="shared" si="30"/>
        <v>24417000</v>
      </c>
      <c r="D63" s="55">
        <f t="shared" si="30"/>
        <v>0</v>
      </c>
      <c r="E63" s="55">
        <f t="shared" si="30"/>
        <v>183992000</v>
      </c>
      <c r="F63" s="56">
        <f t="shared" si="30"/>
        <v>183992000</v>
      </c>
      <c r="G63" s="57">
        <f t="shared" si="30"/>
        <v>136224000</v>
      </c>
      <c r="H63" s="56">
        <f t="shared" si="30"/>
        <v>21143000</v>
      </c>
      <c r="I63" s="57">
        <f t="shared" si="30"/>
        <v>22369869</v>
      </c>
      <c r="J63" s="56">
        <f t="shared" si="30"/>
        <v>43123000</v>
      </c>
      <c r="K63" s="57">
        <f t="shared" si="30"/>
        <v>39029708</v>
      </c>
      <c r="L63" s="56">
        <f t="shared" si="30"/>
        <v>23397000</v>
      </c>
      <c r="M63" s="58">
        <f t="shared" si="30"/>
        <v>22227313</v>
      </c>
      <c r="N63" s="56">
        <f t="shared" si="30"/>
        <v>0</v>
      </c>
      <c r="O63" s="57">
        <f t="shared" si="30"/>
        <v>0</v>
      </c>
      <c r="P63" s="56">
        <f t="shared" si="30"/>
        <v>87663000</v>
      </c>
      <c r="Q63" s="57">
        <f t="shared" si="30"/>
        <v>83626890</v>
      </c>
      <c r="R63" s="38">
        <f t="shared" si="14"/>
        <v>-45.74357071632307</v>
      </c>
      <c r="S63" s="39">
        <f t="shared" si="15"/>
        <v>-43.050270834719029</v>
      </c>
      <c r="T63" s="38">
        <f t="shared" si="16"/>
        <v>47.645006304621937</v>
      </c>
      <c r="U63" s="39">
        <f t="shared" si="17"/>
        <v>45.451372885777644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80554000</v>
      </c>
      <c r="C8" s="40">
        <f t="shared" si="0"/>
        <v>30594000</v>
      </c>
      <c r="D8" s="40">
        <f t="shared" si="0"/>
        <v>0</v>
      </c>
      <c r="E8" s="40">
        <f t="shared" si="0"/>
        <v>111148000</v>
      </c>
      <c r="F8" s="41">
        <f t="shared" si="0"/>
        <v>111148000</v>
      </c>
      <c r="G8" s="42">
        <f t="shared" si="0"/>
        <v>111148000</v>
      </c>
      <c r="H8" s="41">
        <f t="shared" si="0"/>
        <v>10739000</v>
      </c>
      <c r="I8" s="42">
        <f t="shared" si="0"/>
        <v>8639393</v>
      </c>
      <c r="J8" s="41">
        <f t="shared" si="0"/>
        <v>28808000</v>
      </c>
      <c r="K8" s="42">
        <f t="shared" si="0"/>
        <v>33943126</v>
      </c>
      <c r="L8" s="41">
        <f t="shared" si="0"/>
        <v>21694000</v>
      </c>
      <c r="M8" s="42">
        <f t="shared" si="0"/>
        <v>17124436</v>
      </c>
      <c r="N8" s="41">
        <f t="shared" si="0"/>
        <v>0</v>
      </c>
      <c r="O8" s="42">
        <f t="shared" si="0"/>
        <v>0</v>
      </c>
      <c r="P8" s="41">
        <f t="shared" si="0"/>
        <v>61241000</v>
      </c>
      <c r="Q8" s="42">
        <f t="shared" si="0"/>
        <v>59706955</v>
      </c>
      <c r="R8" s="16">
        <f>IF(($J8       =0),0,((($L8       -$J8       )/$J8       )*100))</f>
        <v>-24.694529297417382</v>
      </c>
      <c r="S8" s="17">
        <f>IF(($K8       =0),0,((($M8       -$K8       )/$K8       )*100))</f>
        <v>-49.549620149894267</v>
      </c>
      <c r="T8" s="16">
        <f>IF(($E8       =0),0,(($P8       /$E8       )*100))</f>
        <v>55.098607262388889</v>
      </c>
      <c r="U8" s="18">
        <f>IF(($E8       =0),0,(($Q8       /$E8       )*100))</f>
        <v>53.718424982905674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72417000</v>
      </c>
      <c r="C9" s="43">
        <f t="shared" si="2"/>
        <v>30594000</v>
      </c>
      <c r="D9" s="43">
        <f t="shared" si="2"/>
        <v>0</v>
      </c>
      <c r="E9" s="43">
        <f t="shared" si="2"/>
        <v>103011000</v>
      </c>
      <c r="F9" s="44">
        <f t="shared" si="2"/>
        <v>103011000</v>
      </c>
      <c r="G9" s="45">
        <f t="shared" si="2"/>
        <v>103011000</v>
      </c>
      <c r="H9" s="44">
        <f t="shared" si="2"/>
        <v>8961000</v>
      </c>
      <c r="I9" s="45">
        <f t="shared" si="2"/>
        <v>6450255</v>
      </c>
      <c r="J9" s="44">
        <f t="shared" si="2"/>
        <v>25173000</v>
      </c>
      <c r="K9" s="45">
        <f t="shared" si="2"/>
        <v>30705069</v>
      </c>
      <c r="L9" s="44">
        <f t="shared" si="2"/>
        <v>20946000</v>
      </c>
      <c r="M9" s="45">
        <f t="shared" si="2"/>
        <v>15161846</v>
      </c>
      <c r="N9" s="44">
        <f t="shared" si="2"/>
        <v>0</v>
      </c>
      <c r="O9" s="45">
        <f t="shared" si="2"/>
        <v>0</v>
      </c>
      <c r="P9" s="44">
        <f t="shared" si="2"/>
        <v>55080000</v>
      </c>
      <c r="Q9" s="45">
        <f t="shared" si="2"/>
        <v>52317170</v>
      </c>
      <c r="R9" s="20">
        <f>IF(($J9       =0),0,((($L9       -$J9       )/$J9       )*100))</f>
        <v>-16.791800738886902</v>
      </c>
      <c r="S9" s="21">
        <f>IF(($K9       =0),0,((($M9       -$K9       )/$K9       )*100))</f>
        <v>-50.621032637966067</v>
      </c>
      <c r="T9" s="20">
        <f>IF(($E9       =0),0,(($P9       /$E9       )*100))</f>
        <v>53.470017765093047</v>
      </c>
      <c r="U9" s="22">
        <f>IF(($E9       =0),0,(($Q9       /$E9       )*100))</f>
        <v>50.787944976750055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55067000</v>
      </c>
      <c r="C10" s="46">
        <v>-3683000</v>
      </c>
      <c r="D10" s="46"/>
      <c r="E10" s="46">
        <f t="shared" ref="E10:E41" si="4">$B10      +$C10      +$D10</f>
        <v>51384000</v>
      </c>
      <c r="F10" s="47">
        <v>51384000</v>
      </c>
      <c r="G10" s="48">
        <v>51384000</v>
      </c>
      <c r="H10" s="47">
        <v>8961000</v>
      </c>
      <c r="I10" s="48">
        <v>5950255</v>
      </c>
      <c r="J10" s="47">
        <v>23106000</v>
      </c>
      <c r="K10" s="48">
        <v>25019131</v>
      </c>
      <c r="L10" s="47">
        <v>12862000</v>
      </c>
      <c r="M10" s="48">
        <v>14443077</v>
      </c>
      <c r="N10" s="47"/>
      <c r="O10" s="48"/>
      <c r="P10" s="47">
        <f t="shared" ref="P10:P41" si="5">$H10      +$J10      +$L10      +$N10</f>
        <v>44929000</v>
      </c>
      <c r="Q10" s="48">
        <f t="shared" ref="Q10:Q41" si="6">$I10      +$K10      +$M10      +$O10</f>
        <v>45412463</v>
      </c>
      <c r="R10" s="24">
        <f t="shared" ref="R10:R41" si="7">IF(($J10      =0),0,((($L10      -$J10      )/$J10      )*100))</f>
        <v>-44.334804812602783</v>
      </c>
      <c r="S10" s="25">
        <f t="shared" ref="S10:S41" si="8">IF(($K10      =0),0,((($M10      -$K10      )/$K10      )*100))</f>
        <v>-42.2718678758267</v>
      </c>
      <c r="T10" s="24">
        <f t="shared" ref="T10:T41" si="9">IF(($E10      =0),0,(($P10      /$E10      )*100))</f>
        <v>87.437723805075507</v>
      </c>
      <c r="U10" s="26">
        <f t="shared" ref="U10:U41" si="10">IF(($E10      =0),0,(($Q10      /$E10      )*100))</f>
        <v>88.378606180912342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17350000</v>
      </c>
      <c r="C13" s="46">
        <v>-1500000</v>
      </c>
      <c r="D13" s="46"/>
      <c r="E13" s="46">
        <f t="shared" si="4"/>
        <v>15850000</v>
      </c>
      <c r="F13" s="47">
        <v>15850000</v>
      </c>
      <c r="G13" s="48">
        <v>15850000</v>
      </c>
      <c r="H13" s="47"/>
      <c r="I13" s="48">
        <v>500000</v>
      </c>
      <c r="J13" s="47">
        <v>2067000</v>
      </c>
      <c r="K13" s="48">
        <v>5685938</v>
      </c>
      <c r="L13" s="47">
        <v>8084000</v>
      </c>
      <c r="M13" s="48">
        <v>-1063811</v>
      </c>
      <c r="N13" s="47"/>
      <c r="O13" s="48"/>
      <c r="P13" s="47">
        <f t="shared" si="5"/>
        <v>10151000</v>
      </c>
      <c r="Q13" s="48">
        <f t="shared" si="6"/>
        <v>5122127</v>
      </c>
      <c r="R13" s="24">
        <f t="shared" si="7"/>
        <v>291.0982099661345</v>
      </c>
      <c r="S13" s="25">
        <f t="shared" si="8"/>
        <v>-118.70950756058191</v>
      </c>
      <c r="T13" s="24">
        <f t="shared" si="9"/>
        <v>64.044164037854884</v>
      </c>
      <c r="U13" s="26">
        <f t="shared" si="10"/>
        <v>32.316258675078863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35777000</v>
      </c>
      <c r="D20" s="46"/>
      <c r="E20" s="46">
        <f t="shared" si="4"/>
        <v>35777000</v>
      </c>
      <c r="F20" s="47">
        <v>35777000</v>
      </c>
      <c r="G20" s="48">
        <v>35777000</v>
      </c>
      <c r="H20" s="47"/>
      <c r="I20" s="48"/>
      <c r="J20" s="47"/>
      <c r="K20" s="48"/>
      <c r="L20" s="47"/>
      <c r="M20" s="48">
        <v>1782580</v>
      </c>
      <c r="N20" s="47"/>
      <c r="O20" s="48"/>
      <c r="P20" s="47">
        <f t="shared" si="5"/>
        <v>0</v>
      </c>
      <c r="Q20" s="48">
        <f t="shared" si="6"/>
        <v>1782580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4.9824747742963353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8137000</v>
      </c>
      <c r="C27" s="43">
        <f t="shared" si="11"/>
        <v>0</v>
      </c>
      <c r="D27" s="43">
        <f t="shared" si="11"/>
        <v>0</v>
      </c>
      <c r="E27" s="43">
        <f t="shared" si="11"/>
        <v>8137000</v>
      </c>
      <c r="F27" s="44">
        <f t="shared" si="11"/>
        <v>8137000</v>
      </c>
      <c r="G27" s="45">
        <f t="shared" si="11"/>
        <v>8137000</v>
      </c>
      <c r="H27" s="44">
        <f t="shared" si="11"/>
        <v>1778000</v>
      </c>
      <c r="I27" s="45">
        <f t="shared" si="11"/>
        <v>2189138</v>
      </c>
      <c r="J27" s="44">
        <f t="shared" si="11"/>
        <v>3635000</v>
      </c>
      <c r="K27" s="45">
        <f t="shared" si="11"/>
        <v>3238057</v>
      </c>
      <c r="L27" s="44">
        <f t="shared" si="11"/>
        <v>748000</v>
      </c>
      <c r="M27" s="45">
        <f t="shared" si="11"/>
        <v>1962590</v>
      </c>
      <c r="N27" s="44">
        <f t="shared" si="11"/>
        <v>0</v>
      </c>
      <c r="O27" s="45">
        <f t="shared" si="11"/>
        <v>0</v>
      </c>
      <c r="P27" s="44">
        <f t="shared" si="11"/>
        <v>6161000</v>
      </c>
      <c r="Q27" s="45">
        <f t="shared" si="11"/>
        <v>7389785</v>
      </c>
      <c r="R27" s="20">
        <f t="shared" si="7"/>
        <v>-79.422283356258589</v>
      </c>
      <c r="S27" s="21">
        <f t="shared" si="8"/>
        <v>-39.3898872070504</v>
      </c>
      <c r="T27" s="20">
        <f t="shared" si="9"/>
        <v>75.715865798205726</v>
      </c>
      <c r="U27" s="22">
        <f t="shared" si="10"/>
        <v>90.817070173282531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66000</v>
      </c>
      <c r="I30" s="48">
        <v>100622</v>
      </c>
      <c r="J30" s="47">
        <v>1070000</v>
      </c>
      <c r="K30" s="48">
        <v>260631</v>
      </c>
      <c r="L30" s="47"/>
      <c r="M30" s="48">
        <v>774533</v>
      </c>
      <c r="N30" s="47"/>
      <c r="O30" s="48"/>
      <c r="P30" s="47">
        <f t="shared" si="5"/>
        <v>1136000</v>
      </c>
      <c r="Q30" s="48">
        <f t="shared" si="6"/>
        <v>1135786</v>
      </c>
      <c r="R30" s="24">
        <f t="shared" si="7"/>
        <v>-100</v>
      </c>
      <c r="S30" s="25">
        <f t="shared" si="8"/>
        <v>197.17608419566361</v>
      </c>
      <c r="T30" s="24">
        <f t="shared" si="9"/>
        <v>66.04651162790698</v>
      </c>
      <c r="U30" s="26">
        <f t="shared" si="10"/>
        <v>66.034069767441864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2917000</v>
      </c>
      <c r="C32" s="46"/>
      <c r="D32" s="46"/>
      <c r="E32" s="46">
        <f t="shared" si="4"/>
        <v>2917000</v>
      </c>
      <c r="F32" s="47">
        <v>2917000</v>
      </c>
      <c r="G32" s="48">
        <v>2917000</v>
      </c>
      <c r="H32" s="47">
        <v>1712000</v>
      </c>
      <c r="I32" s="48">
        <v>2088516</v>
      </c>
      <c r="J32" s="47">
        <v>330000</v>
      </c>
      <c r="K32" s="48">
        <v>665484</v>
      </c>
      <c r="L32" s="47"/>
      <c r="M32" s="48"/>
      <c r="N32" s="47"/>
      <c r="O32" s="48"/>
      <c r="P32" s="47">
        <f t="shared" si="5"/>
        <v>2042000</v>
      </c>
      <c r="Q32" s="48">
        <f t="shared" si="6"/>
        <v>2754000</v>
      </c>
      <c r="R32" s="24">
        <f t="shared" si="7"/>
        <v>-100</v>
      </c>
      <c r="S32" s="25">
        <f t="shared" si="8"/>
        <v>-100</v>
      </c>
      <c r="T32" s="24">
        <f t="shared" si="9"/>
        <v>70.003428179636614</v>
      </c>
      <c r="U32" s="26">
        <f t="shared" si="10"/>
        <v>94.412067192320876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>
        <v>2235000</v>
      </c>
      <c r="K36" s="48">
        <v>2311942</v>
      </c>
      <c r="L36" s="47">
        <v>748000</v>
      </c>
      <c r="M36" s="48">
        <v>1188057</v>
      </c>
      <c r="N36" s="47"/>
      <c r="O36" s="48"/>
      <c r="P36" s="47">
        <f t="shared" si="5"/>
        <v>2983000</v>
      </c>
      <c r="Q36" s="48">
        <f t="shared" si="6"/>
        <v>3499999</v>
      </c>
      <c r="R36" s="24">
        <f t="shared" si="7"/>
        <v>-66.532438478747196</v>
      </c>
      <c r="S36" s="25">
        <f t="shared" si="8"/>
        <v>-48.612162415839151</v>
      </c>
      <c r="T36" s="24">
        <f t="shared" si="9"/>
        <v>85.228571428571428</v>
      </c>
      <c r="U36" s="26">
        <f t="shared" si="10"/>
        <v>99.999971428571428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145061000</v>
      </c>
      <c r="C42" s="52">
        <f t="shared" si="13"/>
        <v>-51005000</v>
      </c>
      <c r="D42" s="52">
        <f t="shared" si="13"/>
        <v>0</v>
      </c>
      <c r="E42" s="52">
        <f t="shared" si="13"/>
        <v>94056000</v>
      </c>
      <c r="F42" s="53">
        <f t="shared" si="13"/>
        <v>94056000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145061000</v>
      </c>
      <c r="C43" s="43">
        <f t="shared" si="19"/>
        <v>-51005000</v>
      </c>
      <c r="D43" s="43">
        <f t="shared" si="19"/>
        <v>0</v>
      </c>
      <c r="E43" s="43">
        <f t="shared" si="19"/>
        <v>94056000</v>
      </c>
      <c r="F43" s="44">
        <f t="shared" si="19"/>
        <v>94056000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145061000</v>
      </c>
      <c r="C45" s="46">
        <v>-51005000</v>
      </c>
      <c r="D45" s="46"/>
      <c r="E45" s="46">
        <f t="shared" si="21"/>
        <v>94056000</v>
      </c>
      <c r="F45" s="47">
        <v>94056000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225615000</v>
      </c>
      <c r="C59" s="43">
        <f t="shared" si="26"/>
        <v>-20411000</v>
      </c>
      <c r="D59" s="43">
        <f t="shared" si="26"/>
        <v>0</v>
      </c>
      <c r="E59" s="43">
        <f t="shared" si="26"/>
        <v>205204000</v>
      </c>
      <c r="F59" s="44">
        <f t="shared" si="26"/>
        <v>205204000</v>
      </c>
      <c r="G59" s="45">
        <f t="shared" si="26"/>
        <v>111148000</v>
      </c>
      <c r="H59" s="44">
        <f t="shared" si="26"/>
        <v>10739000</v>
      </c>
      <c r="I59" s="45">
        <f t="shared" si="26"/>
        <v>8639393</v>
      </c>
      <c r="J59" s="44">
        <f t="shared" si="26"/>
        <v>28808000</v>
      </c>
      <c r="K59" s="45">
        <f t="shared" si="26"/>
        <v>33943126</v>
      </c>
      <c r="L59" s="44">
        <f t="shared" si="26"/>
        <v>21694000</v>
      </c>
      <c r="M59" s="45">
        <f t="shared" si="26"/>
        <v>17124436</v>
      </c>
      <c r="N59" s="44">
        <f t="shared" si="26"/>
        <v>0</v>
      </c>
      <c r="O59" s="45">
        <f t="shared" si="26"/>
        <v>0</v>
      </c>
      <c r="P59" s="44">
        <f t="shared" si="26"/>
        <v>61241000</v>
      </c>
      <c r="Q59" s="45">
        <f t="shared" si="26"/>
        <v>59706955</v>
      </c>
      <c r="R59" s="20">
        <f t="shared" si="14"/>
        <v>-24.694529297417382</v>
      </c>
      <c r="S59" s="21">
        <f t="shared" si="15"/>
        <v>-49.549620149894267</v>
      </c>
      <c r="T59" s="20">
        <f t="shared" si="16"/>
        <v>29.843960156722094</v>
      </c>
      <c r="U59" s="22">
        <f t="shared" si="17"/>
        <v>29.096389446599481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225615000</v>
      </c>
      <c r="C63" s="55">
        <f t="shared" si="30"/>
        <v>-20411000</v>
      </c>
      <c r="D63" s="55">
        <f t="shared" si="30"/>
        <v>0</v>
      </c>
      <c r="E63" s="55">
        <f t="shared" si="30"/>
        <v>205204000</v>
      </c>
      <c r="F63" s="56">
        <f t="shared" si="30"/>
        <v>205204000</v>
      </c>
      <c r="G63" s="57">
        <f t="shared" si="30"/>
        <v>111148000</v>
      </c>
      <c r="H63" s="56">
        <f t="shared" si="30"/>
        <v>10739000</v>
      </c>
      <c r="I63" s="57">
        <f t="shared" si="30"/>
        <v>8639393</v>
      </c>
      <c r="J63" s="56">
        <f t="shared" si="30"/>
        <v>28808000</v>
      </c>
      <c r="K63" s="57">
        <f t="shared" si="30"/>
        <v>33943126</v>
      </c>
      <c r="L63" s="56">
        <f t="shared" si="30"/>
        <v>21694000</v>
      </c>
      <c r="M63" s="58">
        <f t="shared" si="30"/>
        <v>17124436</v>
      </c>
      <c r="N63" s="56">
        <f t="shared" si="30"/>
        <v>0</v>
      </c>
      <c r="O63" s="57">
        <f t="shared" si="30"/>
        <v>0</v>
      </c>
      <c r="P63" s="56">
        <f t="shared" si="30"/>
        <v>61241000</v>
      </c>
      <c r="Q63" s="57">
        <f t="shared" si="30"/>
        <v>59706955</v>
      </c>
      <c r="R63" s="38">
        <f t="shared" si="14"/>
        <v>-24.694529297417382</v>
      </c>
      <c r="S63" s="39">
        <f t="shared" si="15"/>
        <v>-49.549620149894267</v>
      </c>
      <c r="T63" s="38">
        <f t="shared" si="16"/>
        <v>29.843960156722094</v>
      </c>
      <c r="U63" s="39">
        <f t="shared" si="17"/>
        <v>29.096389446599481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79748000</v>
      </c>
      <c r="C8" s="40">
        <f t="shared" si="0"/>
        <v>14169000</v>
      </c>
      <c r="D8" s="40">
        <f t="shared" si="0"/>
        <v>0</v>
      </c>
      <c r="E8" s="40">
        <f t="shared" si="0"/>
        <v>93917000</v>
      </c>
      <c r="F8" s="41">
        <f t="shared" si="0"/>
        <v>93917000</v>
      </c>
      <c r="G8" s="42">
        <f t="shared" si="0"/>
        <v>93917000</v>
      </c>
      <c r="H8" s="41">
        <f t="shared" si="0"/>
        <v>6516000</v>
      </c>
      <c r="I8" s="42">
        <f t="shared" si="0"/>
        <v>15019334</v>
      </c>
      <c r="J8" s="41">
        <f t="shared" si="0"/>
        <v>27612000</v>
      </c>
      <c r="K8" s="42">
        <f t="shared" si="0"/>
        <v>25715311</v>
      </c>
      <c r="L8" s="41">
        <f t="shared" si="0"/>
        <v>18345000</v>
      </c>
      <c r="M8" s="42">
        <f t="shared" si="0"/>
        <v>11912825</v>
      </c>
      <c r="N8" s="41">
        <f t="shared" si="0"/>
        <v>0</v>
      </c>
      <c r="O8" s="42">
        <f t="shared" si="0"/>
        <v>0</v>
      </c>
      <c r="P8" s="41">
        <f t="shared" si="0"/>
        <v>52473000</v>
      </c>
      <c r="Q8" s="42">
        <f t="shared" si="0"/>
        <v>52647470</v>
      </c>
      <c r="R8" s="16">
        <f>IF(($J8       =0),0,((($L8       -$J8       )/$J8       )*100))</f>
        <v>-33.561495002172968</v>
      </c>
      <c r="S8" s="17">
        <f>IF(($K8       =0),0,((($M8       -$K8       )/$K8       )*100))</f>
        <v>-53.674194335040312</v>
      </c>
      <c r="T8" s="16">
        <f>IF(($E8       =0),0,(($P8       /$E8       )*100))</f>
        <v>55.871673924848544</v>
      </c>
      <c r="U8" s="18">
        <f>IF(($E8       =0),0,(($Q8       /$E8       )*100))</f>
        <v>56.057444339150528</v>
      </c>
      <c r="V8" s="41">
        <f t="shared" ref="V8:W8" si="1">+V9+V27</f>
        <v>6071000</v>
      </c>
      <c r="W8" s="42">
        <f t="shared" si="1"/>
        <v>4215000</v>
      </c>
    </row>
    <row r="9" spans="1:23" x14ac:dyDescent="0.2">
      <c r="A9" s="19" t="s">
        <v>35</v>
      </c>
      <c r="B9" s="43">
        <f t="shared" ref="B9:Q9" si="2">SUM(B10:B26)</f>
        <v>74426000</v>
      </c>
      <c r="C9" s="43">
        <f t="shared" si="2"/>
        <v>-4841000</v>
      </c>
      <c r="D9" s="43">
        <f t="shared" si="2"/>
        <v>0</v>
      </c>
      <c r="E9" s="43">
        <f t="shared" si="2"/>
        <v>69585000</v>
      </c>
      <c r="F9" s="44">
        <f t="shared" si="2"/>
        <v>69585000</v>
      </c>
      <c r="G9" s="45">
        <f t="shared" si="2"/>
        <v>69585000</v>
      </c>
      <c r="H9" s="44">
        <f t="shared" si="2"/>
        <v>5143000</v>
      </c>
      <c r="I9" s="45">
        <f t="shared" si="2"/>
        <v>12715968</v>
      </c>
      <c r="J9" s="44">
        <f t="shared" si="2"/>
        <v>27019000</v>
      </c>
      <c r="K9" s="45">
        <f t="shared" si="2"/>
        <v>23636948</v>
      </c>
      <c r="L9" s="44">
        <f t="shared" si="2"/>
        <v>17424000</v>
      </c>
      <c r="M9" s="45">
        <f t="shared" si="2"/>
        <v>11746706</v>
      </c>
      <c r="N9" s="44">
        <f t="shared" si="2"/>
        <v>0</v>
      </c>
      <c r="O9" s="45">
        <f t="shared" si="2"/>
        <v>0</v>
      </c>
      <c r="P9" s="44">
        <f t="shared" si="2"/>
        <v>49586000</v>
      </c>
      <c r="Q9" s="45">
        <f t="shared" si="2"/>
        <v>48099622</v>
      </c>
      <c r="R9" s="20">
        <f>IF(($J9       =0),0,((($L9       -$J9       )/$J9       )*100))</f>
        <v>-35.51204707798216</v>
      </c>
      <c r="S9" s="21">
        <f>IF(($K9       =0),0,((($M9       -$K9       )/$K9       )*100))</f>
        <v>-50.303626339576503</v>
      </c>
      <c r="T9" s="20">
        <f>IF(($E9       =0),0,(($P9       /$E9       )*100))</f>
        <v>71.259610548250336</v>
      </c>
      <c r="U9" s="22">
        <f>IF(($E9       =0),0,(($Q9       /$E9       )*100))</f>
        <v>69.123549615578071</v>
      </c>
      <c r="V9" s="44">
        <f t="shared" ref="V9:W9" si="3">SUM(V10:V26)</f>
        <v>6071000</v>
      </c>
      <c r="W9" s="45">
        <f t="shared" si="3"/>
        <v>4215000</v>
      </c>
    </row>
    <row r="10" spans="1:23" x14ac:dyDescent="0.2">
      <c r="A10" s="23" t="s">
        <v>36</v>
      </c>
      <c r="B10" s="46">
        <v>57426000</v>
      </c>
      <c r="C10" s="46">
        <v>-3841000</v>
      </c>
      <c r="D10" s="46"/>
      <c r="E10" s="46">
        <f t="shared" ref="E10:E41" si="4">$B10      +$C10      +$D10</f>
        <v>53585000</v>
      </c>
      <c r="F10" s="47">
        <v>53585000</v>
      </c>
      <c r="G10" s="48">
        <v>53585000</v>
      </c>
      <c r="H10" s="47">
        <v>4364000</v>
      </c>
      <c r="I10" s="48">
        <v>4587142</v>
      </c>
      <c r="J10" s="47">
        <v>17977000</v>
      </c>
      <c r="K10" s="48">
        <v>17493958</v>
      </c>
      <c r="L10" s="47">
        <v>12343000</v>
      </c>
      <c r="M10" s="48">
        <v>12513139</v>
      </c>
      <c r="N10" s="47"/>
      <c r="O10" s="48"/>
      <c r="P10" s="47">
        <f t="shared" ref="P10:P41" si="5">$H10      +$J10      +$L10      +$N10</f>
        <v>34684000</v>
      </c>
      <c r="Q10" s="48">
        <f t="shared" ref="Q10:Q41" si="6">$I10      +$K10      +$M10      +$O10</f>
        <v>34594239</v>
      </c>
      <c r="R10" s="24">
        <f t="shared" ref="R10:R41" si="7">IF(($J10      =0),0,((($L10      -$J10      )/$J10      )*100))</f>
        <v>-31.340045613839905</v>
      </c>
      <c r="S10" s="25">
        <f t="shared" ref="S10:S41" si="8">IF(($K10      =0),0,((($M10      -$K10      )/$K10      )*100))</f>
        <v>-28.471652898675075</v>
      </c>
      <c r="T10" s="24">
        <f t="shared" ref="T10:T41" si="9">IF(($E10      =0),0,(($P10      /$E10      )*100))</f>
        <v>64.727069142483913</v>
      </c>
      <c r="U10" s="26">
        <f t="shared" ref="U10:U41" si="10">IF(($E10      =0),0,(($Q10      /$E10      )*100))</f>
        <v>64.559557712046285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17000000</v>
      </c>
      <c r="C13" s="46">
        <v>-1000000</v>
      </c>
      <c r="D13" s="46"/>
      <c r="E13" s="46">
        <f t="shared" si="4"/>
        <v>16000000</v>
      </c>
      <c r="F13" s="47">
        <v>16000000</v>
      </c>
      <c r="G13" s="48">
        <v>16000000</v>
      </c>
      <c r="H13" s="47">
        <v>779000</v>
      </c>
      <c r="I13" s="48">
        <v>8128826</v>
      </c>
      <c r="J13" s="47">
        <v>9042000</v>
      </c>
      <c r="K13" s="48">
        <v>6142990</v>
      </c>
      <c r="L13" s="47">
        <v>5081000</v>
      </c>
      <c r="M13" s="48">
        <v>-766433</v>
      </c>
      <c r="N13" s="47"/>
      <c r="O13" s="48"/>
      <c r="P13" s="47">
        <f t="shared" si="5"/>
        <v>14902000</v>
      </c>
      <c r="Q13" s="48">
        <f t="shared" si="6"/>
        <v>13505383</v>
      </c>
      <c r="R13" s="24">
        <f t="shared" si="7"/>
        <v>-43.8066799380668</v>
      </c>
      <c r="S13" s="25">
        <f t="shared" si="8"/>
        <v>-112.47654643748403</v>
      </c>
      <c r="T13" s="24">
        <f t="shared" si="9"/>
        <v>93.137499999999989</v>
      </c>
      <c r="U13" s="26">
        <f t="shared" si="10"/>
        <v>84.408643749999996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6071000</v>
      </c>
      <c r="W20" s="48">
        <v>4215000</v>
      </c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5322000</v>
      </c>
      <c r="C27" s="43">
        <f t="shared" si="11"/>
        <v>19010000</v>
      </c>
      <c r="D27" s="43">
        <f t="shared" si="11"/>
        <v>0</v>
      </c>
      <c r="E27" s="43">
        <f t="shared" si="11"/>
        <v>24332000</v>
      </c>
      <c r="F27" s="44">
        <f t="shared" si="11"/>
        <v>24332000</v>
      </c>
      <c r="G27" s="45">
        <f t="shared" si="11"/>
        <v>24332000</v>
      </c>
      <c r="H27" s="44">
        <f t="shared" si="11"/>
        <v>1373000</v>
      </c>
      <c r="I27" s="45">
        <f t="shared" si="11"/>
        <v>2303366</v>
      </c>
      <c r="J27" s="44">
        <f t="shared" si="11"/>
        <v>593000</v>
      </c>
      <c r="K27" s="45">
        <f t="shared" si="11"/>
        <v>2078363</v>
      </c>
      <c r="L27" s="44">
        <f t="shared" si="11"/>
        <v>921000</v>
      </c>
      <c r="M27" s="45">
        <f t="shared" si="11"/>
        <v>166119</v>
      </c>
      <c r="N27" s="44">
        <f t="shared" si="11"/>
        <v>0</v>
      </c>
      <c r="O27" s="45">
        <f t="shared" si="11"/>
        <v>0</v>
      </c>
      <c r="P27" s="44">
        <f t="shared" si="11"/>
        <v>2887000</v>
      </c>
      <c r="Q27" s="45">
        <f t="shared" si="11"/>
        <v>4547848</v>
      </c>
      <c r="R27" s="20">
        <f t="shared" si="7"/>
        <v>55.311973018549743</v>
      </c>
      <c r="S27" s="21">
        <f t="shared" si="8"/>
        <v>-92.007219143142947</v>
      </c>
      <c r="T27" s="20">
        <f t="shared" si="9"/>
        <v>11.865033700476738</v>
      </c>
      <c r="U27" s="22">
        <f t="shared" si="10"/>
        <v>18.690810455367419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773000</v>
      </c>
      <c r="I30" s="48">
        <v>772805</v>
      </c>
      <c r="J30" s="47">
        <v>387000</v>
      </c>
      <c r="K30" s="48">
        <v>386923</v>
      </c>
      <c r="L30" s="47">
        <v>169000</v>
      </c>
      <c r="M30" s="48">
        <v>166119</v>
      </c>
      <c r="N30" s="47"/>
      <c r="O30" s="48"/>
      <c r="P30" s="47">
        <f t="shared" si="5"/>
        <v>1329000</v>
      </c>
      <c r="Q30" s="48">
        <f t="shared" si="6"/>
        <v>1325847</v>
      </c>
      <c r="R30" s="24">
        <f t="shared" si="7"/>
        <v>-56.330749354005171</v>
      </c>
      <c r="S30" s="25">
        <f t="shared" si="8"/>
        <v>-57.066651504304474</v>
      </c>
      <c r="T30" s="24">
        <f t="shared" si="9"/>
        <v>63.285714285714292</v>
      </c>
      <c r="U30" s="26">
        <f t="shared" si="10"/>
        <v>63.135571428571424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3222000</v>
      </c>
      <c r="C32" s="46">
        <v>-180000</v>
      </c>
      <c r="D32" s="46"/>
      <c r="E32" s="46">
        <f t="shared" si="4"/>
        <v>3042000</v>
      </c>
      <c r="F32" s="47">
        <v>3042000</v>
      </c>
      <c r="G32" s="48">
        <v>3042000</v>
      </c>
      <c r="H32" s="47">
        <v>600000</v>
      </c>
      <c r="I32" s="48">
        <v>1530561</v>
      </c>
      <c r="J32" s="47">
        <v>206000</v>
      </c>
      <c r="K32" s="48">
        <v>1691440</v>
      </c>
      <c r="L32" s="47">
        <v>752000</v>
      </c>
      <c r="M32" s="48"/>
      <c r="N32" s="47"/>
      <c r="O32" s="48"/>
      <c r="P32" s="47">
        <f t="shared" si="5"/>
        <v>1558000</v>
      </c>
      <c r="Q32" s="48">
        <f t="shared" si="6"/>
        <v>3222001</v>
      </c>
      <c r="R32" s="24">
        <f t="shared" si="7"/>
        <v>265.04854368932041</v>
      </c>
      <c r="S32" s="25">
        <f t="shared" si="8"/>
        <v>-100</v>
      </c>
      <c r="T32" s="24">
        <f t="shared" si="9"/>
        <v>51.216305062458915</v>
      </c>
      <c r="U32" s="26">
        <f t="shared" si="10"/>
        <v>105.91719263642341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19190000</v>
      </c>
      <c r="D36" s="46"/>
      <c r="E36" s="46">
        <f t="shared" si="4"/>
        <v>19190000</v>
      </c>
      <c r="F36" s="47">
        <v>19190000</v>
      </c>
      <c r="G36" s="48">
        <v>19190000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60266000</v>
      </c>
      <c r="C42" s="52">
        <f t="shared" si="13"/>
        <v>-14929000</v>
      </c>
      <c r="D42" s="52">
        <f t="shared" si="13"/>
        <v>0</v>
      </c>
      <c r="E42" s="52">
        <f t="shared" si="13"/>
        <v>45337000</v>
      </c>
      <c r="F42" s="53">
        <f t="shared" si="13"/>
        <v>45337000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60266000</v>
      </c>
      <c r="C43" s="43">
        <f t="shared" si="19"/>
        <v>-14929000</v>
      </c>
      <c r="D43" s="43">
        <f t="shared" si="19"/>
        <v>0</v>
      </c>
      <c r="E43" s="43">
        <f t="shared" si="19"/>
        <v>45337000</v>
      </c>
      <c r="F43" s="44">
        <f t="shared" si="19"/>
        <v>45337000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60166000</v>
      </c>
      <c r="C45" s="46">
        <v>-14829000</v>
      </c>
      <c r="D45" s="46"/>
      <c r="E45" s="46">
        <f t="shared" si="21"/>
        <v>45337000</v>
      </c>
      <c r="F45" s="47">
        <v>45337000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140014000</v>
      </c>
      <c r="C59" s="43">
        <f t="shared" si="26"/>
        <v>-760000</v>
      </c>
      <c r="D59" s="43">
        <f t="shared" si="26"/>
        <v>0</v>
      </c>
      <c r="E59" s="43">
        <f t="shared" si="26"/>
        <v>139254000</v>
      </c>
      <c r="F59" s="44">
        <f t="shared" si="26"/>
        <v>139254000</v>
      </c>
      <c r="G59" s="45">
        <f t="shared" si="26"/>
        <v>93917000</v>
      </c>
      <c r="H59" s="44">
        <f t="shared" si="26"/>
        <v>6516000</v>
      </c>
      <c r="I59" s="45">
        <f t="shared" si="26"/>
        <v>15019334</v>
      </c>
      <c r="J59" s="44">
        <f t="shared" si="26"/>
        <v>27612000</v>
      </c>
      <c r="K59" s="45">
        <f t="shared" si="26"/>
        <v>25715311</v>
      </c>
      <c r="L59" s="44">
        <f t="shared" si="26"/>
        <v>18345000</v>
      </c>
      <c r="M59" s="45">
        <f t="shared" si="26"/>
        <v>11912825</v>
      </c>
      <c r="N59" s="44">
        <f t="shared" si="26"/>
        <v>0</v>
      </c>
      <c r="O59" s="45">
        <f t="shared" si="26"/>
        <v>0</v>
      </c>
      <c r="P59" s="44">
        <f t="shared" si="26"/>
        <v>52473000</v>
      </c>
      <c r="Q59" s="45">
        <f t="shared" si="26"/>
        <v>52647470</v>
      </c>
      <c r="R59" s="20">
        <f t="shared" si="14"/>
        <v>-33.561495002172968</v>
      </c>
      <c r="S59" s="21">
        <f t="shared" si="15"/>
        <v>-53.674194335040312</v>
      </c>
      <c r="T59" s="20">
        <f t="shared" si="16"/>
        <v>37.681502865267788</v>
      </c>
      <c r="U59" s="22">
        <f t="shared" si="17"/>
        <v>37.806791905438978</v>
      </c>
      <c r="V59" s="44">
        <f t="shared" ref="V59:W59" si="27">+V8+V42</f>
        <v>6071000</v>
      </c>
      <c r="W59" s="45">
        <f t="shared" si="27"/>
        <v>4215000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140014000</v>
      </c>
      <c r="C63" s="55">
        <f t="shared" si="30"/>
        <v>-760000</v>
      </c>
      <c r="D63" s="55">
        <f t="shared" si="30"/>
        <v>0</v>
      </c>
      <c r="E63" s="55">
        <f t="shared" si="30"/>
        <v>139254000</v>
      </c>
      <c r="F63" s="56">
        <f t="shared" si="30"/>
        <v>139254000</v>
      </c>
      <c r="G63" s="57">
        <f t="shared" si="30"/>
        <v>93917000</v>
      </c>
      <c r="H63" s="56">
        <f t="shared" si="30"/>
        <v>6516000</v>
      </c>
      <c r="I63" s="57">
        <f t="shared" si="30"/>
        <v>15019334</v>
      </c>
      <c r="J63" s="56">
        <f t="shared" si="30"/>
        <v>27612000</v>
      </c>
      <c r="K63" s="57">
        <f t="shared" si="30"/>
        <v>25715311</v>
      </c>
      <c r="L63" s="56">
        <f t="shared" si="30"/>
        <v>18345000</v>
      </c>
      <c r="M63" s="58">
        <f t="shared" si="30"/>
        <v>11912825</v>
      </c>
      <c r="N63" s="56">
        <f t="shared" si="30"/>
        <v>0</v>
      </c>
      <c r="O63" s="57">
        <f t="shared" si="30"/>
        <v>0</v>
      </c>
      <c r="P63" s="56">
        <f t="shared" si="30"/>
        <v>52473000</v>
      </c>
      <c r="Q63" s="57">
        <f t="shared" si="30"/>
        <v>52647470</v>
      </c>
      <c r="R63" s="38">
        <f t="shared" si="14"/>
        <v>-33.561495002172968</v>
      </c>
      <c r="S63" s="39">
        <f t="shared" si="15"/>
        <v>-53.674194335040312</v>
      </c>
      <c r="T63" s="38">
        <f t="shared" si="16"/>
        <v>37.681502865267788</v>
      </c>
      <c r="U63" s="39">
        <f t="shared" si="17"/>
        <v>37.806791905438978</v>
      </c>
      <c r="V63" s="56">
        <f>+V59+V60</f>
        <v>6071000</v>
      </c>
      <c r="W63" s="57">
        <f>+W59+W60</f>
        <v>4215000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42894000</v>
      </c>
      <c r="C8" s="40">
        <f t="shared" si="0"/>
        <v>26141000</v>
      </c>
      <c r="D8" s="40">
        <f t="shared" si="0"/>
        <v>0</v>
      </c>
      <c r="E8" s="40">
        <f t="shared" si="0"/>
        <v>69035000</v>
      </c>
      <c r="F8" s="41">
        <f t="shared" si="0"/>
        <v>69035000</v>
      </c>
      <c r="G8" s="42">
        <f t="shared" si="0"/>
        <v>69035000</v>
      </c>
      <c r="H8" s="41">
        <f t="shared" si="0"/>
        <v>4917000</v>
      </c>
      <c r="I8" s="42">
        <f t="shared" si="0"/>
        <v>-15978506</v>
      </c>
      <c r="J8" s="41">
        <f t="shared" si="0"/>
        <v>18732000</v>
      </c>
      <c r="K8" s="42">
        <f t="shared" si="0"/>
        <v>-817483</v>
      </c>
      <c r="L8" s="41">
        <f t="shared" si="0"/>
        <v>9186000</v>
      </c>
      <c r="M8" s="42">
        <f t="shared" si="0"/>
        <v>733353</v>
      </c>
      <c r="N8" s="41">
        <f t="shared" si="0"/>
        <v>0</v>
      </c>
      <c r="O8" s="42">
        <f t="shared" si="0"/>
        <v>0</v>
      </c>
      <c r="P8" s="41">
        <f t="shared" si="0"/>
        <v>32835000</v>
      </c>
      <c r="Q8" s="42">
        <f t="shared" si="0"/>
        <v>-16062636</v>
      </c>
      <c r="R8" s="16">
        <f>IF(($J8       =0),0,((($L8       -$J8       )/$J8       )*100))</f>
        <v>-50.96092248558616</v>
      </c>
      <c r="S8" s="17">
        <f>IF(($K8       =0),0,((($M8       -$K8       )/$K8       )*100))</f>
        <v>-189.70865449189768</v>
      </c>
      <c r="T8" s="16">
        <f>IF(($E8       =0),0,(($P8       /$E8       )*100))</f>
        <v>47.562830448323311</v>
      </c>
      <c r="U8" s="18">
        <f>IF(($E8       =0),0,(($Q8       /$E8       )*100))</f>
        <v>-23.267380314333309</v>
      </c>
      <c r="V8" s="41">
        <f t="shared" ref="V8:W8" si="1">+V9+V27</f>
        <v>16077000</v>
      </c>
      <c r="W8" s="42">
        <f t="shared" si="1"/>
        <v>13099000</v>
      </c>
    </row>
    <row r="9" spans="1:23" x14ac:dyDescent="0.2">
      <c r="A9" s="19" t="s">
        <v>35</v>
      </c>
      <c r="B9" s="43">
        <f t="shared" ref="B9:Q9" si="2">SUM(B10:B26)</f>
        <v>37804000</v>
      </c>
      <c r="C9" s="43">
        <f t="shared" si="2"/>
        <v>26277000</v>
      </c>
      <c r="D9" s="43">
        <f t="shared" si="2"/>
        <v>0</v>
      </c>
      <c r="E9" s="43">
        <f t="shared" si="2"/>
        <v>64081000</v>
      </c>
      <c r="F9" s="44">
        <f t="shared" si="2"/>
        <v>64081000</v>
      </c>
      <c r="G9" s="45">
        <f t="shared" si="2"/>
        <v>64081000</v>
      </c>
      <c r="H9" s="44">
        <f t="shared" si="2"/>
        <v>3615000</v>
      </c>
      <c r="I9" s="45">
        <f t="shared" si="2"/>
        <v>-16408000</v>
      </c>
      <c r="J9" s="44">
        <f t="shared" si="2"/>
        <v>17286000</v>
      </c>
      <c r="K9" s="45">
        <f t="shared" si="2"/>
        <v>-1088986</v>
      </c>
      <c r="L9" s="44">
        <f t="shared" si="2"/>
        <v>8164000</v>
      </c>
      <c r="M9" s="45">
        <f t="shared" si="2"/>
        <v>522756</v>
      </c>
      <c r="N9" s="44">
        <f t="shared" si="2"/>
        <v>0</v>
      </c>
      <c r="O9" s="45">
        <f t="shared" si="2"/>
        <v>0</v>
      </c>
      <c r="P9" s="44">
        <f t="shared" si="2"/>
        <v>29065000</v>
      </c>
      <c r="Q9" s="45">
        <f t="shared" si="2"/>
        <v>-16974230</v>
      </c>
      <c r="R9" s="20">
        <f>IF(($J9       =0),0,((($L9       -$J9       )/$J9       )*100))</f>
        <v>-52.771028578040038</v>
      </c>
      <c r="S9" s="21">
        <f>IF(($K9       =0),0,((($M9       -$K9       )/$K9       )*100))</f>
        <v>-148.00392291544611</v>
      </c>
      <c r="T9" s="20">
        <f>IF(($E9       =0),0,(($P9       /$E9       )*100))</f>
        <v>45.356657979744384</v>
      </c>
      <c r="U9" s="22">
        <f>IF(($E9       =0),0,(($Q9       /$E9       )*100))</f>
        <v>-26.488709601910081</v>
      </c>
      <c r="V9" s="44">
        <f t="shared" ref="V9:W9" si="3">SUM(V10:V26)</f>
        <v>16077000</v>
      </c>
      <c r="W9" s="45">
        <f t="shared" si="3"/>
        <v>13099000</v>
      </c>
    </row>
    <row r="10" spans="1:23" x14ac:dyDescent="0.2">
      <c r="A10" s="23" t="s">
        <v>36</v>
      </c>
      <c r="B10" s="46">
        <v>31798000</v>
      </c>
      <c r="C10" s="46">
        <v>-2127000</v>
      </c>
      <c r="D10" s="46"/>
      <c r="E10" s="46">
        <f t="shared" ref="E10:E41" si="4">$B10      +$C10      +$D10</f>
        <v>29671000</v>
      </c>
      <c r="F10" s="47">
        <v>29671000</v>
      </c>
      <c r="G10" s="48">
        <v>29671000</v>
      </c>
      <c r="H10" s="47">
        <v>3615000</v>
      </c>
      <c r="I10" s="48"/>
      <c r="J10" s="47">
        <v>14364000</v>
      </c>
      <c r="K10" s="48"/>
      <c r="L10" s="47">
        <v>7277000</v>
      </c>
      <c r="M10" s="48"/>
      <c r="N10" s="47"/>
      <c r="O10" s="48"/>
      <c r="P10" s="47">
        <f t="shared" ref="P10:P41" si="5">$H10      +$J10      +$L10      +$N10</f>
        <v>25256000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-49.338624338624335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85.120150989181354</v>
      </c>
      <c r="U10" s="26">
        <f t="shared" ref="U10:U41" si="10">IF(($E10      =0),0,(($Q10      /$E10      )*100))</f>
        <v>0</v>
      </c>
      <c r="V10" s="47">
        <v>16077000</v>
      </c>
      <c r="W10" s="48">
        <v>13099000</v>
      </c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6006000</v>
      </c>
      <c r="C13" s="46"/>
      <c r="D13" s="46"/>
      <c r="E13" s="46">
        <f t="shared" si="4"/>
        <v>6006000</v>
      </c>
      <c r="F13" s="47">
        <v>6006000</v>
      </c>
      <c r="G13" s="48">
        <v>6006000</v>
      </c>
      <c r="H13" s="47"/>
      <c r="I13" s="48">
        <v>-16408000</v>
      </c>
      <c r="J13" s="47">
        <v>2922000</v>
      </c>
      <c r="K13" s="48">
        <v>-1088986</v>
      </c>
      <c r="L13" s="47">
        <v>887000</v>
      </c>
      <c r="M13" s="48">
        <v>522756</v>
      </c>
      <c r="N13" s="47"/>
      <c r="O13" s="48"/>
      <c r="P13" s="47">
        <f t="shared" si="5"/>
        <v>3809000</v>
      </c>
      <c r="Q13" s="48">
        <f t="shared" si="6"/>
        <v>-16974230</v>
      </c>
      <c r="R13" s="24">
        <f t="shared" si="7"/>
        <v>-69.644079397672826</v>
      </c>
      <c r="S13" s="25">
        <f t="shared" si="8"/>
        <v>-148.00392291544611</v>
      </c>
      <c r="T13" s="24">
        <f t="shared" si="9"/>
        <v>63.419913419913421</v>
      </c>
      <c r="U13" s="26">
        <f t="shared" si="10"/>
        <v>-282.62121212121212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>
        <v>28404000</v>
      </c>
      <c r="D20" s="46"/>
      <c r="E20" s="46">
        <f t="shared" si="4"/>
        <v>28404000</v>
      </c>
      <c r="F20" s="47">
        <v>28404000</v>
      </c>
      <c r="G20" s="48">
        <v>28404000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5090000</v>
      </c>
      <c r="C27" s="43">
        <f t="shared" si="11"/>
        <v>-136000</v>
      </c>
      <c r="D27" s="43">
        <f t="shared" si="11"/>
        <v>0</v>
      </c>
      <c r="E27" s="43">
        <f t="shared" si="11"/>
        <v>4954000</v>
      </c>
      <c r="F27" s="44">
        <f t="shared" si="11"/>
        <v>4954000</v>
      </c>
      <c r="G27" s="45">
        <f t="shared" si="11"/>
        <v>4954000</v>
      </c>
      <c r="H27" s="44">
        <f t="shared" si="11"/>
        <v>1302000</v>
      </c>
      <c r="I27" s="45">
        <f t="shared" si="11"/>
        <v>429494</v>
      </c>
      <c r="J27" s="44">
        <f t="shared" si="11"/>
        <v>1446000</v>
      </c>
      <c r="K27" s="45">
        <f t="shared" si="11"/>
        <v>271503</v>
      </c>
      <c r="L27" s="44">
        <f t="shared" si="11"/>
        <v>1022000</v>
      </c>
      <c r="M27" s="45">
        <f t="shared" si="11"/>
        <v>210597</v>
      </c>
      <c r="N27" s="44">
        <f t="shared" si="11"/>
        <v>0</v>
      </c>
      <c r="O27" s="45">
        <f t="shared" si="11"/>
        <v>0</v>
      </c>
      <c r="P27" s="44">
        <f t="shared" si="11"/>
        <v>3770000</v>
      </c>
      <c r="Q27" s="45">
        <f t="shared" si="11"/>
        <v>911594</v>
      </c>
      <c r="R27" s="20">
        <f t="shared" si="7"/>
        <v>-29.322268326417706</v>
      </c>
      <c r="S27" s="21">
        <f t="shared" si="8"/>
        <v>-22.432901293908355</v>
      </c>
      <c r="T27" s="20">
        <f t="shared" si="9"/>
        <v>76.10012111425111</v>
      </c>
      <c r="U27" s="22">
        <f t="shared" si="10"/>
        <v>18.401170771094066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598000</v>
      </c>
      <c r="I30" s="48">
        <v>429494</v>
      </c>
      <c r="J30" s="47">
        <v>722000</v>
      </c>
      <c r="K30" s="48">
        <v>271503</v>
      </c>
      <c r="L30" s="47">
        <v>253000</v>
      </c>
      <c r="M30" s="48">
        <v>210597</v>
      </c>
      <c r="N30" s="47"/>
      <c r="O30" s="48"/>
      <c r="P30" s="47">
        <f t="shared" si="5"/>
        <v>1573000</v>
      </c>
      <c r="Q30" s="48">
        <f t="shared" si="6"/>
        <v>911594</v>
      </c>
      <c r="R30" s="24">
        <f t="shared" si="7"/>
        <v>-64.958448753462605</v>
      </c>
      <c r="S30" s="25">
        <f t="shared" si="8"/>
        <v>-22.432901293908355</v>
      </c>
      <c r="T30" s="24">
        <f t="shared" si="9"/>
        <v>59.358490566037737</v>
      </c>
      <c r="U30" s="26">
        <f t="shared" si="10"/>
        <v>34.39977358490566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2440000</v>
      </c>
      <c r="C32" s="46">
        <v>-136000</v>
      </c>
      <c r="D32" s="46"/>
      <c r="E32" s="46">
        <f t="shared" si="4"/>
        <v>2304000</v>
      </c>
      <c r="F32" s="47">
        <v>2304000</v>
      </c>
      <c r="G32" s="48">
        <v>2304000</v>
      </c>
      <c r="H32" s="47">
        <v>704000</v>
      </c>
      <c r="I32" s="48"/>
      <c r="J32" s="47">
        <v>724000</v>
      </c>
      <c r="K32" s="48"/>
      <c r="L32" s="47">
        <v>769000</v>
      </c>
      <c r="M32" s="48"/>
      <c r="N32" s="47"/>
      <c r="O32" s="48"/>
      <c r="P32" s="47">
        <f t="shared" si="5"/>
        <v>2197000</v>
      </c>
      <c r="Q32" s="48">
        <f t="shared" si="6"/>
        <v>0</v>
      </c>
      <c r="R32" s="24">
        <f t="shared" si="7"/>
        <v>6.2154696132596685</v>
      </c>
      <c r="S32" s="25">
        <f t="shared" si="8"/>
        <v>0</v>
      </c>
      <c r="T32" s="24">
        <f t="shared" si="9"/>
        <v>95.355902777777786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13824000</v>
      </c>
      <c r="C42" s="52">
        <f t="shared" si="13"/>
        <v>-2058000</v>
      </c>
      <c r="D42" s="52">
        <f t="shared" si="13"/>
        <v>0</v>
      </c>
      <c r="E42" s="52">
        <f t="shared" si="13"/>
        <v>11766000</v>
      </c>
      <c r="F42" s="53">
        <f t="shared" si="13"/>
        <v>11766000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13824000</v>
      </c>
      <c r="C43" s="43">
        <f t="shared" si="19"/>
        <v>-2058000</v>
      </c>
      <c r="D43" s="43">
        <f t="shared" si="19"/>
        <v>0</v>
      </c>
      <c r="E43" s="43">
        <f t="shared" si="19"/>
        <v>11766000</v>
      </c>
      <c r="F43" s="44">
        <f t="shared" si="19"/>
        <v>11766000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13824000</v>
      </c>
      <c r="C45" s="46">
        <v>-2654000</v>
      </c>
      <c r="D45" s="46"/>
      <c r="E45" s="46">
        <f t="shared" si="21"/>
        <v>11170000</v>
      </c>
      <c r="F45" s="47">
        <v>11170000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>
        <v>596000</v>
      </c>
      <c r="D52" s="46"/>
      <c r="E52" s="46">
        <f t="shared" si="21"/>
        <v>596000</v>
      </c>
      <c r="F52" s="47">
        <v>596000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56718000</v>
      </c>
      <c r="C59" s="43">
        <f t="shared" si="26"/>
        <v>24083000</v>
      </c>
      <c r="D59" s="43">
        <f t="shared" si="26"/>
        <v>0</v>
      </c>
      <c r="E59" s="43">
        <f t="shared" si="26"/>
        <v>80801000</v>
      </c>
      <c r="F59" s="44">
        <f t="shared" si="26"/>
        <v>80801000</v>
      </c>
      <c r="G59" s="45">
        <f t="shared" si="26"/>
        <v>69035000</v>
      </c>
      <c r="H59" s="44">
        <f t="shared" si="26"/>
        <v>4917000</v>
      </c>
      <c r="I59" s="45">
        <f t="shared" si="26"/>
        <v>-15978506</v>
      </c>
      <c r="J59" s="44">
        <f t="shared" si="26"/>
        <v>18732000</v>
      </c>
      <c r="K59" s="45">
        <f t="shared" si="26"/>
        <v>-817483</v>
      </c>
      <c r="L59" s="44">
        <f t="shared" si="26"/>
        <v>9186000</v>
      </c>
      <c r="M59" s="45">
        <f t="shared" si="26"/>
        <v>733353</v>
      </c>
      <c r="N59" s="44">
        <f t="shared" si="26"/>
        <v>0</v>
      </c>
      <c r="O59" s="45">
        <f t="shared" si="26"/>
        <v>0</v>
      </c>
      <c r="P59" s="44">
        <f t="shared" si="26"/>
        <v>32835000</v>
      </c>
      <c r="Q59" s="45">
        <f t="shared" si="26"/>
        <v>-16062636</v>
      </c>
      <c r="R59" s="20">
        <f t="shared" si="14"/>
        <v>-50.96092248558616</v>
      </c>
      <c r="S59" s="21">
        <f t="shared" si="15"/>
        <v>-189.70865449189768</v>
      </c>
      <c r="T59" s="20">
        <f t="shared" si="16"/>
        <v>40.636873306023439</v>
      </c>
      <c r="U59" s="22">
        <f t="shared" si="17"/>
        <v>-19.879253969629087</v>
      </c>
      <c r="V59" s="44">
        <f t="shared" ref="V59:W59" si="27">+V8+V42</f>
        <v>16077000</v>
      </c>
      <c r="W59" s="45">
        <f t="shared" si="27"/>
        <v>13099000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56718000</v>
      </c>
      <c r="C63" s="55">
        <f t="shared" si="30"/>
        <v>24083000</v>
      </c>
      <c r="D63" s="55">
        <f t="shared" si="30"/>
        <v>0</v>
      </c>
      <c r="E63" s="55">
        <f t="shared" si="30"/>
        <v>80801000</v>
      </c>
      <c r="F63" s="56">
        <f t="shared" si="30"/>
        <v>80801000</v>
      </c>
      <c r="G63" s="57">
        <f t="shared" si="30"/>
        <v>69035000</v>
      </c>
      <c r="H63" s="56">
        <f t="shared" si="30"/>
        <v>4917000</v>
      </c>
      <c r="I63" s="57">
        <f t="shared" si="30"/>
        <v>-15978506</v>
      </c>
      <c r="J63" s="56">
        <f t="shared" si="30"/>
        <v>18732000</v>
      </c>
      <c r="K63" s="57">
        <f t="shared" si="30"/>
        <v>-817483</v>
      </c>
      <c r="L63" s="56">
        <f t="shared" si="30"/>
        <v>9186000</v>
      </c>
      <c r="M63" s="58">
        <f t="shared" si="30"/>
        <v>733353</v>
      </c>
      <c r="N63" s="56">
        <f t="shared" si="30"/>
        <v>0</v>
      </c>
      <c r="O63" s="57">
        <f t="shared" si="30"/>
        <v>0</v>
      </c>
      <c r="P63" s="56">
        <f t="shared" si="30"/>
        <v>32835000</v>
      </c>
      <c r="Q63" s="57">
        <f t="shared" si="30"/>
        <v>-16062636</v>
      </c>
      <c r="R63" s="38">
        <f t="shared" si="14"/>
        <v>-50.96092248558616</v>
      </c>
      <c r="S63" s="39">
        <f t="shared" si="15"/>
        <v>-189.70865449189768</v>
      </c>
      <c r="T63" s="38">
        <f t="shared" si="16"/>
        <v>40.636873306023439</v>
      </c>
      <c r="U63" s="39">
        <f t="shared" si="17"/>
        <v>-19.879253969629087</v>
      </c>
      <c r="V63" s="56">
        <f>+V59+V60</f>
        <v>16077000</v>
      </c>
      <c r="W63" s="57">
        <f>+W59+W60</f>
        <v>13099000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1881651000</v>
      </c>
      <c r="C8" s="40">
        <f t="shared" si="0"/>
        <v>-80461000</v>
      </c>
      <c r="D8" s="40">
        <f t="shared" si="0"/>
        <v>0</v>
      </c>
      <c r="E8" s="40">
        <f t="shared" si="0"/>
        <v>1801190000</v>
      </c>
      <c r="F8" s="41">
        <f t="shared" si="0"/>
        <v>1801190000</v>
      </c>
      <c r="G8" s="42">
        <f t="shared" si="0"/>
        <v>1801190000</v>
      </c>
      <c r="H8" s="41">
        <f t="shared" si="0"/>
        <v>322048000</v>
      </c>
      <c r="I8" s="42">
        <f t="shared" si="0"/>
        <v>185676232</v>
      </c>
      <c r="J8" s="41">
        <f t="shared" si="0"/>
        <v>379918000</v>
      </c>
      <c r="K8" s="42">
        <f t="shared" si="0"/>
        <v>283939409</v>
      </c>
      <c r="L8" s="41">
        <f t="shared" si="0"/>
        <v>384124000</v>
      </c>
      <c r="M8" s="42">
        <f t="shared" si="0"/>
        <v>413671806</v>
      </c>
      <c r="N8" s="41">
        <f t="shared" si="0"/>
        <v>0</v>
      </c>
      <c r="O8" s="42">
        <f t="shared" si="0"/>
        <v>0</v>
      </c>
      <c r="P8" s="41">
        <f t="shared" si="0"/>
        <v>1086090000</v>
      </c>
      <c r="Q8" s="42">
        <f t="shared" si="0"/>
        <v>883287447</v>
      </c>
      <c r="R8" s="16">
        <f>IF(($J8       =0),0,((($L8       -$J8       )/$J8       )*100))</f>
        <v>1.1070810016898385</v>
      </c>
      <c r="S8" s="17">
        <f>IF(($K8       =0),0,((($M8       -$K8       )/$K8       )*100))</f>
        <v>45.69016941216497</v>
      </c>
      <c r="T8" s="16">
        <f>IF(($E8       =0),0,(($P8       /$E8       )*100))</f>
        <v>60.298469345266184</v>
      </c>
      <c r="U8" s="18">
        <f>IF(($E8       =0),0,(($Q8       /$E8       )*100))</f>
        <v>49.03910453644535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1751350000</v>
      </c>
      <c r="C9" s="43">
        <f t="shared" si="2"/>
        <v>-98537000</v>
      </c>
      <c r="D9" s="43">
        <f t="shared" si="2"/>
        <v>0</v>
      </c>
      <c r="E9" s="43">
        <f t="shared" si="2"/>
        <v>1652813000</v>
      </c>
      <c r="F9" s="44">
        <f t="shared" si="2"/>
        <v>1652813000</v>
      </c>
      <c r="G9" s="45">
        <f t="shared" si="2"/>
        <v>1652813000</v>
      </c>
      <c r="H9" s="44">
        <f t="shared" si="2"/>
        <v>301283000</v>
      </c>
      <c r="I9" s="45">
        <f t="shared" si="2"/>
        <v>164909643</v>
      </c>
      <c r="J9" s="44">
        <f t="shared" si="2"/>
        <v>352683000</v>
      </c>
      <c r="K9" s="45">
        <f t="shared" si="2"/>
        <v>256685508</v>
      </c>
      <c r="L9" s="44">
        <f t="shared" si="2"/>
        <v>352974000</v>
      </c>
      <c r="M9" s="45">
        <f t="shared" si="2"/>
        <v>375743701</v>
      </c>
      <c r="N9" s="44">
        <f t="shared" si="2"/>
        <v>0</v>
      </c>
      <c r="O9" s="45">
        <f t="shared" si="2"/>
        <v>0</v>
      </c>
      <c r="P9" s="44">
        <f t="shared" si="2"/>
        <v>1006940000</v>
      </c>
      <c r="Q9" s="45">
        <f t="shared" si="2"/>
        <v>797338852</v>
      </c>
      <c r="R9" s="20">
        <f>IF(($J9       =0),0,((($L9       -$J9       )/$J9       )*100))</f>
        <v>8.251035632565222E-2</v>
      </c>
      <c r="S9" s="21">
        <f>IF(($K9       =0),0,((($M9       -$K9       )/$K9       )*100))</f>
        <v>46.382904094453203</v>
      </c>
      <c r="T9" s="20">
        <f>IF(($E9       =0),0,(($P9       /$E9       )*100))</f>
        <v>60.922802519099264</v>
      </c>
      <c r="U9" s="22">
        <f>IF(($E9       =0),0,(($Q9       /$E9       )*100))</f>
        <v>48.241322642065377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773213000</v>
      </c>
      <c r="C12" s="46">
        <v>-90000000</v>
      </c>
      <c r="D12" s="46"/>
      <c r="E12" s="46">
        <f t="shared" si="4"/>
        <v>683213000</v>
      </c>
      <c r="F12" s="47">
        <v>683213000</v>
      </c>
      <c r="G12" s="48">
        <v>683213000</v>
      </c>
      <c r="H12" s="47">
        <v>65581000</v>
      </c>
      <c r="I12" s="48">
        <v>33187241</v>
      </c>
      <c r="J12" s="47">
        <v>164042000</v>
      </c>
      <c r="K12" s="48">
        <v>68044325</v>
      </c>
      <c r="L12" s="47">
        <v>155711000</v>
      </c>
      <c r="M12" s="48">
        <v>179070289</v>
      </c>
      <c r="N12" s="47"/>
      <c r="O12" s="48"/>
      <c r="P12" s="47">
        <f t="shared" si="5"/>
        <v>385334000</v>
      </c>
      <c r="Q12" s="48">
        <f t="shared" si="6"/>
        <v>280301855</v>
      </c>
      <c r="R12" s="24">
        <f t="shared" si="7"/>
        <v>-5.0785774374855226</v>
      </c>
      <c r="S12" s="25">
        <f t="shared" si="8"/>
        <v>163.16711790439541</v>
      </c>
      <c r="T12" s="24">
        <f t="shared" si="9"/>
        <v>56.400273414001198</v>
      </c>
      <c r="U12" s="26">
        <f t="shared" si="10"/>
        <v>41.027008414652535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216940000</v>
      </c>
      <c r="C14" s="46">
        <v>-20370000</v>
      </c>
      <c r="D14" s="46"/>
      <c r="E14" s="46">
        <f t="shared" si="4"/>
        <v>196570000</v>
      </c>
      <c r="F14" s="47">
        <v>196570000</v>
      </c>
      <c r="G14" s="48">
        <v>196570000</v>
      </c>
      <c r="H14" s="47">
        <v>9174000</v>
      </c>
      <c r="I14" s="48">
        <v>9173335</v>
      </c>
      <c r="J14" s="47">
        <v>42195000</v>
      </c>
      <c r="K14" s="48">
        <v>42195249</v>
      </c>
      <c r="L14" s="47">
        <v>35340000</v>
      </c>
      <c r="M14" s="48">
        <v>34750350</v>
      </c>
      <c r="N14" s="47"/>
      <c r="O14" s="48"/>
      <c r="P14" s="47">
        <f t="shared" si="5"/>
        <v>86709000</v>
      </c>
      <c r="Q14" s="48">
        <f t="shared" si="6"/>
        <v>86118934</v>
      </c>
      <c r="R14" s="24">
        <f t="shared" si="7"/>
        <v>-16.246000710984713</v>
      </c>
      <c r="S14" s="25">
        <f t="shared" si="8"/>
        <v>-17.643927163458617</v>
      </c>
      <c r="T14" s="24">
        <f t="shared" si="9"/>
        <v>44.111003713689776</v>
      </c>
      <c r="U14" s="26">
        <f t="shared" si="10"/>
        <v>43.810822607722436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761197000</v>
      </c>
      <c r="C26" s="46">
        <v>11833000</v>
      </c>
      <c r="D26" s="46"/>
      <c r="E26" s="46">
        <f t="shared" si="4"/>
        <v>773030000</v>
      </c>
      <c r="F26" s="47">
        <v>773030000</v>
      </c>
      <c r="G26" s="48">
        <v>773030000</v>
      </c>
      <c r="H26" s="47">
        <v>226528000</v>
      </c>
      <c r="I26" s="48">
        <v>122549067</v>
      </c>
      <c r="J26" s="47">
        <v>146446000</v>
      </c>
      <c r="K26" s="48">
        <v>146445934</v>
      </c>
      <c r="L26" s="47">
        <v>161923000</v>
      </c>
      <c r="M26" s="48">
        <v>161923062</v>
      </c>
      <c r="N26" s="47"/>
      <c r="O26" s="48"/>
      <c r="P26" s="47">
        <f t="shared" si="5"/>
        <v>534897000</v>
      </c>
      <c r="Q26" s="48">
        <f t="shared" si="6"/>
        <v>430918063</v>
      </c>
      <c r="R26" s="24">
        <f t="shared" si="7"/>
        <v>10.568400639143437</v>
      </c>
      <c r="S26" s="25">
        <f t="shared" si="8"/>
        <v>10.568492806362244</v>
      </c>
      <c r="T26" s="24">
        <f t="shared" si="9"/>
        <v>69.194856603236616</v>
      </c>
      <c r="U26" s="26">
        <f t="shared" si="10"/>
        <v>55.744028433566619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130301000</v>
      </c>
      <c r="C27" s="43">
        <f t="shared" si="11"/>
        <v>18076000</v>
      </c>
      <c r="D27" s="43">
        <f t="shared" si="11"/>
        <v>0</v>
      </c>
      <c r="E27" s="43">
        <f t="shared" si="11"/>
        <v>148377000</v>
      </c>
      <c r="F27" s="44">
        <f t="shared" si="11"/>
        <v>148377000</v>
      </c>
      <c r="G27" s="45">
        <f t="shared" si="11"/>
        <v>148377000</v>
      </c>
      <c r="H27" s="44">
        <f t="shared" si="11"/>
        <v>20765000</v>
      </c>
      <c r="I27" s="45">
        <f t="shared" si="11"/>
        <v>20766589</v>
      </c>
      <c r="J27" s="44">
        <f t="shared" si="11"/>
        <v>27235000</v>
      </c>
      <c r="K27" s="45">
        <f t="shared" si="11"/>
        <v>27253901</v>
      </c>
      <c r="L27" s="44">
        <f t="shared" si="11"/>
        <v>31150000</v>
      </c>
      <c r="M27" s="45">
        <f t="shared" si="11"/>
        <v>37928105</v>
      </c>
      <c r="N27" s="44">
        <f t="shared" si="11"/>
        <v>0</v>
      </c>
      <c r="O27" s="45">
        <f t="shared" si="11"/>
        <v>0</v>
      </c>
      <c r="P27" s="44">
        <f t="shared" si="11"/>
        <v>79150000</v>
      </c>
      <c r="Q27" s="45">
        <f t="shared" si="11"/>
        <v>85948595</v>
      </c>
      <c r="R27" s="20">
        <f t="shared" si="7"/>
        <v>14.37488525794015</v>
      </c>
      <c r="S27" s="21">
        <f t="shared" si="8"/>
        <v>39.165784010149594</v>
      </c>
      <c r="T27" s="20">
        <f t="shared" si="9"/>
        <v>53.343847092204321</v>
      </c>
      <c r="U27" s="22">
        <f t="shared" si="10"/>
        <v>57.925820713452893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87782000</v>
      </c>
      <c r="C29" s="46">
        <v>19949000</v>
      </c>
      <c r="D29" s="46"/>
      <c r="E29" s="46">
        <f t="shared" si="4"/>
        <v>107731000</v>
      </c>
      <c r="F29" s="47">
        <v>107731000</v>
      </c>
      <c r="G29" s="48">
        <v>107731000</v>
      </c>
      <c r="H29" s="47">
        <v>17932000</v>
      </c>
      <c r="I29" s="48">
        <v>17931682</v>
      </c>
      <c r="J29" s="47">
        <v>22209000</v>
      </c>
      <c r="K29" s="48">
        <v>22209239</v>
      </c>
      <c r="L29" s="47">
        <v>18959000</v>
      </c>
      <c r="M29" s="48">
        <v>19324970</v>
      </c>
      <c r="N29" s="47"/>
      <c r="O29" s="48"/>
      <c r="P29" s="47">
        <f t="shared" si="5"/>
        <v>59100000</v>
      </c>
      <c r="Q29" s="48">
        <f t="shared" si="6"/>
        <v>59465891</v>
      </c>
      <c r="R29" s="24">
        <f t="shared" si="7"/>
        <v>-14.633707055698139</v>
      </c>
      <c r="S29" s="25">
        <f t="shared" si="8"/>
        <v>-12.986797971781023</v>
      </c>
      <c r="T29" s="24">
        <f t="shared" si="9"/>
        <v>54.85886142336004</v>
      </c>
      <c r="U29" s="26">
        <f t="shared" si="10"/>
        <v>55.198495326322039</v>
      </c>
      <c r="V29" s="47"/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>
        <v>158366</v>
      </c>
      <c r="J30" s="47">
        <v>156000</v>
      </c>
      <c r="K30" s="48">
        <v>154530</v>
      </c>
      <c r="L30" s="47">
        <v>156000</v>
      </c>
      <c r="M30" s="48">
        <v>154530</v>
      </c>
      <c r="N30" s="47"/>
      <c r="O30" s="48"/>
      <c r="P30" s="47">
        <f t="shared" si="5"/>
        <v>470000</v>
      </c>
      <c r="Q30" s="48">
        <f t="shared" si="6"/>
        <v>467426</v>
      </c>
      <c r="R30" s="24">
        <f t="shared" si="7"/>
        <v>0</v>
      </c>
      <c r="S30" s="25">
        <f t="shared" si="8"/>
        <v>0</v>
      </c>
      <c r="T30" s="24">
        <f t="shared" si="9"/>
        <v>47</v>
      </c>
      <c r="U30" s="26">
        <f t="shared" si="10"/>
        <v>46.742600000000003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33519000</v>
      </c>
      <c r="C32" s="46">
        <v>-1873000</v>
      </c>
      <c r="D32" s="46"/>
      <c r="E32" s="46">
        <f t="shared" si="4"/>
        <v>31646000</v>
      </c>
      <c r="F32" s="47">
        <v>31646000</v>
      </c>
      <c r="G32" s="48">
        <v>31646000</v>
      </c>
      <c r="H32" s="47">
        <v>2623000</v>
      </c>
      <c r="I32" s="48">
        <v>2623377</v>
      </c>
      <c r="J32" s="47">
        <v>4836000</v>
      </c>
      <c r="K32" s="48">
        <v>4836816</v>
      </c>
      <c r="L32" s="47">
        <v>12035000</v>
      </c>
      <c r="M32" s="48">
        <v>12172228</v>
      </c>
      <c r="N32" s="47"/>
      <c r="O32" s="48"/>
      <c r="P32" s="47">
        <f t="shared" si="5"/>
        <v>19494000</v>
      </c>
      <c r="Q32" s="48">
        <f t="shared" si="6"/>
        <v>19632421</v>
      </c>
      <c r="R32" s="24">
        <f t="shared" si="7"/>
        <v>148.8626964433416</v>
      </c>
      <c r="S32" s="25">
        <f t="shared" si="8"/>
        <v>151.65786748968745</v>
      </c>
      <c r="T32" s="24">
        <f t="shared" si="9"/>
        <v>61.600202237249569</v>
      </c>
      <c r="U32" s="26">
        <f t="shared" si="10"/>
        <v>62.037606648549584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8000000</v>
      </c>
      <c r="H35" s="47">
        <v>52000</v>
      </c>
      <c r="I35" s="48">
        <v>53164</v>
      </c>
      <c r="J35" s="47">
        <v>34000</v>
      </c>
      <c r="K35" s="48">
        <v>53316</v>
      </c>
      <c r="L35" s="47"/>
      <c r="M35" s="48">
        <v>6276377</v>
      </c>
      <c r="N35" s="47"/>
      <c r="O35" s="48"/>
      <c r="P35" s="47">
        <f t="shared" si="5"/>
        <v>86000</v>
      </c>
      <c r="Q35" s="48">
        <f t="shared" si="6"/>
        <v>6382857</v>
      </c>
      <c r="R35" s="24">
        <f t="shared" si="7"/>
        <v>-100</v>
      </c>
      <c r="S35" s="25">
        <f t="shared" si="8"/>
        <v>11672.032785655338</v>
      </c>
      <c r="T35" s="24">
        <f t="shared" si="9"/>
        <v>1.075</v>
      </c>
      <c r="U35" s="26">
        <f t="shared" si="10"/>
        <v>79.785712499999988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69941000</v>
      </c>
      <c r="C42" s="52">
        <f t="shared" si="13"/>
        <v>-44809000</v>
      </c>
      <c r="D42" s="52">
        <f t="shared" si="13"/>
        <v>0</v>
      </c>
      <c r="E42" s="52">
        <f t="shared" si="13"/>
        <v>25132000</v>
      </c>
      <c r="F42" s="53">
        <f t="shared" si="13"/>
        <v>25132000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69941000</v>
      </c>
      <c r="C43" s="43">
        <f t="shared" si="19"/>
        <v>-44809000</v>
      </c>
      <c r="D43" s="43">
        <f t="shared" si="19"/>
        <v>0</v>
      </c>
      <c r="E43" s="43">
        <f t="shared" si="19"/>
        <v>25132000</v>
      </c>
      <c r="F43" s="44">
        <f t="shared" si="19"/>
        <v>25132000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67941000</v>
      </c>
      <c r="C45" s="46">
        <v>-42809000</v>
      </c>
      <c r="D45" s="46"/>
      <c r="E45" s="46">
        <f t="shared" si="21"/>
        <v>25132000</v>
      </c>
      <c r="F45" s="47">
        <v>25132000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1951592000</v>
      </c>
      <c r="C59" s="43">
        <f t="shared" si="26"/>
        <v>-125270000</v>
      </c>
      <c r="D59" s="43">
        <f t="shared" si="26"/>
        <v>0</v>
      </c>
      <c r="E59" s="43">
        <f t="shared" si="26"/>
        <v>1826322000</v>
      </c>
      <c r="F59" s="44">
        <f t="shared" si="26"/>
        <v>1826322000</v>
      </c>
      <c r="G59" s="45">
        <f t="shared" si="26"/>
        <v>1801190000</v>
      </c>
      <c r="H59" s="44">
        <f t="shared" si="26"/>
        <v>322048000</v>
      </c>
      <c r="I59" s="45">
        <f t="shared" si="26"/>
        <v>185676232</v>
      </c>
      <c r="J59" s="44">
        <f t="shared" si="26"/>
        <v>379918000</v>
      </c>
      <c r="K59" s="45">
        <f t="shared" si="26"/>
        <v>283939409</v>
      </c>
      <c r="L59" s="44">
        <f t="shared" si="26"/>
        <v>384124000</v>
      </c>
      <c r="M59" s="45">
        <f t="shared" si="26"/>
        <v>413671806</v>
      </c>
      <c r="N59" s="44">
        <f t="shared" si="26"/>
        <v>0</v>
      </c>
      <c r="O59" s="45">
        <f t="shared" si="26"/>
        <v>0</v>
      </c>
      <c r="P59" s="44">
        <f t="shared" si="26"/>
        <v>1086090000</v>
      </c>
      <c r="Q59" s="45">
        <f t="shared" si="26"/>
        <v>883287447</v>
      </c>
      <c r="R59" s="20">
        <f t="shared" si="14"/>
        <v>1.1070810016898385</v>
      </c>
      <c r="S59" s="21">
        <f t="shared" si="15"/>
        <v>45.69016941216497</v>
      </c>
      <c r="T59" s="20">
        <f t="shared" si="16"/>
        <v>59.468702671270457</v>
      </c>
      <c r="U59" s="22">
        <f t="shared" si="17"/>
        <v>48.364277876519033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1338713000</v>
      </c>
      <c r="C60" s="43">
        <f t="shared" si="28"/>
        <v>0</v>
      </c>
      <c r="D60" s="43">
        <f t="shared" si="28"/>
        <v>0</v>
      </c>
      <c r="E60" s="43">
        <f t="shared" si="28"/>
        <v>1338713000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80089070</v>
      </c>
      <c r="J60" s="44">
        <f t="shared" si="28"/>
        <v>0</v>
      </c>
      <c r="K60" s="45">
        <f t="shared" si="28"/>
        <v>218461457</v>
      </c>
      <c r="L60" s="44">
        <f t="shared" si="28"/>
        <v>0</v>
      </c>
      <c r="M60" s="45">
        <f t="shared" si="28"/>
        <v>299063147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597613674</v>
      </c>
      <c r="R60" s="20">
        <f t="shared" si="14"/>
        <v>0</v>
      </c>
      <c r="S60" s="21">
        <f t="shared" si="15"/>
        <v>36.895153546467469</v>
      </c>
      <c r="T60" s="20">
        <f t="shared" si="16"/>
        <v>0</v>
      </c>
      <c r="U60" s="22">
        <f t="shared" si="17"/>
        <v>44.640910635812162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1338713000</v>
      </c>
      <c r="C61" s="49"/>
      <c r="D61" s="49"/>
      <c r="E61" s="49">
        <f t="shared" si="21"/>
        <v>1338713000</v>
      </c>
      <c r="F61" s="50"/>
      <c r="G61" s="51"/>
      <c r="H61" s="50"/>
      <c r="I61" s="51">
        <v>80089070</v>
      </c>
      <c r="J61" s="50"/>
      <c r="K61" s="51">
        <v>218461457</v>
      </c>
      <c r="L61" s="50"/>
      <c r="M61" s="51">
        <v>299063147</v>
      </c>
      <c r="N61" s="50"/>
      <c r="O61" s="51"/>
      <c r="P61" s="50">
        <f t="shared" si="22"/>
        <v>0</v>
      </c>
      <c r="Q61" s="51">
        <f t="shared" si="23"/>
        <v>597613674</v>
      </c>
      <c r="R61" s="28">
        <f t="shared" si="14"/>
        <v>0</v>
      </c>
      <c r="S61" s="29">
        <f t="shared" si="15"/>
        <v>36.895153546467469</v>
      </c>
      <c r="T61" s="28">
        <f t="shared" si="16"/>
        <v>0</v>
      </c>
      <c r="U61" s="30">
        <f t="shared" si="17"/>
        <v>44.640910635812162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3290305000</v>
      </c>
      <c r="C63" s="55">
        <f t="shared" si="30"/>
        <v>-125270000</v>
      </c>
      <c r="D63" s="55">
        <f t="shared" si="30"/>
        <v>0</v>
      </c>
      <c r="E63" s="55">
        <f t="shared" si="30"/>
        <v>3165035000</v>
      </c>
      <c r="F63" s="56">
        <f t="shared" si="30"/>
        <v>1826322000</v>
      </c>
      <c r="G63" s="57">
        <f t="shared" si="30"/>
        <v>1801190000</v>
      </c>
      <c r="H63" s="56">
        <f t="shared" si="30"/>
        <v>322048000</v>
      </c>
      <c r="I63" s="57">
        <f t="shared" si="30"/>
        <v>265765302</v>
      </c>
      <c r="J63" s="56">
        <f t="shared" si="30"/>
        <v>379918000</v>
      </c>
      <c r="K63" s="57">
        <f t="shared" si="30"/>
        <v>502400866</v>
      </c>
      <c r="L63" s="56">
        <f t="shared" si="30"/>
        <v>384124000</v>
      </c>
      <c r="M63" s="58">
        <f t="shared" si="30"/>
        <v>712734953</v>
      </c>
      <c r="N63" s="56">
        <f t="shared" si="30"/>
        <v>0</v>
      </c>
      <c r="O63" s="57">
        <f t="shared" si="30"/>
        <v>0</v>
      </c>
      <c r="P63" s="56">
        <f t="shared" si="30"/>
        <v>1086090000</v>
      </c>
      <c r="Q63" s="57">
        <f t="shared" si="30"/>
        <v>1480901121</v>
      </c>
      <c r="R63" s="38">
        <f t="shared" si="14"/>
        <v>1.1070810016898385</v>
      </c>
      <c r="S63" s="39">
        <f t="shared" si="15"/>
        <v>41.865789100769582</v>
      </c>
      <c r="T63" s="38">
        <f t="shared" si="16"/>
        <v>34.315260336773527</v>
      </c>
      <c r="U63" s="39">
        <f t="shared" si="17"/>
        <v>46.789407415715786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280843000</v>
      </c>
      <c r="C8" s="40">
        <f t="shared" si="0"/>
        <v>-19412000</v>
      </c>
      <c r="D8" s="40">
        <f t="shared" si="0"/>
        <v>0</v>
      </c>
      <c r="E8" s="40">
        <f t="shared" si="0"/>
        <v>261431000</v>
      </c>
      <c r="F8" s="41">
        <f t="shared" si="0"/>
        <v>261431000</v>
      </c>
      <c r="G8" s="42">
        <f t="shared" si="0"/>
        <v>261431000</v>
      </c>
      <c r="H8" s="41">
        <f t="shared" si="0"/>
        <v>32723000</v>
      </c>
      <c r="I8" s="42">
        <f t="shared" si="0"/>
        <v>38320194</v>
      </c>
      <c r="J8" s="41">
        <f t="shared" si="0"/>
        <v>91765000</v>
      </c>
      <c r="K8" s="42">
        <f t="shared" si="0"/>
        <v>111229350</v>
      </c>
      <c r="L8" s="41">
        <f t="shared" si="0"/>
        <v>52034000</v>
      </c>
      <c r="M8" s="42">
        <f t="shared" si="0"/>
        <v>42822749</v>
      </c>
      <c r="N8" s="41">
        <f t="shared" si="0"/>
        <v>0</v>
      </c>
      <c r="O8" s="42">
        <f t="shared" si="0"/>
        <v>0</v>
      </c>
      <c r="P8" s="41">
        <f t="shared" si="0"/>
        <v>176522000</v>
      </c>
      <c r="Q8" s="42">
        <f t="shared" si="0"/>
        <v>192372293</v>
      </c>
      <c r="R8" s="16">
        <f>IF(($J8       =0),0,((($L8       -$J8       )/$J8       )*100))</f>
        <v>-43.296463793385279</v>
      </c>
      <c r="S8" s="17">
        <f>IF(($K8       =0),0,((($M8       -$K8       )/$K8       )*100))</f>
        <v>-61.500495148088163</v>
      </c>
      <c r="T8" s="16">
        <f>IF(($E8       =0),0,(($P8       /$E8       )*100))</f>
        <v>67.521449254296542</v>
      </c>
      <c r="U8" s="18">
        <f>IF(($E8       =0),0,(($Q8       /$E8       )*100))</f>
        <v>73.584346538857289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277961000</v>
      </c>
      <c r="C9" s="43">
        <f t="shared" si="2"/>
        <v>-19762000</v>
      </c>
      <c r="D9" s="43">
        <f t="shared" si="2"/>
        <v>0</v>
      </c>
      <c r="E9" s="43">
        <f t="shared" si="2"/>
        <v>258199000</v>
      </c>
      <c r="F9" s="44">
        <f t="shared" si="2"/>
        <v>258199000</v>
      </c>
      <c r="G9" s="45">
        <f t="shared" si="2"/>
        <v>258199000</v>
      </c>
      <c r="H9" s="44">
        <f t="shared" si="2"/>
        <v>32336000</v>
      </c>
      <c r="I9" s="45">
        <f t="shared" si="2"/>
        <v>37932049</v>
      </c>
      <c r="J9" s="44">
        <f t="shared" si="2"/>
        <v>90518000</v>
      </c>
      <c r="K9" s="45">
        <f t="shared" si="2"/>
        <v>110861328</v>
      </c>
      <c r="L9" s="44">
        <f t="shared" si="2"/>
        <v>51657000</v>
      </c>
      <c r="M9" s="45">
        <f t="shared" si="2"/>
        <v>42654161</v>
      </c>
      <c r="N9" s="44">
        <f t="shared" si="2"/>
        <v>0</v>
      </c>
      <c r="O9" s="45">
        <f t="shared" si="2"/>
        <v>0</v>
      </c>
      <c r="P9" s="44">
        <f t="shared" si="2"/>
        <v>174511000</v>
      </c>
      <c r="Q9" s="45">
        <f t="shared" si="2"/>
        <v>191447538</v>
      </c>
      <c r="R9" s="20">
        <f>IF(($J9       =0),0,((($L9       -$J9       )/$J9       )*100))</f>
        <v>-42.931792571643207</v>
      </c>
      <c r="S9" s="21">
        <f>IF(($K9       =0),0,((($M9       -$K9       )/$K9       )*100))</f>
        <v>-61.524760915727086</v>
      </c>
      <c r="T9" s="20">
        <f>IF(($E9       =0),0,(($P9       /$E9       )*100))</f>
        <v>67.587790812512822</v>
      </c>
      <c r="U9" s="22">
        <f>IF(($E9       =0),0,(($Q9       /$E9       )*100))</f>
        <v>74.14728097320284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188614000</v>
      </c>
      <c r="C10" s="46">
        <v>-12615000</v>
      </c>
      <c r="D10" s="46"/>
      <c r="E10" s="46">
        <f t="shared" ref="E10:E41" si="4">$B10      +$C10      +$D10</f>
        <v>175999000</v>
      </c>
      <c r="F10" s="47">
        <v>175999000</v>
      </c>
      <c r="G10" s="48">
        <v>175999000</v>
      </c>
      <c r="H10" s="47">
        <v>26564000</v>
      </c>
      <c r="I10" s="48">
        <v>37932049</v>
      </c>
      <c r="J10" s="47">
        <v>86349000</v>
      </c>
      <c r="K10" s="48">
        <v>103961122</v>
      </c>
      <c r="L10" s="47">
        <v>27547000</v>
      </c>
      <c r="M10" s="48">
        <v>18347729</v>
      </c>
      <c r="N10" s="47"/>
      <c r="O10" s="48"/>
      <c r="P10" s="47">
        <f t="shared" ref="P10:P41" si="5">$H10      +$J10      +$L10      +$N10</f>
        <v>140460000</v>
      </c>
      <c r="Q10" s="48">
        <f t="shared" ref="Q10:Q41" si="6">$I10      +$K10      +$M10      +$O10</f>
        <v>160240900</v>
      </c>
      <c r="R10" s="24">
        <f t="shared" ref="R10:R41" si="7">IF(($J10      =0),0,((($L10      -$J10      )/$J10      )*100))</f>
        <v>-68.098067146116335</v>
      </c>
      <c r="S10" s="25">
        <f t="shared" ref="S10:S41" si="8">IF(($K10      =0),0,((($M10      -$K10      )/$K10      )*100))</f>
        <v>-82.351355346087942</v>
      </c>
      <c r="T10" s="24">
        <f t="shared" ref="T10:T41" si="9">IF(($E10      =0),0,(($P10      /$E10      )*100))</f>
        <v>79.807271632225181</v>
      </c>
      <c r="U10" s="26">
        <f t="shared" ref="U10:U41" si="10">IF(($E10      =0),0,(($Q10      /$E10      )*100))</f>
        <v>91.046483218654657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2347000</v>
      </c>
      <c r="C16" s="46">
        <v>-2147000</v>
      </c>
      <c r="D16" s="46"/>
      <c r="E16" s="46">
        <f t="shared" si="4"/>
        <v>200000</v>
      </c>
      <c r="F16" s="47">
        <v>200000</v>
      </c>
      <c r="G16" s="48">
        <v>200000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20000000</v>
      </c>
      <c r="H22" s="47">
        <v>802000</v>
      </c>
      <c r="I22" s="48"/>
      <c r="J22" s="47">
        <v>660000</v>
      </c>
      <c r="K22" s="48">
        <v>659581</v>
      </c>
      <c r="L22" s="47">
        <v>2987000</v>
      </c>
      <c r="M22" s="48">
        <v>3243603</v>
      </c>
      <c r="N22" s="47"/>
      <c r="O22" s="48"/>
      <c r="P22" s="47">
        <f t="shared" si="5"/>
        <v>4449000</v>
      </c>
      <c r="Q22" s="48">
        <f t="shared" si="6"/>
        <v>3903184</v>
      </c>
      <c r="R22" s="24">
        <f t="shared" si="7"/>
        <v>352.57575757575756</v>
      </c>
      <c r="S22" s="25">
        <f t="shared" si="8"/>
        <v>391.76719766033284</v>
      </c>
      <c r="T22" s="24">
        <f t="shared" si="9"/>
        <v>22.245000000000001</v>
      </c>
      <c r="U22" s="26">
        <f t="shared" si="10"/>
        <v>19.515920000000001</v>
      </c>
      <c r="V22" s="47"/>
      <c r="W22" s="48"/>
    </row>
    <row r="23" spans="1:23" x14ac:dyDescent="0.2">
      <c r="A23" s="23" t="s">
        <v>49</v>
      </c>
      <c r="B23" s="46">
        <v>67000000</v>
      </c>
      <c r="C23" s="46">
        <v>-5000000</v>
      </c>
      <c r="D23" s="46"/>
      <c r="E23" s="46">
        <f t="shared" si="4"/>
        <v>62000000</v>
      </c>
      <c r="F23" s="47">
        <v>62000000</v>
      </c>
      <c r="G23" s="48">
        <v>62000000</v>
      </c>
      <c r="H23" s="47">
        <v>4970000</v>
      </c>
      <c r="I23" s="48"/>
      <c r="J23" s="47">
        <v>3509000</v>
      </c>
      <c r="K23" s="48">
        <v>6240625</v>
      </c>
      <c r="L23" s="47">
        <v>21123000</v>
      </c>
      <c r="M23" s="48">
        <v>21062829</v>
      </c>
      <c r="N23" s="47"/>
      <c r="O23" s="48"/>
      <c r="P23" s="47">
        <f t="shared" si="5"/>
        <v>29602000</v>
      </c>
      <c r="Q23" s="48">
        <f t="shared" si="6"/>
        <v>27303454</v>
      </c>
      <c r="R23" s="24">
        <f t="shared" si="7"/>
        <v>501.96637218580793</v>
      </c>
      <c r="S23" s="25">
        <f t="shared" si="8"/>
        <v>237.51153129694541</v>
      </c>
      <c r="T23" s="24">
        <f t="shared" si="9"/>
        <v>47.745161290322578</v>
      </c>
      <c r="U23" s="26">
        <f t="shared" si="10"/>
        <v>44.037829032258067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2882000</v>
      </c>
      <c r="C27" s="43">
        <f t="shared" si="11"/>
        <v>350000</v>
      </c>
      <c r="D27" s="43">
        <f t="shared" si="11"/>
        <v>0</v>
      </c>
      <c r="E27" s="43">
        <f t="shared" si="11"/>
        <v>3232000</v>
      </c>
      <c r="F27" s="44">
        <f t="shared" si="11"/>
        <v>3232000</v>
      </c>
      <c r="G27" s="45">
        <f t="shared" si="11"/>
        <v>3232000</v>
      </c>
      <c r="H27" s="44">
        <f t="shared" si="11"/>
        <v>387000</v>
      </c>
      <c r="I27" s="45">
        <f t="shared" si="11"/>
        <v>388145</v>
      </c>
      <c r="J27" s="44">
        <f t="shared" si="11"/>
        <v>1247000</v>
      </c>
      <c r="K27" s="45">
        <f t="shared" si="11"/>
        <v>368022</v>
      </c>
      <c r="L27" s="44">
        <f t="shared" si="11"/>
        <v>377000</v>
      </c>
      <c r="M27" s="45">
        <f t="shared" si="11"/>
        <v>168588</v>
      </c>
      <c r="N27" s="44">
        <f t="shared" si="11"/>
        <v>0</v>
      </c>
      <c r="O27" s="45">
        <f t="shared" si="11"/>
        <v>0</v>
      </c>
      <c r="P27" s="44">
        <f t="shared" si="11"/>
        <v>2011000</v>
      </c>
      <c r="Q27" s="45">
        <f t="shared" si="11"/>
        <v>924755</v>
      </c>
      <c r="R27" s="20">
        <f t="shared" si="7"/>
        <v>-69.767441860465112</v>
      </c>
      <c r="S27" s="21">
        <f t="shared" si="8"/>
        <v>-54.190782072810862</v>
      </c>
      <c r="T27" s="20">
        <f t="shared" si="9"/>
        <v>62.221534653465348</v>
      </c>
      <c r="U27" s="22">
        <f t="shared" si="10"/>
        <v>28.612469059405942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387000</v>
      </c>
      <c r="I30" s="48">
        <v>388145</v>
      </c>
      <c r="J30" s="47">
        <v>280000</v>
      </c>
      <c r="K30" s="48">
        <v>368022</v>
      </c>
      <c r="L30" s="47">
        <v>377000</v>
      </c>
      <c r="M30" s="48">
        <v>168588</v>
      </c>
      <c r="N30" s="47"/>
      <c r="O30" s="48"/>
      <c r="P30" s="47">
        <f t="shared" si="5"/>
        <v>1044000</v>
      </c>
      <c r="Q30" s="48">
        <f t="shared" si="6"/>
        <v>924755</v>
      </c>
      <c r="R30" s="24">
        <f t="shared" si="7"/>
        <v>34.642857142857139</v>
      </c>
      <c r="S30" s="25">
        <f t="shared" si="8"/>
        <v>-54.190782072810862</v>
      </c>
      <c r="T30" s="24">
        <f t="shared" si="9"/>
        <v>69.599999999999994</v>
      </c>
      <c r="U30" s="26">
        <f t="shared" si="10"/>
        <v>61.650333333333329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1382000</v>
      </c>
      <c r="C32" s="46">
        <v>350000</v>
      </c>
      <c r="D32" s="46"/>
      <c r="E32" s="46">
        <f t="shared" si="4"/>
        <v>1732000</v>
      </c>
      <c r="F32" s="47">
        <v>1732000</v>
      </c>
      <c r="G32" s="48">
        <v>1732000</v>
      </c>
      <c r="H32" s="47"/>
      <c r="I32" s="48"/>
      <c r="J32" s="47">
        <v>967000</v>
      </c>
      <c r="K32" s="48"/>
      <c r="L32" s="47"/>
      <c r="M32" s="48"/>
      <c r="N32" s="47"/>
      <c r="O32" s="48"/>
      <c r="P32" s="47">
        <f t="shared" si="5"/>
        <v>967000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55.831408775981529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2060000</v>
      </c>
      <c r="C42" s="52">
        <f t="shared" si="13"/>
        <v>0</v>
      </c>
      <c r="D42" s="52">
        <f t="shared" si="13"/>
        <v>0</v>
      </c>
      <c r="E42" s="52">
        <f t="shared" si="13"/>
        <v>2060000</v>
      </c>
      <c r="F42" s="53">
        <f t="shared" si="13"/>
        <v>2060000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2060000</v>
      </c>
      <c r="C54" s="43">
        <f t="shared" si="24"/>
        <v>0</v>
      </c>
      <c r="D54" s="43">
        <f t="shared" si="24"/>
        <v>0</v>
      </c>
      <c r="E54" s="43">
        <f t="shared" si="24"/>
        <v>2060000</v>
      </c>
      <c r="F54" s="44">
        <f t="shared" si="24"/>
        <v>2060000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2060000</v>
      </c>
      <c r="C57" s="46"/>
      <c r="D57" s="46"/>
      <c r="E57" s="46">
        <f t="shared" si="21"/>
        <v>2060000</v>
      </c>
      <c r="F57" s="47">
        <v>2060000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282903000</v>
      </c>
      <c r="C59" s="43">
        <f t="shared" si="26"/>
        <v>-19412000</v>
      </c>
      <c r="D59" s="43">
        <f t="shared" si="26"/>
        <v>0</v>
      </c>
      <c r="E59" s="43">
        <f t="shared" si="26"/>
        <v>263491000</v>
      </c>
      <c r="F59" s="44">
        <f t="shared" si="26"/>
        <v>263491000</v>
      </c>
      <c r="G59" s="45">
        <f t="shared" si="26"/>
        <v>261431000</v>
      </c>
      <c r="H59" s="44">
        <f t="shared" si="26"/>
        <v>32723000</v>
      </c>
      <c r="I59" s="45">
        <f t="shared" si="26"/>
        <v>38320194</v>
      </c>
      <c r="J59" s="44">
        <f t="shared" si="26"/>
        <v>91765000</v>
      </c>
      <c r="K59" s="45">
        <f t="shared" si="26"/>
        <v>111229350</v>
      </c>
      <c r="L59" s="44">
        <f t="shared" si="26"/>
        <v>52034000</v>
      </c>
      <c r="M59" s="45">
        <f t="shared" si="26"/>
        <v>42822749</v>
      </c>
      <c r="N59" s="44">
        <f t="shared" si="26"/>
        <v>0</v>
      </c>
      <c r="O59" s="45">
        <f t="shared" si="26"/>
        <v>0</v>
      </c>
      <c r="P59" s="44">
        <f t="shared" si="26"/>
        <v>176522000</v>
      </c>
      <c r="Q59" s="45">
        <f t="shared" si="26"/>
        <v>192372293</v>
      </c>
      <c r="R59" s="20">
        <f t="shared" si="14"/>
        <v>-43.296463793385279</v>
      </c>
      <c r="S59" s="21">
        <f t="shared" si="15"/>
        <v>-61.500495148088163</v>
      </c>
      <c r="T59" s="20">
        <f t="shared" si="16"/>
        <v>66.993559552318672</v>
      </c>
      <c r="U59" s="22">
        <f t="shared" si="17"/>
        <v>73.009056476312281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282903000</v>
      </c>
      <c r="C63" s="55">
        <f t="shared" si="30"/>
        <v>-19412000</v>
      </c>
      <c r="D63" s="55">
        <f t="shared" si="30"/>
        <v>0</v>
      </c>
      <c r="E63" s="55">
        <f t="shared" si="30"/>
        <v>263491000</v>
      </c>
      <c r="F63" s="56">
        <f t="shared" si="30"/>
        <v>263491000</v>
      </c>
      <c r="G63" s="57">
        <f t="shared" si="30"/>
        <v>261431000</v>
      </c>
      <c r="H63" s="56">
        <f t="shared" si="30"/>
        <v>32723000</v>
      </c>
      <c r="I63" s="57">
        <f t="shared" si="30"/>
        <v>38320194</v>
      </c>
      <c r="J63" s="56">
        <f t="shared" si="30"/>
        <v>91765000</v>
      </c>
      <c r="K63" s="57">
        <f t="shared" si="30"/>
        <v>111229350</v>
      </c>
      <c r="L63" s="56">
        <f t="shared" si="30"/>
        <v>52034000</v>
      </c>
      <c r="M63" s="58">
        <f t="shared" si="30"/>
        <v>42822749</v>
      </c>
      <c r="N63" s="56">
        <f t="shared" si="30"/>
        <v>0</v>
      </c>
      <c r="O63" s="57">
        <f t="shared" si="30"/>
        <v>0</v>
      </c>
      <c r="P63" s="56">
        <f t="shared" si="30"/>
        <v>176522000</v>
      </c>
      <c r="Q63" s="57">
        <f t="shared" si="30"/>
        <v>192372293</v>
      </c>
      <c r="R63" s="38">
        <f t="shared" si="14"/>
        <v>-43.296463793385279</v>
      </c>
      <c r="S63" s="39">
        <f t="shared" si="15"/>
        <v>-61.500495148088163</v>
      </c>
      <c r="T63" s="38">
        <f t="shared" si="16"/>
        <v>66.993559552318672</v>
      </c>
      <c r="U63" s="39">
        <f t="shared" si="17"/>
        <v>73.009056476312281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2079839000</v>
      </c>
      <c r="C8" s="40">
        <f t="shared" si="0"/>
        <v>-336624000</v>
      </c>
      <c r="D8" s="40">
        <f t="shared" si="0"/>
        <v>0</v>
      </c>
      <c r="E8" s="40">
        <f t="shared" si="0"/>
        <v>1743215000</v>
      </c>
      <c r="F8" s="41">
        <f t="shared" si="0"/>
        <v>1743215000</v>
      </c>
      <c r="G8" s="42">
        <f t="shared" si="0"/>
        <v>1743215000</v>
      </c>
      <c r="H8" s="41">
        <f t="shared" si="0"/>
        <v>318296000</v>
      </c>
      <c r="I8" s="42">
        <f t="shared" si="0"/>
        <v>249885411</v>
      </c>
      <c r="J8" s="41">
        <f t="shared" si="0"/>
        <v>382352000</v>
      </c>
      <c r="K8" s="42">
        <f t="shared" si="0"/>
        <v>550154184</v>
      </c>
      <c r="L8" s="41">
        <f t="shared" si="0"/>
        <v>286224000</v>
      </c>
      <c r="M8" s="42">
        <f t="shared" si="0"/>
        <v>825593848</v>
      </c>
      <c r="N8" s="41">
        <f t="shared" si="0"/>
        <v>0</v>
      </c>
      <c r="O8" s="42">
        <f t="shared" si="0"/>
        <v>0</v>
      </c>
      <c r="P8" s="41">
        <f t="shared" si="0"/>
        <v>986872000</v>
      </c>
      <c r="Q8" s="42">
        <f t="shared" si="0"/>
        <v>1625633443</v>
      </c>
      <c r="R8" s="16">
        <f>IF(($J8       =0),0,((($L8       -$J8       )/$J8       )*100))</f>
        <v>-25.141231116876593</v>
      </c>
      <c r="S8" s="17">
        <f>IF(($K8       =0),0,((($M8       -$K8       )/$K8       )*100))</f>
        <v>50.065903706732506</v>
      </c>
      <c r="T8" s="16">
        <f>IF(($E8       =0),0,(($P8       /$E8       )*100))</f>
        <v>56.612179220578071</v>
      </c>
      <c r="U8" s="18">
        <f>IF(($E8       =0),0,(($Q8       /$E8       )*100))</f>
        <v>93.254902177872495</v>
      </c>
      <c r="V8" s="41">
        <f t="shared" ref="V8:W8" si="1">+V9+V27</f>
        <v>1576759000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1928100000</v>
      </c>
      <c r="C9" s="43">
        <f t="shared" si="2"/>
        <v>-314145000</v>
      </c>
      <c r="D9" s="43">
        <f t="shared" si="2"/>
        <v>0</v>
      </c>
      <c r="E9" s="43">
        <f t="shared" si="2"/>
        <v>1613955000</v>
      </c>
      <c r="F9" s="44">
        <f t="shared" si="2"/>
        <v>1613955000</v>
      </c>
      <c r="G9" s="45">
        <f t="shared" si="2"/>
        <v>1613955000</v>
      </c>
      <c r="H9" s="44">
        <f t="shared" si="2"/>
        <v>266808000</v>
      </c>
      <c r="I9" s="45">
        <f t="shared" si="2"/>
        <v>218806024</v>
      </c>
      <c r="J9" s="44">
        <f t="shared" si="2"/>
        <v>363363000</v>
      </c>
      <c r="K9" s="45">
        <f t="shared" si="2"/>
        <v>510002363</v>
      </c>
      <c r="L9" s="44">
        <f t="shared" si="2"/>
        <v>273757000</v>
      </c>
      <c r="M9" s="45">
        <f t="shared" si="2"/>
        <v>795723746</v>
      </c>
      <c r="N9" s="44">
        <f t="shared" si="2"/>
        <v>0</v>
      </c>
      <c r="O9" s="45">
        <f t="shared" si="2"/>
        <v>0</v>
      </c>
      <c r="P9" s="44">
        <f t="shared" si="2"/>
        <v>903928000</v>
      </c>
      <c r="Q9" s="45">
        <f t="shared" si="2"/>
        <v>1524532133</v>
      </c>
      <c r="R9" s="20">
        <f>IF(($J9       =0),0,((($L9       -$J9       )/$J9       )*100))</f>
        <v>-24.660188296551933</v>
      </c>
      <c r="S9" s="21">
        <f>IF(($K9       =0),0,((($M9       -$K9       )/$K9       )*100))</f>
        <v>56.023541012495272</v>
      </c>
      <c r="T9" s="20">
        <f>IF(($E9       =0),0,(($P9       /$E9       )*100))</f>
        <v>56.007013826283881</v>
      </c>
      <c r="U9" s="22">
        <f>IF(($E9       =0),0,(($Q9       /$E9       )*100))</f>
        <v>94.459395274341603</v>
      </c>
      <c r="V9" s="44">
        <f t="shared" ref="V9:W9" si="3">SUM(V10:V26)</f>
        <v>1567767000</v>
      </c>
      <c r="W9" s="45">
        <f t="shared" si="3"/>
        <v>0</v>
      </c>
    </row>
    <row r="10" spans="1:23" x14ac:dyDescent="0.2">
      <c r="A10" s="23" t="s">
        <v>36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>
        <v>952337000</v>
      </c>
      <c r="C12" s="46">
        <v>-350000000</v>
      </c>
      <c r="D12" s="46"/>
      <c r="E12" s="46">
        <f t="shared" si="4"/>
        <v>602337000</v>
      </c>
      <c r="F12" s="47">
        <v>602337000</v>
      </c>
      <c r="G12" s="48">
        <v>602337000</v>
      </c>
      <c r="H12" s="47">
        <v>36941000</v>
      </c>
      <c r="I12" s="48"/>
      <c r="J12" s="47">
        <v>98014000</v>
      </c>
      <c r="K12" s="48">
        <v>116936346</v>
      </c>
      <c r="L12" s="47">
        <v>100414000</v>
      </c>
      <c r="M12" s="48">
        <v>96304740</v>
      </c>
      <c r="N12" s="47"/>
      <c r="O12" s="48"/>
      <c r="P12" s="47">
        <f t="shared" si="5"/>
        <v>235369000</v>
      </c>
      <c r="Q12" s="48">
        <f t="shared" si="6"/>
        <v>213241086</v>
      </c>
      <c r="R12" s="24">
        <f t="shared" si="7"/>
        <v>2.4486297875813658</v>
      </c>
      <c r="S12" s="25">
        <f t="shared" si="8"/>
        <v>-17.643450223765331</v>
      </c>
      <c r="T12" s="24">
        <f t="shared" si="9"/>
        <v>39.075965779953748</v>
      </c>
      <c r="U12" s="26">
        <f t="shared" si="10"/>
        <v>35.402289084017752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>
        <v>200003000</v>
      </c>
      <c r="C14" s="46">
        <v>25520000</v>
      </c>
      <c r="D14" s="46"/>
      <c r="E14" s="46">
        <f t="shared" si="4"/>
        <v>225523000</v>
      </c>
      <c r="F14" s="47">
        <v>225523000</v>
      </c>
      <c r="G14" s="48">
        <v>225523000</v>
      </c>
      <c r="H14" s="47">
        <v>79047000</v>
      </c>
      <c r="I14" s="48">
        <v>122178024</v>
      </c>
      <c r="J14" s="47">
        <v>56137000</v>
      </c>
      <c r="K14" s="48">
        <v>76836980</v>
      </c>
      <c r="L14" s="47">
        <v>51666000</v>
      </c>
      <c r="M14" s="48">
        <v>-2117230</v>
      </c>
      <c r="N14" s="47"/>
      <c r="O14" s="48"/>
      <c r="P14" s="47">
        <f t="shared" si="5"/>
        <v>186850000</v>
      </c>
      <c r="Q14" s="48">
        <f t="shared" si="6"/>
        <v>196897774</v>
      </c>
      <c r="R14" s="24">
        <f t="shared" si="7"/>
        <v>-7.9644441277588758</v>
      </c>
      <c r="S14" s="25">
        <f t="shared" si="8"/>
        <v>-102.75548310201677</v>
      </c>
      <c r="T14" s="24">
        <f t="shared" si="9"/>
        <v>82.851859898990341</v>
      </c>
      <c r="U14" s="26">
        <f t="shared" si="10"/>
        <v>87.307181085742911</v>
      </c>
      <c r="V14" s="47">
        <v>32982000</v>
      </c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>
        <v>16442000</v>
      </c>
      <c r="C20" s="46"/>
      <c r="D20" s="46"/>
      <c r="E20" s="46">
        <f t="shared" si="4"/>
        <v>16442000</v>
      </c>
      <c r="F20" s="47">
        <v>16442000</v>
      </c>
      <c r="G20" s="48">
        <v>16442000</v>
      </c>
      <c r="H20" s="47"/>
      <c r="I20" s="48"/>
      <c r="J20" s="47"/>
      <c r="K20" s="48">
        <v>142493037</v>
      </c>
      <c r="L20" s="47"/>
      <c r="M20" s="48">
        <v>540566236</v>
      </c>
      <c r="N20" s="47"/>
      <c r="O20" s="48"/>
      <c r="P20" s="47">
        <f t="shared" si="5"/>
        <v>0</v>
      </c>
      <c r="Q20" s="48">
        <f t="shared" si="6"/>
        <v>683059273</v>
      </c>
      <c r="R20" s="24">
        <f t="shared" si="7"/>
        <v>0</v>
      </c>
      <c r="S20" s="25">
        <f t="shared" si="8"/>
        <v>279.36326390460749</v>
      </c>
      <c r="T20" s="24">
        <f t="shared" si="9"/>
        <v>0</v>
      </c>
      <c r="U20" s="26">
        <f t="shared" si="10"/>
        <v>4154.3563617564769</v>
      </c>
      <c r="V20" s="47">
        <v>1534785000</v>
      </c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>
        <v>759318000</v>
      </c>
      <c r="C26" s="46">
        <v>10335000</v>
      </c>
      <c r="D26" s="46"/>
      <c r="E26" s="46">
        <f t="shared" si="4"/>
        <v>769653000</v>
      </c>
      <c r="F26" s="47">
        <v>769653000</v>
      </c>
      <c r="G26" s="48">
        <v>769653000</v>
      </c>
      <c r="H26" s="47">
        <v>150820000</v>
      </c>
      <c r="I26" s="48">
        <v>96628000</v>
      </c>
      <c r="J26" s="47">
        <v>209212000</v>
      </c>
      <c r="K26" s="48">
        <v>173736000</v>
      </c>
      <c r="L26" s="47">
        <v>121677000</v>
      </c>
      <c r="M26" s="48">
        <v>160970000</v>
      </c>
      <c r="N26" s="47"/>
      <c r="O26" s="48"/>
      <c r="P26" s="47">
        <f t="shared" si="5"/>
        <v>481709000</v>
      </c>
      <c r="Q26" s="48">
        <f t="shared" si="6"/>
        <v>431334000</v>
      </c>
      <c r="R26" s="24">
        <f t="shared" si="7"/>
        <v>-41.840334206450876</v>
      </c>
      <c r="S26" s="25">
        <f t="shared" si="8"/>
        <v>-7.3479301929364098</v>
      </c>
      <c r="T26" s="24">
        <f t="shared" si="9"/>
        <v>62.587815548045675</v>
      </c>
      <c r="U26" s="26">
        <f t="shared" si="10"/>
        <v>56.042658184922303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151739000</v>
      </c>
      <c r="C27" s="43">
        <f t="shared" si="11"/>
        <v>-22479000</v>
      </c>
      <c r="D27" s="43">
        <f t="shared" si="11"/>
        <v>0</v>
      </c>
      <c r="E27" s="43">
        <f t="shared" si="11"/>
        <v>129260000</v>
      </c>
      <c r="F27" s="44">
        <f t="shared" si="11"/>
        <v>129260000</v>
      </c>
      <c r="G27" s="45">
        <f t="shared" si="11"/>
        <v>129260000</v>
      </c>
      <c r="H27" s="44">
        <f t="shared" si="11"/>
        <v>51488000</v>
      </c>
      <c r="I27" s="45">
        <f t="shared" si="11"/>
        <v>31079387</v>
      </c>
      <c r="J27" s="44">
        <f t="shared" si="11"/>
        <v>18989000</v>
      </c>
      <c r="K27" s="45">
        <f t="shared" si="11"/>
        <v>40151821</v>
      </c>
      <c r="L27" s="44">
        <f t="shared" si="11"/>
        <v>12467000</v>
      </c>
      <c r="M27" s="45">
        <f t="shared" si="11"/>
        <v>29870102</v>
      </c>
      <c r="N27" s="44">
        <f t="shared" si="11"/>
        <v>0</v>
      </c>
      <c r="O27" s="45">
        <f t="shared" si="11"/>
        <v>0</v>
      </c>
      <c r="P27" s="44">
        <f t="shared" si="11"/>
        <v>82944000</v>
      </c>
      <c r="Q27" s="45">
        <f t="shared" si="11"/>
        <v>101101310</v>
      </c>
      <c r="R27" s="20">
        <f t="shared" si="7"/>
        <v>-34.346200431828954</v>
      </c>
      <c r="S27" s="21">
        <f t="shared" si="8"/>
        <v>-25.607105092443998</v>
      </c>
      <c r="T27" s="20">
        <f t="shared" si="9"/>
        <v>64.168342874825939</v>
      </c>
      <c r="U27" s="22">
        <f t="shared" si="10"/>
        <v>78.215464954355568</v>
      </c>
      <c r="V27" s="44">
        <f t="shared" ref="V27:W27" si="12">SUM(V28:V41)</f>
        <v>8992000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>
        <v>49949000</v>
      </c>
      <c r="C29" s="46">
        <v>-19949000</v>
      </c>
      <c r="D29" s="46"/>
      <c r="E29" s="46">
        <f t="shared" si="4"/>
        <v>30000000</v>
      </c>
      <c r="F29" s="47">
        <v>30000000</v>
      </c>
      <c r="G29" s="48">
        <v>30000000</v>
      </c>
      <c r="H29" s="47"/>
      <c r="I29" s="48">
        <v>3352031</v>
      </c>
      <c r="J29" s="47">
        <v>4771000</v>
      </c>
      <c r="K29" s="48">
        <v>3680183</v>
      </c>
      <c r="L29" s="47">
        <v>2831000</v>
      </c>
      <c r="M29" s="48">
        <v>1835189</v>
      </c>
      <c r="N29" s="47"/>
      <c r="O29" s="48"/>
      <c r="P29" s="47">
        <f t="shared" si="5"/>
        <v>7602000</v>
      </c>
      <c r="Q29" s="48">
        <f t="shared" si="6"/>
        <v>8867403</v>
      </c>
      <c r="R29" s="24">
        <f t="shared" si="7"/>
        <v>-40.662334940264095</v>
      </c>
      <c r="S29" s="25">
        <f t="shared" si="8"/>
        <v>-50.133213484220761</v>
      </c>
      <c r="T29" s="24">
        <f t="shared" si="9"/>
        <v>25.34</v>
      </c>
      <c r="U29" s="26">
        <f t="shared" si="10"/>
        <v>29.558010000000003</v>
      </c>
      <c r="V29" s="47">
        <v>8992000</v>
      </c>
      <c r="W29" s="48"/>
    </row>
    <row r="30" spans="1:23" x14ac:dyDescent="0.2">
      <c r="A30" s="23" t="s">
        <v>56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212000</v>
      </c>
      <c r="I30" s="48">
        <v>212100</v>
      </c>
      <c r="J30" s="47">
        <v>214000</v>
      </c>
      <c r="K30" s="48">
        <v>212100</v>
      </c>
      <c r="L30" s="47">
        <v>64000</v>
      </c>
      <c r="M30" s="48">
        <v>92631</v>
      </c>
      <c r="N30" s="47"/>
      <c r="O30" s="48"/>
      <c r="P30" s="47">
        <f t="shared" si="5"/>
        <v>490000</v>
      </c>
      <c r="Q30" s="48">
        <f t="shared" si="6"/>
        <v>516831</v>
      </c>
      <c r="R30" s="24">
        <f t="shared" si="7"/>
        <v>-70.09345794392523</v>
      </c>
      <c r="S30" s="25">
        <f t="shared" si="8"/>
        <v>-56.326732673267323</v>
      </c>
      <c r="T30" s="24">
        <f t="shared" si="9"/>
        <v>49</v>
      </c>
      <c r="U30" s="26">
        <f t="shared" si="10"/>
        <v>51.683100000000003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60790000</v>
      </c>
      <c r="C32" s="46"/>
      <c r="D32" s="46"/>
      <c r="E32" s="46">
        <f t="shared" si="4"/>
        <v>60790000</v>
      </c>
      <c r="F32" s="47">
        <v>60790000</v>
      </c>
      <c r="G32" s="48">
        <v>60790000</v>
      </c>
      <c r="H32" s="47">
        <v>42553000</v>
      </c>
      <c r="I32" s="48">
        <v>15197000</v>
      </c>
      <c r="J32" s="47"/>
      <c r="K32" s="48">
        <v>27356000</v>
      </c>
      <c r="L32" s="47"/>
      <c r="M32" s="48">
        <v>18237000</v>
      </c>
      <c r="N32" s="47"/>
      <c r="O32" s="48"/>
      <c r="P32" s="47">
        <f t="shared" si="5"/>
        <v>42553000</v>
      </c>
      <c r="Q32" s="48">
        <f t="shared" si="6"/>
        <v>60790000</v>
      </c>
      <c r="R32" s="24">
        <f t="shared" si="7"/>
        <v>0</v>
      </c>
      <c r="S32" s="25">
        <f t="shared" si="8"/>
        <v>-33.334551835063607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>
        <v>32000000</v>
      </c>
      <c r="C33" s="46">
        <v>-2530000</v>
      </c>
      <c r="D33" s="46"/>
      <c r="E33" s="46">
        <f t="shared" si="4"/>
        <v>29470000</v>
      </c>
      <c r="F33" s="47">
        <v>29470000</v>
      </c>
      <c r="G33" s="48">
        <v>29470000</v>
      </c>
      <c r="H33" s="47">
        <v>8723000</v>
      </c>
      <c r="I33" s="48">
        <v>12318256</v>
      </c>
      <c r="J33" s="47">
        <v>8012000</v>
      </c>
      <c r="K33" s="48">
        <v>2899928</v>
      </c>
      <c r="L33" s="47">
        <v>9572000</v>
      </c>
      <c r="M33" s="48">
        <v>9705282</v>
      </c>
      <c r="N33" s="47"/>
      <c r="O33" s="48"/>
      <c r="P33" s="47">
        <f t="shared" si="5"/>
        <v>26307000</v>
      </c>
      <c r="Q33" s="48">
        <f t="shared" si="6"/>
        <v>24923466</v>
      </c>
      <c r="R33" s="24">
        <f t="shared" si="7"/>
        <v>19.470793809286072</v>
      </c>
      <c r="S33" s="25">
        <f t="shared" si="8"/>
        <v>234.67320567958927</v>
      </c>
      <c r="T33" s="24">
        <f t="shared" si="9"/>
        <v>89.26705123854768</v>
      </c>
      <c r="U33" s="26">
        <f t="shared" si="10"/>
        <v>84.572331184255177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8000000</v>
      </c>
      <c r="H35" s="47"/>
      <c r="I35" s="48"/>
      <c r="J35" s="47">
        <v>5992000</v>
      </c>
      <c r="K35" s="48">
        <v>6003610</v>
      </c>
      <c r="L35" s="47"/>
      <c r="M35" s="48"/>
      <c r="N35" s="47"/>
      <c r="O35" s="48"/>
      <c r="P35" s="47">
        <f t="shared" si="5"/>
        <v>5992000</v>
      </c>
      <c r="Q35" s="48">
        <f t="shared" si="6"/>
        <v>6003610</v>
      </c>
      <c r="R35" s="24">
        <f t="shared" si="7"/>
        <v>-100</v>
      </c>
      <c r="S35" s="25">
        <f t="shared" si="8"/>
        <v>-100</v>
      </c>
      <c r="T35" s="24">
        <f t="shared" si="9"/>
        <v>74.900000000000006</v>
      </c>
      <c r="U35" s="26">
        <f t="shared" si="10"/>
        <v>75.045124999999999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47906000</v>
      </c>
      <c r="C42" s="52">
        <f t="shared" si="13"/>
        <v>-11660000</v>
      </c>
      <c r="D42" s="52">
        <f t="shared" si="13"/>
        <v>0</v>
      </c>
      <c r="E42" s="52">
        <f t="shared" si="13"/>
        <v>36246000</v>
      </c>
      <c r="F42" s="53">
        <f t="shared" si="13"/>
        <v>36246000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31240000</v>
      </c>
      <c r="C43" s="43">
        <f t="shared" si="19"/>
        <v>-11660000</v>
      </c>
      <c r="D43" s="43">
        <f t="shared" si="19"/>
        <v>0</v>
      </c>
      <c r="E43" s="43">
        <f t="shared" si="19"/>
        <v>19580000</v>
      </c>
      <c r="F43" s="44">
        <f t="shared" si="19"/>
        <v>19580000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29240000</v>
      </c>
      <c r="C45" s="46">
        <v>-9660000</v>
      </c>
      <c r="D45" s="46"/>
      <c r="E45" s="46">
        <f t="shared" si="21"/>
        <v>19580000</v>
      </c>
      <c r="F45" s="47">
        <v>19580000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2000000</v>
      </c>
      <c r="C46" s="46">
        <v>-2000000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16666000</v>
      </c>
      <c r="C54" s="43">
        <f t="shared" si="24"/>
        <v>0</v>
      </c>
      <c r="D54" s="43">
        <f t="shared" si="24"/>
        <v>0</v>
      </c>
      <c r="E54" s="43">
        <f t="shared" si="24"/>
        <v>16666000</v>
      </c>
      <c r="F54" s="44">
        <f t="shared" si="24"/>
        <v>16666000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16666000</v>
      </c>
      <c r="C57" s="46"/>
      <c r="D57" s="46"/>
      <c r="E57" s="46">
        <f t="shared" si="21"/>
        <v>16666000</v>
      </c>
      <c r="F57" s="47">
        <v>16666000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2127745000</v>
      </c>
      <c r="C59" s="43">
        <f t="shared" si="26"/>
        <v>-348284000</v>
      </c>
      <c r="D59" s="43">
        <f t="shared" si="26"/>
        <v>0</v>
      </c>
      <c r="E59" s="43">
        <f t="shared" si="26"/>
        <v>1779461000</v>
      </c>
      <c r="F59" s="44">
        <f t="shared" si="26"/>
        <v>1779461000</v>
      </c>
      <c r="G59" s="45">
        <f t="shared" si="26"/>
        <v>1743215000</v>
      </c>
      <c r="H59" s="44">
        <f t="shared" si="26"/>
        <v>318296000</v>
      </c>
      <c r="I59" s="45">
        <f t="shared" si="26"/>
        <v>249885411</v>
      </c>
      <c r="J59" s="44">
        <f t="shared" si="26"/>
        <v>382352000</v>
      </c>
      <c r="K59" s="45">
        <f t="shared" si="26"/>
        <v>550154184</v>
      </c>
      <c r="L59" s="44">
        <f t="shared" si="26"/>
        <v>286224000</v>
      </c>
      <c r="M59" s="45">
        <f t="shared" si="26"/>
        <v>825593848</v>
      </c>
      <c r="N59" s="44">
        <f t="shared" si="26"/>
        <v>0</v>
      </c>
      <c r="O59" s="45">
        <f t="shared" si="26"/>
        <v>0</v>
      </c>
      <c r="P59" s="44">
        <f t="shared" si="26"/>
        <v>986872000</v>
      </c>
      <c r="Q59" s="45">
        <f t="shared" si="26"/>
        <v>1625633443</v>
      </c>
      <c r="R59" s="20">
        <f t="shared" si="14"/>
        <v>-25.141231116876593</v>
      </c>
      <c r="S59" s="21">
        <f t="shared" si="15"/>
        <v>50.065903706732506</v>
      </c>
      <c r="T59" s="20">
        <f t="shared" si="16"/>
        <v>55.459040687039504</v>
      </c>
      <c r="U59" s="22">
        <f t="shared" si="17"/>
        <v>91.355384748527783</v>
      </c>
      <c r="V59" s="44">
        <f t="shared" ref="V59:W59" si="27">+V8+V42</f>
        <v>1576759000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1423408000</v>
      </c>
      <c r="C60" s="43">
        <f t="shared" si="28"/>
        <v>0</v>
      </c>
      <c r="D60" s="43">
        <f t="shared" si="28"/>
        <v>0</v>
      </c>
      <c r="E60" s="43">
        <f t="shared" si="28"/>
        <v>1423408000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217120000</v>
      </c>
      <c r="J60" s="44">
        <f t="shared" si="28"/>
        <v>0</v>
      </c>
      <c r="K60" s="45">
        <f t="shared" si="28"/>
        <v>285972000</v>
      </c>
      <c r="L60" s="44">
        <f t="shared" si="28"/>
        <v>0</v>
      </c>
      <c r="M60" s="45">
        <f t="shared" si="28"/>
        <v>337189000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840281000</v>
      </c>
      <c r="R60" s="20">
        <f t="shared" si="14"/>
        <v>0</v>
      </c>
      <c r="S60" s="21">
        <f t="shared" si="15"/>
        <v>17.90979536458115</v>
      </c>
      <c r="T60" s="20">
        <f t="shared" si="16"/>
        <v>0</v>
      </c>
      <c r="U60" s="22">
        <f t="shared" si="17"/>
        <v>59.033039016220222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>
        <v>1423408000</v>
      </c>
      <c r="C61" s="49"/>
      <c r="D61" s="49"/>
      <c r="E61" s="49">
        <f t="shared" si="21"/>
        <v>1423408000</v>
      </c>
      <c r="F61" s="50"/>
      <c r="G61" s="51"/>
      <c r="H61" s="50"/>
      <c r="I61" s="51">
        <v>217120000</v>
      </c>
      <c r="J61" s="50"/>
      <c r="K61" s="51">
        <v>285972000</v>
      </c>
      <c r="L61" s="50"/>
      <c r="M61" s="51">
        <v>337189000</v>
      </c>
      <c r="N61" s="50"/>
      <c r="O61" s="51"/>
      <c r="P61" s="50">
        <f t="shared" si="22"/>
        <v>0</v>
      </c>
      <c r="Q61" s="51">
        <f t="shared" si="23"/>
        <v>840281000</v>
      </c>
      <c r="R61" s="28">
        <f t="shared" si="14"/>
        <v>0</v>
      </c>
      <c r="S61" s="29">
        <f t="shared" si="15"/>
        <v>17.90979536458115</v>
      </c>
      <c r="T61" s="28">
        <f t="shared" si="16"/>
        <v>0</v>
      </c>
      <c r="U61" s="30">
        <f t="shared" si="17"/>
        <v>59.033039016220222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3551153000</v>
      </c>
      <c r="C63" s="55">
        <f t="shared" si="30"/>
        <v>-348284000</v>
      </c>
      <c r="D63" s="55">
        <f t="shared" si="30"/>
        <v>0</v>
      </c>
      <c r="E63" s="55">
        <f t="shared" si="30"/>
        <v>3202869000</v>
      </c>
      <c r="F63" s="56">
        <f t="shared" si="30"/>
        <v>1779461000</v>
      </c>
      <c r="G63" s="57">
        <f t="shared" si="30"/>
        <v>1743215000</v>
      </c>
      <c r="H63" s="56">
        <f t="shared" si="30"/>
        <v>318296000</v>
      </c>
      <c r="I63" s="57">
        <f t="shared" si="30"/>
        <v>467005411</v>
      </c>
      <c r="J63" s="56">
        <f t="shared" si="30"/>
        <v>382352000</v>
      </c>
      <c r="K63" s="57">
        <f t="shared" si="30"/>
        <v>836126184</v>
      </c>
      <c r="L63" s="56">
        <f t="shared" si="30"/>
        <v>286224000</v>
      </c>
      <c r="M63" s="58">
        <f t="shared" si="30"/>
        <v>1162782848</v>
      </c>
      <c r="N63" s="56">
        <f t="shared" si="30"/>
        <v>0</v>
      </c>
      <c r="O63" s="57">
        <f t="shared" si="30"/>
        <v>0</v>
      </c>
      <c r="P63" s="56">
        <f t="shared" si="30"/>
        <v>986872000</v>
      </c>
      <c r="Q63" s="57">
        <f t="shared" si="30"/>
        <v>2465914443</v>
      </c>
      <c r="R63" s="38">
        <f t="shared" si="14"/>
        <v>-25.141231116876593</v>
      </c>
      <c r="S63" s="39">
        <f t="shared" si="15"/>
        <v>39.067866818532735</v>
      </c>
      <c r="T63" s="38">
        <f t="shared" si="16"/>
        <v>30.812125004175943</v>
      </c>
      <c r="U63" s="39">
        <f t="shared" si="17"/>
        <v>76.990799280270281</v>
      </c>
      <c r="V63" s="56">
        <f>+V59+V60</f>
        <v>1576759000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59493000</v>
      </c>
      <c r="C8" s="40">
        <f t="shared" si="0"/>
        <v>-10712000</v>
      </c>
      <c r="D8" s="40">
        <f t="shared" si="0"/>
        <v>0</v>
      </c>
      <c r="E8" s="40">
        <f t="shared" si="0"/>
        <v>48781000</v>
      </c>
      <c r="F8" s="41">
        <f t="shared" si="0"/>
        <v>48781000</v>
      </c>
      <c r="G8" s="42">
        <f t="shared" si="0"/>
        <v>48781000</v>
      </c>
      <c r="H8" s="41">
        <f t="shared" si="0"/>
        <v>12937000</v>
      </c>
      <c r="I8" s="42">
        <f t="shared" si="0"/>
        <v>0</v>
      </c>
      <c r="J8" s="41">
        <f t="shared" si="0"/>
        <v>6396000</v>
      </c>
      <c r="K8" s="42">
        <f t="shared" si="0"/>
        <v>0</v>
      </c>
      <c r="L8" s="41">
        <f t="shared" si="0"/>
        <v>5309000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24642000</v>
      </c>
      <c r="Q8" s="42">
        <f t="shared" si="0"/>
        <v>0</v>
      </c>
      <c r="R8" s="16">
        <f>IF(($J8       =0),0,((($L8       -$J8       )/$J8       )*100))</f>
        <v>-16.994996873045654</v>
      </c>
      <c r="S8" s="17">
        <f>IF(($K8       =0),0,((($M8       -$K8       )/$K8       )*100))</f>
        <v>0</v>
      </c>
      <c r="T8" s="16">
        <f>IF(($E8       =0),0,(($P8       /$E8       )*100))</f>
        <v>50.515569586519341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51543000</v>
      </c>
      <c r="C9" s="43">
        <f t="shared" si="2"/>
        <v>-10427000</v>
      </c>
      <c r="D9" s="43">
        <f t="shared" si="2"/>
        <v>0</v>
      </c>
      <c r="E9" s="43">
        <f t="shared" si="2"/>
        <v>41116000</v>
      </c>
      <c r="F9" s="44">
        <f t="shared" si="2"/>
        <v>41116000</v>
      </c>
      <c r="G9" s="45">
        <f t="shared" si="2"/>
        <v>41116000</v>
      </c>
      <c r="H9" s="44">
        <f t="shared" si="2"/>
        <v>11345000</v>
      </c>
      <c r="I9" s="45">
        <f t="shared" si="2"/>
        <v>0</v>
      </c>
      <c r="J9" s="44">
        <f t="shared" si="2"/>
        <v>5444000</v>
      </c>
      <c r="K9" s="45">
        <f t="shared" si="2"/>
        <v>0</v>
      </c>
      <c r="L9" s="44">
        <f t="shared" si="2"/>
        <v>3472000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20261000</v>
      </c>
      <c r="Q9" s="45">
        <f t="shared" si="2"/>
        <v>0</v>
      </c>
      <c r="R9" s="20">
        <f>IF(($J9       =0),0,((($L9       -$J9       )/$J9       )*100))</f>
        <v>-36.223365172667158</v>
      </c>
      <c r="S9" s="21">
        <f>IF(($K9       =0),0,((($M9       -$K9       )/$K9       )*100))</f>
        <v>0</v>
      </c>
      <c r="T9" s="20">
        <f>IF(($E9       =0),0,(($P9       /$E9       )*100))</f>
        <v>49.27765346823621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19688000</v>
      </c>
      <c r="C10" s="46"/>
      <c r="D10" s="46"/>
      <c r="E10" s="46">
        <f t="shared" ref="E10:E41" si="4">$B10      +$C10      +$D10</f>
        <v>19688000</v>
      </c>
      <c r="F10" s="47">
        <v>19688000</v>
      </c>
      <c r="G10" s="48">
        <v>19688000</v>
      </c>
      <c r="H10" s="47">
        <v>5095000</v>
      </c>
      <c r="I10" s="48"/>
      <c r="J10" s="47">
        <v>2943000</v>
      </c>
      <c r="K10" s="48"/>
      <c r="L10" s="47">
        <v>1561000</v>
      </c>
      <c r="M10" s="48"/>
      <c r="N10" s="47"/>
      <c r="O10" s="48"/>
      <c r="P10" s="47">
        <f t="shared" ref="P10:P41" si="5">$H10      +$J10      +$L10      +$N10</f>
        <v>9599000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-46.958885490995584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48.755587159691181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528000</v>
      </c>
      <c r="C13" s="46"/>
      <c r="D13" s="46"/>
      <c r="E13" s="46">
        <f t="shared" si="4"/>
        <v>528000</v>
      </c>
      <c r="F13" s="47">
        <v>528000</v>
      </c>
      <c r="G13" s="48">
        <v>528000</v>
      </c>
      <c r="H13" s="47"/>
      <c r="I13" s="48"/>
      <c r="J13" s="47">
        <v>199000</v>
      </c>
      <c r="K13" s="48"/>
      <c r="L13" s="47"/>
      <c r="M13" s="48"/>
      <c r="N13" s="47"/>
      <c r="O13" s="48"/>
      <c r="P13" s="47">
        <f t="shared" si="5"/>
        <v>199000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37.689393939393938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31327000</v>
      </c>
      <c r="C23" s="46">
        <v>-10427000</v>
      </c>
      <c r="D23" s="46"/>
      <c r="E23" s="46">
        <f t="shared" si="4"/>
        <v>20900000</v>
      </c>
      <c r="F23" s="47">
        <v>20900000</v>
      </c>
      <c r="G23" s="48">
        <v>20900000</v>
      </c>
      <c r="H23" s="47">
        <v>6250000</v>
      </c>
      <c r="I23" s="48"/>
      <c r="J23" s="47">
        <v>2302000</v>
      </c>
      <c r="K23" s="48"/>
      <c r="L23" s="47">
        <v>1911000</v>
      </c>
      <c r="M23" s="48"/>
      <c r="N23" s="47"/>
      <c r="O23" s="48"/>
      <c r="P23" s="47">
        <f t="shared" si="5"/>
        <v>10463000</v>
      </c>
      <c r="Q23" s="48">
        <f t="shared" si="6"/>
        <v>0</v>
      </c>
      <c r="R23" s="24">
        <f t="shared" si="7"/>
        <v>-16.985230234578626</v>
      </c>
      <c r="S23" s="25">
        <f t="shared" si="8"/>
        <v>0</v>
      </c>
      <c r="T23" s="24">
        <f t="shared" si="9"/>
        <v>50.062200956937794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7950000</v>
      </c>
      <c r="C27" s="43">
        <f t="shared" si="11"/>
        <v>-285000</v>
      </c>
      <c r="D27" s="43">
        <f t="shared" si="11"/>
        <v>0</v>
      </c>
      <c r="E27" s="43">
        <f t="shared" si="11"/>
        <v>7665000</v>
      </c>
      <c r="F27" s="44">
        <f t="shared" si="11"/>
        <v>7665000</v>
      </c>
      <c r="G27" s="45">
        <f t="shared" si="11"/>
        <v>7665000</v>
      </c>
      <c r="H27" s="44">
        <f t="shared" si="11"/>
        <v>1592000</v>
      </c>
      <c r="I27" s="45">
        <f t="shared" si="11"/>
        <v>0</v>
      </c>
      <c r="J27" s="44">
        <f t="shared" si="11"/>
        <v>952000</v>
      </c>
      <c r="K27" s="45">
        <f t="shared" si="11"/>
        <v>0</v>
      </c>
      <c r="L27" s="44">
        <f t="shared" si="11"/>
        <v>1837000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4381000</v>
      </c>
      <c r="Q27" s="45">
        <f t="shared" si="11"/>
        <v>0</v>
      </c>
      <c r="R27" s="20">
        <f t="shared" si="7"/>
        <v>92.962184873949582</v>
      </c>
      <c r="S27" s="21">
        <f t="shared" si="8"/>
        <v>0</v>
      </c>
      <c r="T27" s="20">
        <f t="shared" si="9"/>
        <v>57.155903457273318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1592000</v>
      </c>
      <c r="I30" s="48"/>
      <c r="J30" s="47">
        <v>172000</v>
      </c>
      <c r="K30" s="48"/>
      <c r="L30" s="47">
        <v>253000</v>
      </c>
      <c r="M30" s="48"/>
      <c r="N30" s="47"/>
      <c r="O30" s="48"/>
      <c r="P30" s="47">
        <f t="shared" si="5"/>
        <v>2017000</v>
      </c>
      <c r="Q30" s="48">
        <f t="shared" si="6"/>
        <v>0</v>
      </c>
      <c r="R30" s="24">
        <f t="shared" si="7"/>
        <v>47.093023255813954</v>
      </c>
      <c r="S30" s="25">
        <f t="shared" si="8"/>
        <v>0</v>
      </c>
      <c r="T30" s="24">
        <f t="shared" si="9"/>
        <v>67.233333333333334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-285000</v>
      </c>
      <c r="D32" s="46"/>
      <c r="E32" s="46">
        <f t="shared" si="4"/>
        <v>665000</v>
      </c>
      <c r="F32" s="47">
        <v>665000</v>
      </c>
      <c r="G32" s="48">
        <v>665000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>
        <v>780000</v>
      </c>
      <c r="K35" s="48"/>
      <c r="L35" s="47">
        <v>1584000</v>
      </c>
      <c r="M35" s="48"/>
      <c r="N35" s="47"/>
      <c r="O35" s="48"/>
      <c r="P35" s="47">
        <f t="shared" si="5"/>
        <v>2364000</v>
      </c>
      <c r="Q35" s="48">
        <f t="shared" si="6"/>
        <v>0</v>
      </c>
      <c r="R35" s="24">
        <f t="shared" si="7"/>
        <v>103.07692307692307</v>
      </c>
      <c r="S35" s="25">
        <f t="shared" si="8"/>
        <v>0</v>
      </c>
      <c r="T35" s="24">
        <f t="shared" si="9"/>
        <v>59.099999999999994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79000</v>
      </c>
      <c r="C42" s="52">
        <f t="shared" si="13"/>
        <v>-41000</v>
      </c>
      <c r="D42" s="52">
        <f t="shared" si="13"/>
        <v>0</v>
      </c>
      <c r="E42" s="52">
        <f t="shared" si="13"/>
        <v>38000</v>
      </c>
      <c r="F42" s="53">
        <f t="shared" si="13"/>
        <v>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79000</v>
      </c>
      <c r="C43" s="43">
        <f t="shared" si="19"/>
        <v>-41000</v>
      </c>
      <c r="D43" s="43">
        <f t="shared" si="19"/>
        <v>0</v>
      </c>
      <c r="E43" s="43">
        <f t="shared" si="19"/>
        <v>38000</v>
      </c>
      <c r="F43" s="44">
        <f t="shared" si="19"/>
        <v>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79000</v>
      </c>
      <c r="C45" s="46">
        <v>-41000</v>
      </c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59572000</v>
      </c>
      <c r="C59" s="43">
        <f t="shared" si="26"/>
        <v>-10753000</v>
      </c>
      <c r="D59" s="43">
        <f t="shared" si="26"/>
        <v>0</v>
      </c>
      <c r="E59" s="43">
        <f t="shared" si="26"/>
        <v>48819000</v>
      </c>
      <c r="F59" s="44">
        <f t="shared" si="26"/>
        <v>48819000</v>
      </c>
      <c r="G59" s="45">
        <f t="shared" si="26"/>
        <v>48781000</v>
      </c>
      <c r="H59" s="44">
        <f t="shared" si="26"/>
        <v>12937000</v>
      </c>
      <c r="I59" s="45">
        <f t="shared" si="26"/>
        <v>0</v>
      </c>
      <c r="J59" s="44">
        <f t="shared" si="26"/>
        <v>6396000</v>
      </c>
      <c r="K59" s="45">
        <f t="shared" si="26"/>
        <v>0</v>
      </c>
      <c r="L59" s="44">
        <f t="shared" si="26"/>
        <v>5309000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24642000</v>
      </c>
      <c r="Q59" s="45">
        <f t="shared" si="26"/>
        <v>0</v>
      </c>
      <c r="R59" s="20">
        <f t="shared" si="14"/>
        <v>-16.994996873045654</v>
      </c>
      <c r="S59" s="21">
        <f t="shared" si="15"/>
        <v>0</v>
      </c>
      <c r="T59" s="20">
        <f t="shared" si="16"/>
        <v>50.476249001413386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59572000</v>
      </c>
      <c r="C63" s="55">
        <f t="shared" si="30"/>
        <v>-10753000</v>
      </c>
      <c r="D63" s="55">
        <f t="shared" si="30"/>
        <v>0</v>
      </c>
      <c r="E63" s="55">
        <f t="shared" si="30"/>
        <v>48819000</v>
      </c>
      <c r="F63" s="56">
        <f t="shared" si="30"/>
        <v>48819000</v>
      </c>
      <c r="G63" s="57">
        <f t="shared" si="30"/>
        <v>48781000</v>
      </c>
      <c r="H63" s="56">
        <f t="shared" si="30"/>
        <v>12937000</v>
      </c>
      <c r="I63" s="57">
        <f t="shared" si="30"/>
        <v>0</v>
      </c>
      <c r="J63" s="56">
        <f t="shared" si="30"/>
        <v>6396000</v>
      </c>
      <c r="K63" s="57">
        <f t="shared" si="30"/>
        <v>0</v>
      </c>
      <c r="L63" s="56">
        <f t="shared" si="30"/>
        <v>5309000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24642000</v>
      </c>
      <c r="Q63" s="57">
        <f t="shared" si="30"/>
        <v>0</v>
      </c>
      <c r="R63" s="38">
        <f t="shared" si="14"/>
        <v>-16.994996873045654</v>
      </c>
      <c r="S63" s="39">
        <f t="shared" si="15"/>
        <v>0</v>
      </c>
      <c r="T63" s="38">
        <f t="shared" si="16"/>
        <v>50.476249001413386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58434000</v>
      </c>
      <c r="C8" s="40">
        <f t="shared" si="0"/>
        <v>-25860000</v>
      </c>
      <c r="D8" s="40">
        <f t="shared" si="0"/>
        <v>0</v>
      </c>
      <c r="E8" s="40">
        <f t="shared" si="0"/>
        <v>32574000</v>
      </c>
      <c r="F8" s="41">
        <f t="shared" si="0"/>
        <v>32574000</v>
      </c>
      <c r="G8" s="42">
        <f t="shared" si="0"/>
        <v>32574000</v>
      </c>
      <c r="H8" s="41">
        <f t="shared" si="0"/>
        <v>3438000</v>
      </c>
      <c r="I8" s="42">
        <f t="shared" si="0"/>
        <v>0</v>
      </c>
      <c r="J8" s="41">
        <f t="shared" si="0"/>
        <v>5790000</v>
      </c>
      <c r="K8" s="42">
        <f t="shared" si="0"/>
        <v>0</v>
      </c>
      <c r="L8" s="41">
        <f t="shared" si="0"/>
        <v>1591000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10819000</v>
      </c>
      <c r="Q8" s="42">
        <f t="shared" si="0"/>
        <v>0</v>
      </c>
      <c r="R8" s="16">
        <f>IF(($J8       =0),0,((($L8       -$J8       )/$J8       )*100))</f>
        <v>-72.521588946459417</v>
      </c>
      <c r="S8" s="17">
        <f>IF(($K8       =0),0,((($M8       -$K8       )/$K8       )*100))</f>
        <v>0</v>
      </c>
      <c r="T8" s="16">
        <f>IF(($E8       =0),0,(($P8       /$E8       )*100))</f>
        <v>33.213605943390434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55045000</v>
      </c>
      <c r="C9" s="43">
        <f t="shared" si="2"/>
        <v>-25860000</v>
      </c>
      <c r="D9" s="43">
        <f t="shared" si="2"/>
        <v>0</v>
      </c>
      <c r="E9" s="43">
        <f t="shared" si="2"/>
        <v>29185000</v>
      </c>
      <c r="F9" s="44">
        <f t="shared" si="2"/>
        <v>29185000</v>
      </c>
      <c r="G9" s="45">
        <f t="shared" si="2"/>
        <v>29185000</v>
      </c>
      <c r="H9" s="44">
        <f t="shared" si="2"/>
        <v>1625000</v>
      </c>
      <c r="I9" s="45">
        <f t="shared" si="2"/>
        <v>0</v>
      </c>
      <c r="J9" s="44">
        <f t="shared" si="2"/>
        <v>5345000</v>
      </c>
      <c r="K9" s="45">
        <f t="shared" si="2"/>
        <v>0</v>
      </c>
      <c r="L9" s="44">
        <f t="shared" si="2"/>
        <v>1265000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8235000</v>
      </c>
      <c r="Q9" s="45">
        <f t="shared" si="2"/>
        <v>0</v>
      </c>
      <c r="R9" s="20">
        <f>IF(($J9       =0),0,((($L9       -$J9       )/$J9       )*100))</f>
        <v>-76.333021515434979</v>
      </c>
      <c r="S9" s="21">
        <f>IF(($K9       =0),0,((($M9       -$K9       )/$K9       )*100))</f>
        <v>0</v>
      </c>
      <c r="T9" s="20">
        <f>IF(($E9       =0),0,(($P9       /$E9       )*100))</f>
        <v>28.216549597395925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23789000</v>
      </c>
      <c r="C10" s="46">
        <v>-21245000</v>
      </c>
      <c r="D10" s="46"/>
      <c r="E10" s="46">
        <f t="shared" ref="E10:E41" si="4">$B10      +$C10      +$D10</f>
        <v>2544000</v>
      </c>
      <c r="F10" s="47">
        <v>2544000</v>
      </c>
      <c r="G10" s="48">
        <v>2544000</v>
      </c>
      <c r="H10" s="47">
        <v>983000</v>
      </c>
      <c r="I10" s="48"/>
      <c r="J10" s="47">
        <v>565000</v>
      </c>
      <c r="K10" s="48"/>
      <c r="L10" s="47">
        <v>467000</v>
      </c>
      <c r="M10" s="48"/>
      <c r="N10" s="47"/>
      <c r="O10" s="48"/>
      <c r="P10" s="47">
        <f t="shared" ref="P10:P41" si="5">$H10      +$J10      +$L10      +$N10</f>
        <v>2015000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-17.345132743362832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79.20597484276729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14436000</v>
      </c>
      <c r="C13" s="46"/>
      <c r="D13" s="46"/>
      <c r="E13" s="46">
        <f t="shared" si="4"/>
        <v>14436000</v>
      </c>
      <c r="F13" s="47">
        <v>14436000</v>
      </c>
      <c r="G13" s="48">
        <v>14436000</v>
      </c>
      <c r="H13" s="47"/>
      <c r="I13" s="48"/>
      <c r="J13" s="47">
        <v>3219000</v>
      </c>
      <c r="K13" s="48"/>
      <c r="L13" s="47">
        <v>683000</v>
      </c>
      <c r="M13" s="48"/>
      <c r="N13" s="47"/>
      <c r="O13" s="48"/>
      <c r="P13" s="47">
        <f t="shared" si="5"/>
        <v>3902000</v>
      </c>
      <c r="Q13" s="48">
        <f t="shared" si="6"/>
        <v>0</v>
      </c>
      <c r="R13" s="24">
        <f t="shared" si="7"/>
        <v>-78.782230506368435</v>
      </c>
      <c r="S13" s="25">
        <f t="shared" si="8"/>
        <v>0</v>
      </c>
      <c r="T13" s="24">
        <f t="shared" si="9"/>
        <v>27.0296481019673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16820000</v>
      </c>
      <c r="C23" s="46">
        <v>-4615000</v>
      </c>
      <c r="D23" s="46"/>
      <c r="E23" s="46">
        <f t="shared" si="4"/>
        <v>12205000</v>
      </c>
      <c r="F23" s="47">
        <v>12205000</v>
      </c>
      <c r="G23" s="48">
        <v>12205000</v>
      </c>
      <c r="H23" s="47">
        <v>642000</v>
      </c>
      <c r="I23" s="48"/>
      <c r="J23" s="47">
        <v>1561000</v>
      </c>
      <c r="K23" s="48"/>
      <c r="L23" s="47">
        <v>115000</v>
      </c>
      <c r="M23" s="48"/>
      <c r="N23" s="47"/>
      <c r="O23" s="48"/>
      <c r="P23" s="47">
        <f t="shared" si="5"/>
        <v>2318000</v>
      </c>
      <c r="Q23" s="48">
        <f t="shared" si="6"/>
        <v>0</v>
      </c>
      <c r="R23" s="24">
        <f t="shared" si="7"/>
        <v>-92.632927610506087</v>
      </c>
      <c r="S23" s="25">
        <f t="shared" si="8"/>
        <v>0</v>
      </c>
      <c r="T23" s="24">
        <f t="shared" si="9"/>
        <v>18.992216304793118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3389000</v>
      </c>
      <c r="C27" s="43">
        <f t="shared" si="11"/>
        <v>0</v>
      </c>
      <c r="D27" s="43">
        <f t="shared" si="11"/>
        <v>0</v>
      </c>
      <c r="E27" s="43">
        <f t="shared" si="11"/>
        <v>3389000</v>
      </c>
      <c r="F27" s="44">
        <f t="shared" si="11"/>
        <v>3389000</v>
      </c>
      <c r="G27" s="45">
        <f t="shared" si="11"/>
        <v>3389000</v>
      </c>
      <c r="H27" s="44">
        <f t="shared" si="11"/>
        <v>1813000</v>
      </c>
      <c r="I27" s="45">
        <f t="shared" si="11"/>
        <v>0</v>
      </c>
      <c r="J27" s="44">
        <f t="shared" si="11"/>
        <v>445000</v>
      </c>
      <c r="K27" s="45">
        <f t="shared" si="11"/>
        <v>0</v>
      </c>
      <c r="L27" s="44">
        <f t="shared" si="11"/>
        <v>326000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2584000</v>
      </c>
      <c r="Q27" s="45">
        <f t="shared" si="11"/>
        <v>0</v>
      </c>
      <c r="R27" s="20">
        <f t="shared" si="7"/>
        <v>-26.741573033707866</v>
      </c>
      <c r="S27" s="21">
        <f t="shared" si="8"/>
        <v>0</v>
      </c>
      <c r="T27" s="20">
        <f t="shared" si="9"/>
        <v>76.246680436706995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1482000</v>
      </c>
      <c r="I30" s="48"/>
      <c r="J30" s="47">
        <v>299000</v>
      </c>
      <c r="K30" s="48"/>
      <c r="L30" s="47">
        <v>88000</v>
      </c>
      <c r="M30" s="48"/>
      <c r="N30" s="47"/>
      <c r="O30" s="48"/>
      <c r="P30" s="47">
        <f t="shared" si="5"/>
        <v>1869000</v>
      </c>
      <c r="Q30" s="48">
        <f t="shared" si="6"/>
        <v>0</v>
      </c>
      <c r="R30" s="24">
        <f t="shared" si="7"/>
        <v>-70.568561872909697</v>
      </c>
      <c r="S30" s="25">
        <f t="shared" si="8"/>
        <v>0</v>
      </c>
      <c r="T30" s="24">
        <f t="shared" si="9"/>
        <v>81.260869565217391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1089000</v>
      </c>
      <c r="C32" s="46"/>
      <c r="D32" s="46"/>
      <c r="E32" s="46">
        <f t="shared" si="4"/>
        <v>1089000</v>
      </c>
      <c r="F32" s="47">
        <v>1089000</v>
      </c>
      <c r="G32" s="48">
        <v>1089000</v>
      </c>
      <c r="H32" s="47">
        <v>331000</v>
      </c>
      <c r="I32" s="48"/>
      <c r="J32" s="47">
        <v>146000</v>
      </c>
      <c r="K32" s="48"/>
      <c r="L32" s="47">
        <v>238000</v>
      </c>
      <c r="M32" s="48"/>
      <c r="N32" s="47"/>
      <c r="O32" s="48"/>
      <c r="P32" s="47">
        <f t="shared" si="5"/>
        <v>715000</v>
      </c>
      <c r="Q32" s="48">
        <f t="shared" si="6"/>
        <v>0</v>
      </c>
      <c r="R32" s="24">
        <f t="shared" si="7"/>
        <v>63.013698630136986</v>
      </c>
      <c r="S32" s="25">
        <f t="shared" si="8"/>
        <v>0</v>
      </c>
      <c r="T32" s="24">
        <f t="shared" si="9"/>
        <v>65.656565656565661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39000</v>
      </c>
      <c r="C42" s="52">
        <f t="shared" si="13"/>
        <v>-20000</v>
      </c>
      <c r="D42" s="52">
        <f t="shared" si="13"/>
        <v>0</v>
      </c>
      <c r="E42" s="52">
        <f t="shared" si="13"/>
        <v>19000</v>
      </c>
      <c r="F42" s="53">
        <f t="shared" si="13"/>
        <v>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39000</v>
      </c>
      <c r="C43" s="43">
        <f t="shared" si="19"/>
        <v>-20000</v>
      </c>
      <c r="D43" s="43">
        <f t="shared" si="19"/>
        <v>0</v>
      </c>
      <c r="E43" s="43">
        <f t="shared" si="19"/>
        <v>19000</v>
      </c>
      <c r="F43" s="44">
        <f t="shared" si="19"/>
        <v>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39000</v>
      </c>
      <c r="C45" s="46">
        <v>-20000</v>
      </c>
      <c r="D45" s="46"/>
      <c r="E45" s="46">
        <f t="shared" si="21"/>
        <v>19000</v>
      </c>
      <c r="F45" s="47">
        <v>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58473000</v>
      </c>
      <c r="C59" s="43">
        <f t="shared" si="26"/>
        <v>-25880000</v>
      </c>
      <c r="D59" s="43">
        <f t="shared" si="26"/>
        <v>0</v>
      </c>
      <c r="E59" s="43">
        <f t="shared" si="26"/>
        <v>32593000</v>
      </c>
      <c r="F59" s="44">
        <f t="shared" si="26"/>
        <v>32593000</v>
      </c>
      <c r="G59" s="45">
        <f t="shared" si="26"/>
        <v>32574000</v>
      </c>
      <c r="H59" s="44">
        <f t="shared" si="26"/>
        <v>3438000</v>
      </c>
      <c r="I59" s="45">
        <f t="shared" si="26"/>
        <v>0</v>
      </c>
      <c r="J59" s="44">
        <f t="shared" si="26"/>
        <v>5790000</v>
      </c>
      <c r="K59" s="45">
        <f t="shared" si="26"/>
        <v>0</v>
      </c>
      <c r="L59" s="44">
        <f t="shared" si="26"/>
        <v>1591000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10819000</v>
      </c>
      <c r="Q59" s="45">
        <f t="shared" si="26"/>
        <v>0</v>
      </c>
      <c r="R59" s="20">
        <f t="shared" si="14"/>
        <v>-72.521588946459417</v>
      </c>
      <c r="S59" s="21">
        <f t="shared" si="15"/>
        <v>0</v>
      </c>
      <c r="T59" s="20">
        <f t="shared" si="16"/>
        <v>33.194244162857053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58473000</v>
      </c>
      <c r="C63" s="55">
        <f t="shared" si="30"/>
        <v>-25880000</v>
      </c>
      <c r="D63" s="55">
        <f t="shared" si="30"/>
        <v>0</v>
      </c>
      <c r="E63" s="55">
        <f t="shared" si="30"/>
        <v>32593000</v>
      </c>
      <c r="F63" s="56">
        <f t="shared" si="30"/>
        <v>32593000</v>
      </c>
      <c r="G63" s="57">
        <f t="shared" si="30"/>
        <v>32574000</v>
      </c>
      <c r="H63" s="56">
        <f t="shared" si="30"/>
        <v>3438000</v>
      </c>
      <c r="I63" s="57">
        <f t="shared" si="30"/>
        <v>0</v>
      </c>
      <c r="J63" s="56">
        <f t="shared" si="30"/>
        <v>5790000</v>
      </c>
      <c r="K63" s="57">
        <f t="shared" si="30"/>
        <v>0</v>
      </c>
      <c r="L63" s="56">
        <f t="shared" si="30"/>
        <v>1591000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10819000</v>
      </c>
      <c r="Q63" s="57">
        <f t="shared" si="30"/>
        <v>0</v>
      </c>
      <c r="R63" s="38">
        <f t="shared" si="14"/>
        <v>-72.521588946459417</v>
      </c>
      <c r="S63" s="39">
        <f t="shared" si="15"/>
        <v>0</v>
      </c>
      <c r="T63" s="38">
        <f t="shared" si="16"/>
        <v>33.194244162857053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169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52603000</v>
      </c>
      <c r="C8" s="40">
        <f t="shared" si="0"/>
        <v>-18288000</v>
      </c>
      <c r="D8" s="40">
        <f t="shared" si="0"/>
        <v>0</v>
      </c>
      <c r="E8" s="40">
        <f t="shared" si="0"/>
        <v>34315000</v>
      </c>
      <c r="F8" s="41">
        <f t="shared" si="0"/>
        <v>21315000</v>
      </c>
      <c r="G8" s="42">
        <f t="shared" si="0"/>
        <v>21315000</v>
      </c>
      <c r="H8" s="41">
        <f t="shared" si="0"/>
        <v>2222000</v>
      </c>
      <c r="I8" s="42">
        <f t="shared" si="0"/>
        <v>-3000000</v>
      </c>
      <c r="J8" s="41">
        <f t="shared" si="0"/>
        <v>7857000</v>
      </c>
      <c r="K8" s="42">
        <f t="shared" si="0"/>
        <v>0</v>
      </c>
      <c r="L8" s="41">
        <f t="shared" si="0"/>
        <v>362000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10441000</v>
      </c>
      <c r="Q8" s="42">
        <f t="shared" si="0"/>
        <v>-3000000</v>
      </c>
      <c r="R8" s="16">
        <f>IF(($J8       =0),0,((($L8       -$J8       )/$J8       )*100))</f>
        <v>-95.392643502609147</v>
      </c>
      <c r="S8" s="17">
        <f>IF(($K8       =0),0,((($M8       -$K8       )/$K8       )*100))</f>
        <v>0</v>
      </c>
      <c r="T8" s="16">
        <f>IF(($E8       =0),0,(($P8       /$E8       )*100))</f>
        <v>30.426926999854292</v>
      </c>
      <c r="U8" s="18">
        <f>IF(($E8       =0),0,(($Q8       /$E8       )*100))</f>
        <v>-8.742532420224391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49603000</v>
      </c>
      <c r="C9" s="43">
        <f t="shared" si="2"/>
        <v>-18288000</v>
      </c>
      <c r="D9" s="43">
        <f t="shared" si="2"/>
        <v>0</v>
      </c>
      <c r="E9" s="43">
        <f t="shared" si="2"/>
        <v>31315000</v>
      </c>
      <c r="F9" s="44">
        <f t="shared" si="2"/>
        <v>18315000</v>
      </c>
      <c r="G9" s="45">
        <f t="shared" si="2"/>
        <v>18315000</v>
      </c>
      <c r="H9" s="44">
        <f t="shared" si="2"/>
        <v>2173000</v>
      </c>
      <c r="I9" s="45">
        <f t="shared" si="2"/>
        <v>0</v>
      </c>
      <c r="J9" s="44">
        <f t="shared" si="2"/>
        <v>6740000</v>
      </c>
      <c r="K9" s="45">
        <f t="shared" si="2"/>
        <v>0</v>
      </c>
      <c r="L9" s="44">
        <f t="shared" si="2"/>
        <v>258000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9171000</v>
      </c>
      <c r="Q9" s="45">
        <f t="shared" si="2"/>
        <v>0</v>
      </c>
      <c r="R9" s="20">
        <f>IF(($J9       =0),0,((($L9       -$J9       )/$J9       )*100))</f>
        <v>-96.17210682492582</v>
      </c>
      <c r="S9" s="21">
        <f>IF(($K9       =0),0,((($M9       -$K9       )/$K9       )*100))</f>
        <v>0</v>
      </c>
      <c r="T9" s="20">
        <f>IF(($E9       =0),0,(($P9       /$E9       )*100))</f>
        <v>29.286284528181383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20707000</v>
      </c>
      <c r="C10" s="46">
        <v>-18288000</v>
      </c>
      <c r="D10" s="46"/>
      <c r="E10" s="46">
        <f t="shared" ref="E10:E41" si="4">$B10      +$C10      +$D10</f>
        <v>2419000</v>
      </c>
      <c r="F10" s="47">
        <v>2419000</v>
      </c>
      <c r="G10" s="48">
        <v>2419000</v>
      </c>
      <c r="H10" s="47">
        <v>173000</v>
      </c>
      <c r="I10" s="48"/>
      <c r="J10" s="47">
        <v>6235000</v>
      </c>
      <c r="K10" s="48"/>
      <c r="L10" s="47">
        <v>258000</v>
      </c>
      <c r="M10" s="48"/>
      <c r="N10" s="47"/>
      <c r="O10" s="48"/>
      <c r="P10" s="47">
        <f t="shared" ref="P10:P41" si="5">$H10      +$J10      +$L10      +$N10</f>
        <v>6666000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-95.862068965517238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275.56841670111618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8896000</v>
      </c>
      <c r="C22" s="46"/>
      <c r="D22" s="46"/>
      <c r="E22" s="46">
        <f t="shared" si="4"/>
        <v>8896000</v>
      </c>
      <c r="F22" s="47">
        <v>8896000</v>
      </c>
      <c r="G22" s="48">
        <v>8896000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20000000</v>
      </c>
      <c r="C23" s="46"/>
      <c r="D23" s="46"/>
      <c r="E23" s="46">
        <f t="shared" si="4"/>
        <v>20000000</v>
      </c>
      <c r="F23" s="47">
        <v>7000000</v>
      </c>
      <c r="G23" s="48">
        <v>7000000</v>
      </c>
      <c r="H23" s="47">
        <v>2000000</v>
      </c>
      <c r="I23" s="48"/>
      <c r="J23" s="47">
        <v>505000</v>
      </c>
      <c r="K23" s="48"/>
      <c r="L23" s="47"/>
      <c r="M23" s="48"/>
      <c r="N23" s="47"/>
      <c r="O23" s="48"/>
      <c r="P23" s="47">
        <f t="shared" si="5"/>
        <v>2505000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12.525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49000</v>
      </c>
      <c r="I27" s="45">
        <f t="shared" si="11"/>
        <v>-3000000</v>
      </c>
      <c r="J27" s="44">
        <f t="shared" si="11"/>
        <v>1117000</v>
      </c>
      <c r="K27" s="45">
        <f t="shared" si="11"/>
        <v>0</v>
      </c>
      <c r="L27" s="44">
        <f t="shared" si="11"/>
        <v>104000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1270000</v>
      </c>
      <c r="Q27" s="45">
        <f t="shared" si="11"/>
        <v>-3000000</v>
      </c>
      <c r="R27" s="20">
        <f t="shared" si="7"/>
        <v>-90.689346463742169</v>
      </c>
      <c r="S27" s="21">
        <f t="shared" si="8"/>
        <v>0</v>
      </c>
      <c r="T27" s="20">
        <f t="shared" si="9"/>
        <v>42.333333333333336</v>
      </c>
      <c r="U27" s="22">
        <f t="shared" si="10"/>
        <v>-100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49000</v>
      </c>
      <c r="I30" s="48">
        <v>-3000000</v>
      </c>
      <c r="J30" s="47">
        <v>1117000</v>
      </c>
      <c r="K30" s="48"/>
      <c r="L30" s="47">
        <v>104000</v>
      </c>
      <c r="M30" s="48"/>
      <c r="N30" s="47"/>
      <c r="O30" s="48"/>
      <c r="P30" s="47">
        <f t="shared" si="5"/>
        <v>1270000</v>
      </c>
      <c r="Q30" s="48">
        <f t="shared" si="6"/>
        <v>-3000000</v>
      </c>
      <c r="R30" s="24">
        <f t="shared" si="7"/>
        <v>-90.689346463742169</v>
      </c>
      <c r="S30" s="25">
        <f t="shared" si="8"/>
        <v>0</v>
      </c>
      <c r="T30" s="24">
        <f t="shared" si="9"/>
        <v>42.333333333333336</v>
      </c>
      <c r="U30" s="26">
        <f t="shared" si="10"/>
        <v>-100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59000</v>
      </c>
      <c r="C42" s="52">
        <f t="shared" si="13"/>
        <v>4000</v>
      </c>
      <c r="D42" s="52">
        <f t="shared" si="13"/>
        <v>0</v>
      </c>
      <c r="E42" s="52">
        <f t="shared" si="13"/>
        <v>63000</v>
      </c>
      <c r="F42" s="53">
        <f t="shared" si="13"/>
        <v>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59000</v>
      </c>
      <c r="C43" s="43">
        <f t="shared" si="19"/>
        <v>4000</v>
      </c>
      <c r="D43" s="43">
        <f t="shared" si="19"/>
        <v>0</v>
      </c>
      <c r="E43" s="43">
        <f t="shared" si="19"/>
        <v>63000</v>
      </c>
      <c r="F43" s="44">
        <f t="shared" si="19"/>
        <v>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59000</v>
      </c>
      <c r="C45" s="46">
        <v>4000</v>
      </c>
      <c r="D45" s="46"/>
      <c r="E45" s="46">
        <f t="shared" si="21"/>
        <v>63000</v>
      </c>
      <c r="F45" s="47">
        <v>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52662000</v>
      </c>
      <c r="C59" s="43">
        <f t="shared" si="26"/>
        <v>-18284000</v>
      </c>
      <c r="D59" s="43">
        <f t="shared" si="26"/>
        <v>0</v>
      </c>
      <c r="E59" s="43">
        <f t="shared" si="26"/>
        <v>34378000</v>
      </c>
      <c r="F59" s="44">
        <f t="shared" si="26"/>
        <v>21378000</v>
      </c>
      <c r="G59" s="45">
        <f t="shared" si="26"/>
        <v>21315000</v>
      </c>
      <c r="H59" s="44">
        <f t="shared" si="26"/>
        <v>2222000</v>
      </c>
      <c r="I59" s="45">
        <f t="shared" si="26"/>
        <v>-3000000</v>
      </c>
      <c r="J59" s="44">
        <f t="shared" si="26"/>
        <v>7857000</v>
      </c>
      <c r="K59" s="45">
        <f t="shared" si="26"/>
        <v>0</v>
      </c>
      <c r="L59" s="44">
        <f t="shared" si="26"/>
        <v>362000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10441000</v>
      </c>
      <c r="Q59" s="45">
        <f t="shared" si="26"/>
        <v>-3000000</v>
      </c>
      <c r="R59" s="20">
        <f t="shared" si="14"/>
        <v>-95.392643502609147</v>
      </c>
      <c r="S59" s="21">
        <f t="shared" si="15"/>
        <v>0</v>
      </c>
      <c r="T59" s="20">
        <f t="shared" si="16"/>
        <v>30.371167607190646</v>
      </c>
      <c r="U59" s="22">
        <f t="shared" si="17"/>
        <v>-8.72651114084589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52662000</v>
      </c>
      <c r="C63" s="55">
        <f t="shared" si="30"/>
        <v>-18284000</v>
      </c>
      <c r="D63" s="55">
        <f t="shared" si="30"/>
        <v>0</v>
      </c>
      <c r="E63" s="55">
        <f t="shared" si="30"/>
        <v>34378000</v>
      </c>
      <c r="F63" s="56">
        <f t="shared" si="30"/>
        <v>21378000</v>
      </c>
      <c r="G63" s="57">
        <f t="shared" si="30"/>
        <v>21315000</v>
      </c>
      <c r="H63" s="56">
        <f t="shared" si="30"/>
        <v>2222000</v>
      </c>
      <c r="I63" s="57">
        <f t="shared" si="30"/>
        <v>-3000000</v>
      </c>
      <c r="J63" s="56">
        <f t="shared" si="30"/>
        <v>7857000</v>
      </c>
      <c r="K63" s="57">
        <f t="shared" si="30"/>
        <v>0</v>
      </c>
      <c r="L63" s="56">
        <f t="shared" si="30"/>
        <v>362000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10441000</v>
      </c>
      <c r="Q63" s="57">
        <f t="shared" si="30"/>
        <v>-3000000</v>
      </c>
      <c r="R63" s="38">
        <f t="shared" si="14"/>
        <v>-95.392643502609147</v>
      </c>
      <c r="S63" s="39">
        <f t="shared" si="15"/>
        <v>0</v>
      </c>
      <c r="T63" s="38">
        <f t="shared" si="16"/>
        <v>30.371167607190646</v>
      </c>
      <c r="U63" s="39">
        <f t="shared" si="17"/>
        <v>-8.72651114084589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48887000</v>
      </c>
      <c r="C8" s="40">
        <f t="shared" si="0"/>
        <v>-30554000</v>
      </c>
      <c r="D8" s="40">
        <f t="shared" si="0"/>
        <v>0</v>
      </c>
      <c r="E8" s="40">
        <f t="shared" si="0"/>
        <v>18333000</v>
      </c>
      <c r="F8" s="41">
        <f t="shared" si="0"/>
        <v>18333000</v>
      </c>
      <c r="G8" s="42">
        <f t="shared" si="0"/>
        <v>18333000</v>
      </c>
      <c r="H8" s="41">
        <f t="shared" si="0"/>
        <v>1167000</v>
      </c>
      <c r="I8" s="42">
        <f t="shared" si="0"/>
        <v>0</v>
      </c>
      <c r="J8" s="41">
        <f t="shared" si="0"/>
        <v>2133000</v>
      </c>
      <c r="K8" s="42">
        <f t="shared" si="0"/>
        <v>0</v>
      </c>
      <c r="L8" s="41">
        <f t="shared" si="0"/>
        <v>676000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3976000</v>
      </c>
      <c r="Q8" s="42">
        <f t="shared" si="0"/>
        <v>0</v>
      </c>
      <c r="R8" s="16">
        <f>IF(($J8       =0),0,((($L8       -$J8       )/$J8       )*100))</f>
        <v>-68.307548054383489</v>
      </c>
      <c r="S8" s="17">
        <f>IF(($K8       =0),0,((($M8       -$K8       )/$K8       )*100))</f>
        <v>0</v>
      </c>
      <c r="T8" s="16">
        <f>IF(($E8       =0),0,(($P8       /$E8       )*100))</f>
        <v>21.68766704849179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45072000</v>
      </c>
      <c r="C9" s="43">
        <f t="shared" si="2"/>
        <v>-32835000</v>
      </c>
      <c r="D9" s="43">
        <f t="shared" si="2"/>
        <v>0</v>
      </c>
      <c r="E9" s="43">
        <f t="shared" si="2"/>
        <v>12237000</v>
      </c>
      <c r="F9" s="44">
        <f t="shared" si="2"/>
        <v>12237000</v>
      </c>
      <c r="G9" s="45">
        <f t="shared" si="2"/>
        <v>12237000</v>
      </c>
      <c r="H9" s="44">
        <f t="shared" si="2"/>
        <v>1035000</v>
      </c>
      <c r="I9" s="45">
        <f t="shared" si="2"/>
        <v>0</v>
      </c>
      <c r="J9" s="44">
        <f t="shared" si="2"/>
        <v>2054000</v>
      </c>
      <c r="K9" s="45">
        <f t="shared" si="2"/>
        <v>0</v>
      </c>
      <c r="L9" s="44">
        <f t="shared" si="2"/>
        <v>599000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3688000</v>
      </c>
      <c r="Q9" s="45">
        <f t="shared" si="2"/>
        <v>0</v>
      </c>
      <c r="R9" s="20">
        <f>IF(($J9       =0),0,((($L9       -$J9       )/$J9       )*100))</f>
        <v>-70.837390457643622</v>
      </c>
      <c r="S9" s="21">
        <f>IF(($K9       =0),0,((($M9       -$K9       )/$K9       )*100))</f>
        <v>0</v>
      </c>
      <c r="T9" s="20">
        <f>IF(($E9       =0),0,(($P9       /$E9       )*100))</f>
        <v>30.138105744872107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27272000</v>
      </c>
      <c r="C10" s="46">
        <v>-24511000</v>
      </c>
      <c r="D10" s="46"/>
      <c r="E10" s="46">
        <f t="shared" ref="E10:E41" si="4">$B10      +$C10      +$D10</f>
        <v>2761000</v>
      </c>
      <c r="F10" s="47">
        <v>2761000</v>
      </c>
      <c r="G10" s="48">
        <v>2761000</v>
      </c>
      <c r="H10" s="47">
        <v>1035000</v>
      </c>
      <c r="I10" s="48"/>
      <c r="J10" s="47">
        <v>1774000</v>
      </c>
      <c r="K10" s="48"/>
      <c r="L10" s="47">
        <v>100000</v>
      </c>
      <c r="M10" s="48"/>
      <c r="N10" s="47"/>
      <c r="O10" s="48"/>
      <c r="P10" s="47">
        <f t="shared" ref="P10:P41" si="5">$H10      +$J10      +$L10      +$N10</f>
        <v>2909000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-94.363021420518606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105.36037667511771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17800000</v>
      </c>
      <c r="C23" s="46">
        <v>-8324000</v>
      </c>
      <c r="D23" s="46"/>
      <c r="E23" s="46">
        <f t="shared" si="4"/>
        <v>9476000</v>
      </c>
      <c r="F23" s="47">
        <v>9476000</v>
      </c>
      <c r="G23" s="48">
        <v>9476000</v>
      </c>
      <c r="H23" s="47"/>
      <c r="I23" s="48"/>
      <c r="J23" s="47">
        <v>280000</v>
      </c>
      <c r="K23" s="48"/>
      <c r="L23" s="47">
        <v>499000</v>
      </c>
      <c r="M23" s="48"/>
      <c r="N23" s="47"/>
      <c r="O23" s="48"/>
      <c r="P23" s="47">
        <f t="shared" si="5"/>
        <v>779000</v>
      </c>
      <c r="Q23" s="48">
        <f t="shared" si="6"/>
        <v>0</v>
      </c>
      <c r="R23" s="24">
        <f t="shared" si="7"/>
        <v>78.214285714285708</v>
      </c>
      <c r="S23" s="25">
        <f t="shared" si="8"/>
        <v>0</v>
      </c>
      <c r="T23" s="24">
        <f t="shared" si="9"/>
        <v>8.2207682566483751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3815000</v>
      </c>
      <c r="C27" s="43">
        <f t="shared" si="11"/>
        <v>2281000</v>
      </c>
      <c r="D27" s="43">
        <f t="shared" si="11"/>
        <v>0</v>
      </c>
      <c r="E27" s="43">
        <f t="shared" si="11"/>
        <v>6096000</v>
      </c>
      <c r="F27" s="44">
        <f t="shared" si="11"/>
        <v>6096000</v>
      </c>
      <c r="G27" s="45">
        <f t="shared" si="11"/>
        <v>6096000</v>
      </c>
      <c r="H27" s="44">
        <f t="shared" si="11"/>
        <v>132000</v>
      </c>
      <c r="I27" s="45">
        <f t="shared" si="11"/>
        <v>0</v>
      </c>
      <c r="J27" s="44">
        <f t="shared" si="11"/>
        <v>79000</v>
      </c>
      <c r="K27" s="45">
        <f t="shared" si="11"/>
        <v>0</v>
      </c>
      <c r="L27" s="44">
        <f t="shared" si="11"/>
        <v>77000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288000</v>
      </c>
      <c r="Q27" s="45">
        <f t="shared" si="11"/>
        <v>0</v>
      </c>
      <c r="R27" s="20">
        <f t="shared" si="7"/>
        <v>-2.5316455696202533</v>
      </c>
      <c r="S27" s="21">
        <f t="shared" si="8"/>
        <v>0</v>
      </c>
      <c r="T27" s="20">
        <f t="shared" si="9"/>
        <v>4.7244094488188972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132000</v>
      </c>
      <c r="I30" s="48"/>
      <c r="J30" s="47">
        <v>79000</v>
      </c>
      <c r="K30" s="48"/>
      <c r="L30" s="47">
        <v>77000</v>
      </c>
      <c r="M30" s="48"/>
      <c r="N30" s="47"/>
      <c r="O30" s="48"/>
      <c r="P30" s="47">
        <f t="shared" si="5"/>
        <v>288000</v>
      </c>
      <c r="Q30" s="48">
        <f t="shared" si="6"/>
        <v>0</v>
      </c>
      <c r="R30" s="24">
        <f t="shared" si="7"/>
        <v>-2.5316455696202533</v>
      </c>
      <c r="S30" s="25">
        <f t="shared" si="8"/>
        <v>0</v>
      </c>
      <c r="T30" s="24">
        <f t="shared" si="9"/>
        <v>10.867924528301886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1165000</v>
      </c>
      <c r="C32" s="46">
        <v>-348000</v>
      </c>
      <c r="D32" s="46"/>
      <c r="E32" s="46">
        <f t="shared" si="4"/>
        <v>817000</v>
      </c>
      <c r="F32" s="47">
        <v>817000</v>
      </c>
      <c r="G32" s="48">
        <v>817000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2629000</v>
      </c>
      <c r="D36" s="46"/>
      <c r="E36" s="46">
        <f t="shared" si="4"/>
        <v>2629000</v>
      </c>
      <c r="F36" s="47">
        <v>2629000</v>
      </c>
      <c r="G36" s="48">
        <v>2629000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35040000</v>
      </c>
      <c r="C42" s="52">
        <f t="shared" si="13"/>
        <v>-10000</v>
      </c>
      <c r="D42" s="52">
        <f t="shared" si="13"/>
        <v>0</v>
      </c>
      <c r="E42" s="52">
        <f t="shared" si="13"/>
        <v>35030000</v>
      </c>
      <c r="F42" s="53">
        <f t="shared" si="13"/>
        <v>35030000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35040000</v>
      </c>
      <c r="C43" s="43">
        <f t="shared" si="19"/>
        <v>-10000</v>
      </c>
      <c r="D43" s="43">
        <f t="shared" si="19"/>
        <v>0</v>
      </c>
      <c r="E43" s="43">
        <f t="shared" si="19"/>
        <v>35030000</v>
      </c>
      <c r="F43" s="44">
        <f t="shared" si="19"/>
        <v>35030000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35000000</v>
      </c>
      <c r="C44" s="49"/>
      <c r="D44" s="49"/>
      <c r="E44" s="49">
        <f t="shared" ref="E44:E62" si="21">$B44      +$C44      +$D44</f>
        <v>35000000</v>
      </c>
      <c r="F44" s="50">
        <v>35000000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40000</v>
      </c>
      <c r="C45" s="46">
        <v>-10000</v>
      </c>
      <c r="D45" s="46"/>
      <c r="E45" s="46">
        <f t="shared" si="21"/>
        <v>30000</v>
      </c>
      <c r="F45" s="47">
        <v>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83927000</v>
      </c>
      <c r="C59" s="43">
        <f t="shared" si="26"/>
        <v>-30564000</v>
      </c>
      <c r="D59" s="43">
        <f t="shared" si="26"/>
        <v>0</v>
      </c>
      <c r="E59" s="43">
        <f t="shared" si="26"/>
        <v>53363000</v>
      </c>
      <c r="F59" s="44">
        <f t="shared" si="26"/>
        <v>53363000</v>
      </c>
      <c r="G59" s="45">
        <f t="shared" si="26"/>
        <v>18333000</v>
      </c>
      <c r="H59" s="44">
        <f t="shared" si="26"/>
        <v>1167000</v>
      </c>
      <c r="I59" s="45">
        <f t="shared" si="26"/>
        <v>0</v>
      </c>
      <c r="J59" s="44">
        <f t="shared" si="26"/>
        <v>2133000</v>
      </c>
      <c r="K59" s="45">
        <f t="shared" si="26"/>
        <v>0</v>
      </c>
      <c r="L59" s="44">
        <f t="shared" si="26"/>
        <v>676000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3976000</v>
      </c>
      <c r="Q59" s="45">
        <f t="shared" si="26"/>
        <v>0</v>
      </c>
      <c r="R59" s="20">
        <f t="shared" si="14"/>
        <v>-68.307548054383489</v>
      </c>
      <c r="S59" s="21">
        <f t="shared" si="15"/>
        <v>0</v>
      </c>
      <c r="T59" s="20">
        <f t="shared" si="16"/>
        <v>7.4508554616494571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83927000</v>
      </c>
      <c r="C63" s="55">
        <f t="shared" si="30"/>
        <v>-30564000</v>
      </c>
      <c r="D63" s="55">
        <f t="shared" si="30"/>
        <v>0</v>
      </c>
      <c r="E63" s="55">
        <f t="shared" si="30"/>
        <v>53363000</v>
      </c>
      <c r="F63" s="56">
        <f t="shared" si="30"/>
        <v>53363000</v>
      </c>
      <c r="G63" s="57">
        <f t="shared" si="30"/>
        <v>18333000</v>
      </c>
      <c r="H63" s="56">
        <f t="shared" si="30"/>
        <v>1167000</v>
      </c>
      <c r="I63" s="57">
        <f t="shared" si="30"/>
        <v>0</v>
      </c>
      <c r="J63" s="56">
        <f t="shared" si="30"/>
        <v>2133000</v>
      </c>
      <c r="K63" s="57">
        <f t="shared" si="30"/>
        <v>0</v>
      </c>
      <c r="L63" s="56">
        <f t="shared" si="30"/>
        <v>676000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3976000</v>
      </c>
      <c r="Q63" s="57">
        <f t="shared" si="30"/>
        <v>0</v>
      </c>
      <c r="R63" s="38">
        <f t="shared" si="14"/>
        <v>-68.307548054383489</v>
      </c>
      <c r="S63" s="39">
        <f t="shared" si="15"/>
        <v>0</v>
      </c>
      <c r="T63" s="38">
        <f t="shared" si="16"/>
        <v>7.4508554616494571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45606000</v>
      </c>
      <c r="C8" s="40">
        <f t="shared" si="0"/>
        <v>-1434000</v>
      </c>
      <c r="D8" s="40">
        <f t="shared" si="0"/>
        <v>0</v>
      </c>
      <c r="E8" s="40">
        <f t="shared" si="0"/>
        <v>44172000</v>
      </c>
      <c r="F8" s="41">
        <f t="shared" si="0"/>
        <v>44172000</v>
      </c>
      <c r="G8" s="42">
        <f t="shared" si="0"/>
        <v>44172000</v>
      </c>
      <c r="H8" s="41">
        <f t="shared" si="0"/>
        <v>3017000</v>
      </c>
      <c r="I8" s="42">
        <f t="shared" si="0"/>
        <v>17450338</v>
      </c>
      <c r="J8" s="41">
        <f t="shared" si="0"/>
        <v>11483000</v>
      </c>
      <c r="K8" s="42">
        <f t="shared" si="0"/>
        <v>8407550</v>
      </c>
      <c r="L8" s="41">
        <f t="shared" si="0"/>
        <v>1852000</v>
      </c>
      <c r="M8" s="42">
        <f t="shared" si="0"/>
        <v>3220284</v>
      </c>
      <c r="N8" s="41">
        <f t="shared" si="0"/>
        <v>0</v>
      </c>
      <c r="O8" s="42">
        <f t="shared" si="0"/>
        <v>0</v>
      </c>
      <c r="P8" s="41">
        <f t="shared" si="0"/>
        <v>16352000</v>
      </c>
      <c r="Q8" s="42">
        <f t="shared" si="0"/>
        <v>29078172</v>
      </c>
      <c r="R8" s="16">
        <f>IF(($J8       =0),0,((($L8       -$J8       )/$J8       )*100))</f>
        <v>-83.871810502481921</v>
      </c>
      <c r="S8" s="17">
        <f>IF(($K8       =0),0,((($M8       -$K8       )/$K8       )*100))</f>
        <v>-61.697712175366192</v>
      </c>
      <c r="T8" s="16">
        <f>IF(($E8       =0),0,(($P8       /$E8       )*100))</f>
        <v>37.018926016481032</v>
      </c>
      <c r="U8" s="18">
        <f>IF(($E8       =0),0,(($Q8       /$E8       )*100))</f>
        <v>65.829421352893235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41656000</v>
      </c>
      <c r="C9" s="43">
        <f t="shared" si="2"/>
        <v>-1269000</v>
      </c>
      <c r="D9" s="43">
        <f t="shared" si="2"/>
        <v>0</v>
      </c>
      <c r="E9" s="43">
        <f t="shared" si="2"/>
        <v>40387000</v>
      </c>
      <c r="F9" s="44">
        <f t="shared" si="2"/>
        <v>40387000</v>
      </c>
      <c r="G9" s="45">
        <f t="shared" si="2"/>
        <v>40387000</v>
      </c>
      <c r="H9" s="44">
        <f t="shared" si="2"/>
        <v>2802000</v>
      </c>
      <c r="I9" s="45">
        <f t="shared" si="2"/>
        <v>17450338</v>
      </c>
      <c r="J9" s="44">
        <f t="shared" si="2"/>
        <v>9643000</v>
      </c>
      <c r="K9" s="45">
        <f t="shared" si="2"/>
        <v>8407550</v>
      </c>
      <c r="L9" s="44">
        <f t="shared" si="2"/>
        <v>1852000</v>
      </c>
      <c r="M9" s="45">
        <f t="shared" si="2"/>
        <v>3220284</v>
      </c>
      <c r="N9" s="44">
        <f t="shared" si="2"/>
        <v>0</v>
      </c>
      <c r="O9" s="45">
        <f t="shared" si="2"/>
        <v>0</v>
      </c>
      <c r="P9" s="44">
        <f t="shared" si="2"/>
        <v>14297000</v>
      </c>
      <c r="Q9" s="45">
        <f t="shared" si="2"/>
        <v>29078172</v>
      </c>
      <c r="R9" s="20">
        <f>IF(($J9       =0),0,((($L9       -$J9       )/$J9       )*100))</f>
        <v>-80.794358602094789</v>
      </c>
      <c r="S9" s="21">
        <f>IF(($K9       =0),0,((($M9       -$K9       )/$K9       )*100))</f>
        <v>-61.697712175366192</v>
      </c>
      <c r="T9" s="20">
        <f>IF(($E9       =0),0,(($P9       /$E9       )*100))</f>
        <v>35.400004952088544</v>
      </c>
      <c r="U9" s="22">
        <f>IF(($E9       =0),0,(($Q9       /$E9       )*100))</f>
        <v>71.998841211280862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18969000</v>
      </c>
      <c r="C10" s="46">
        <v>-1269000</v>
      </c>
      <c r="D10" s="46"/>
      <c r="E10" s="46">
        <f t="shared" ref="E10:E41" si="4">$B10      +$C10      +$D10</f>
        <v>17700000</v>
      </c>
      <c r="F10" s="47">
        <v>17700000</v>
      </c>
      <c r="G10" s="48">
        <v>17700000</v>
      </c>
      <c r="H10" s="47">
        <v>2802000</v>
      </c>
      <c r="I10" s="48">
        <v>2177602</v>
      </c>
      <c r="J10" s="47">
        <v>5348000</v>
      </c>
      <c r="K10" s="48">
        <v>4112520</v>
      </c>
      <c r="L10" s="47">
        <v>874000</v>
      </c>
      <c r="M10" s="48">
        <v>2492658</v>
      </c>
      <c r="N10" s="47"/>
      <c r="O10" s="48"/>
      <c r="P10" s="47">
        <f t="shared" ref="P10:P41" si="5">$H10      +$J10      +$L10      +$N10</f>
        <v>9024000</v>
      </c>
      <c r="Q10" s="48">
        <f t="shared" ref="Q10:Q41" si="6">$I10      +$K10      +$M10      +$O10</f>
        <v>8782780</v>
      </c>
      <c r="R10" s="24">
        <f t="shared" ref="R10:R41" si="7">IF(($J10      =0),0,((($L10      -$J10      )/$J10      )*100))</f>
        <v>-83.657442034405378</v>
      </c>
      <c r="S10" s="25">
        <f t="shared" ref="S10:S41" si="8">IF(($K10      =0),0,((($M10      -$K10      )/$K10      )*100))</f>
        <v>-39.38855008607861</v>
      </c>
      <c r="T10" s="24">
        <f t="shared" ref="T10:T41" si="9">IF(($E10      =0),0,(($P10      /$E10      )*100))</f>
        <v>50.983050847457619</v>
      </c>
      <c r="U10" s="26">
        <f t="shared" ref="U10:U41" si="10">IF(($E10      =0),0,(($Q10      /$E10      )*100))</f>
        <v>49.620225988700568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1960000</v>
      </c>
      <c r="C13" s="46"/>
      <c r="D13" s="46"/>
      <c r="E13" s="46">
        <f t="shared" si="4"/>
        <v>1960000</v>
      </c>
      <c r="F13" s="47">
        <v>1960000</v>
      </c>
      <c r="G13" s="48">
        <v>1960000</v>
      </c>
      <c r="H13" s="47"/>
      <c r="I13" s="48"/>
      <c r="J13" s="47"/>
      <c r="K13" s="48"/>
      <c r="L13" s="47">
        <v>251000</v>
      </c>
      <c r="M13" s="48"/>
      <c r="N13" s="47"/>
      <c r="O13" s="48"/>
      <c r="P13" s="47">
        <f t="shared" si="5"/>
        <v>251000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12.806122448979593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20727000</v>
      </c>
      <c r="C23" s="46"/>
      <c r="D23" s="46"/>
      <c r="E23" s="46">
        <f t="shared" si="4"/>
        <v>20727000</v>
      </c>
      <c r="F23" s="47">
        <v>20727000</v>
      </c>
      <c r="G23" s="48">
        <v>20727000</v>
      </c>
      <c r="H23" s="47"/>
      <c r="I23" s="48">
        <v>15272736</v>
      </c>
      <c r="J23" s="47">
        <v>4295000</v>
      </c>
      <c r="K23" s="48">
        <v>4295030</v>
      </c>
      <c r="L23" s="47">
        <v>727000</v>
      </c>
      <c r="M23" s="48">
        <v>727626</v>
      </c>
      <c r="N23" s="47"/>
      <c r="O23" s="48"/>
      <c r="P23" s="47">
        <f t="shared" si="5"/>
        <v>5022000</v>
      </c>
      <c r="Q23" s="48">
        <f t="shared" si="6"/>
        <v>20295392</v>
      </c>
      <c r="R23" s="24">
        <f t="shared" si="7"/>
        <v>-83.073341094295699</v>
      </c>
      <c r="S23" s="25">
        <f t="shared" si="8"/>
        <v>-83.05888433840974</v>
      </c>
      <c r="T23" s="24">
        <f t="shared" si="9"/>
        <v>24.22926617455493</v>
      </c>
      <c r="U23" s="26">
        <f t="shared" si="10"/>
        <v>97.917653302455733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3950000</v>
      </c>
      <c r="C27" s="43">
        <f t="shared" si="11"/>
        <v>-165000</v>
      </c>
      <c r="D27" s="43">
        <f t="shared" si="11"/>
        <v>0</v>
      </c>
      <c r="E27" s="43">
        <f t="shared" si="11"/>
        <v>3785000</v>
      </c>
      <c r="F27" s="44">
        <f t="shared" si="11"/>
        <v>3785000</v>
      </c>
      <c r="G27" s="45">
        <f t="shared" si="11"/>
        <v>3785000</v>
      </c>
      <c r="H27" s="44">
        <f t="shared" si="11"/>
        <v>215000</v>
      </c>
      <c r="I27" s="45">
        <f t="shared" si="11"/>
        <v>0</v>
      </c>
      <c r="J27" s="44">
        <f t="shared" si="11"/>
        <v>1840000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2055000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54.293262879788642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1840000</v>
      </c>
      <c r="K30" s="48"/>
      <c r="L30" s="47"/>
      <c r="M30" s="48"/>
      <c r="N30" s="47"/>
      <c r="O30" s="48"/>
      <c r="P30" s="47">
        <f t="shared" si="5"/>
        <v>1840000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61.333333333333329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-165000</v>
      </c>
      <c r="D32" s="46"/>
      <c r="E32" s="46">
        <f t="shared" si="4"/>
        <v>785000</v>
      </c>
      <c r="F32" s="47">
        <v>785000</v>
      </c>
      <c r="G32" s="48">
        <v>785000</v>
      </c>
      <c r="H32" s="47">
        <v>215000</v>
      </c>
      <c r="I32" s="48"/>
      <c r="J32" s="47"/>
      <c r="K32" s="48"/>
      <c r="L32" s="47"/>
      <c r="M32" s="48"/>
      <c r="N32" s="47"/>
      <c r="O32" s="48"/>
      <c r="P32" s="47">
        <f t="shared" si="5"/>
        <v>215000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27.388535031847134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65039000</v>
      </c>
      <c r="C42" s="52">
        <f t="shared" si="13"/>
        <v>-19000</v>
      </c>
      <c r="D42" s="52">
        <f t="shared" si="13"/>
        <v>0</v>
      </c>
      <c r="E42" s="52">
        <f t="shared" si="13"/>
        <v>65020000</v>
      </c>
      <c r="F42" s="53">
        <f t="shared" si="13"/>
        <v>65020000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65039000</v>
      </c>
      <c r="C43" s="43">
        <f t="shared" si="19"/>
        <v>-19000</v>
      </c>
      <c r="D43" s="43">
        <f t="shared" si="19"/>
        <v>0</v>
      </c>
      <c r="E43" s="43">
        <f t="shared" si="19"/>
        <v>65020000</v>
      </c>
      <c r="F43" s="44">
        <f t="shared" si="19"/>
        <v>65020000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65000000</v>
      </c>
      <c r="C44" s="49"/>
      <c r="D44" s="49"/>
      <c r="E44" s="49">
        <f t="shared" ref="E44:E62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39000</v>
      </c>
      <c r="C45" s="46">
        <v>-19000</v>
      </c>
      <c r="D45" s="46"/>
      <c r="E45" s="46">
        <f t="shared" si="21"/>
        <v>20000</v>
      </c>
      <c r="F45" s="47">
        <v>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110645000</v>
      </c>
      <c r="C59" s="43">
        <f t="shared" si="26"/>
        <v>-1453000</v>
      </c>
      <c r="D59" s="43">
        <f t="shared" si="26"/>
        <v>0</v>
      </c>
      <c r="E59" s="43">
        <f t="shared" si="26"/>
        <v>109192000</v>
      </c>
      <c r="F59" s="44">
        <f t="shared" si="26"/>
        <v>109192000</v>
      </c>
      <c r="G59" s="45">
        <f t="shared" si="26"/>
        <v>44172000</v>
      </c>
      <c r="H59" s="44">
        <f t="shared" si="26"/>
        <v>3017000</v>
      </c>
      <c r="I59" s="45">
        <f t="shared" si="26"/>
        <v>17450338</v>
      </c>
      <c r="J59" s="44">
        <f t="shared" si="26"/>
        <v>11483000</v>
      </c>
      <c r="K59" s="45">
        <f t="shared" si="26"/>
        <v>8407550</v>
      </c>
      <c r="L59" s="44">
        <f t="shared" si="26"/>
        <v>1852000</v>
      </c>
      <c r="M59" s="45">
        <f t="shared" si="26"/>
        <v>3220284</v>
      </c>
      <c r="N59" s="44">
        <f t="shared" si="26"/>
        <v>0</v>
      </c>
      <c r="O59" s="45">
        <f t="shared" si="26"/>
        <v>0</v>
      </c>
      <c r="P59" s="44">
        <f t="shared" si="26"/>
        <v>16352000</v>
      </c>
      <c r="Q59" s="45">
        <f t="shared" si="26"/>
        <v>29078172</v>
      </c>
      <c r="R59" s="20">
        <f t="shared" si="14"/>
        <v>-83.871810502481921</v>
      </c>
      <c r="S59" s="21">
        <f t="shared" si="15"/>
        <v>-61.697712175366192</v>
      </c>
      <c r="T59" s="20">
        <f t="shared" si="16"/>
        <v>14.975456077368305</v>
      </c>
      <c r="U59" s="22">
        <f t="shared" si="17"/>
        <v>26.630313576086163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110645000</v>
      </c>
      <c r="C63" s="55">
        <f t="shared" si="30"/>
        <v>-1453000</v>
      </c>
      <c r="D63" s="55">
        <f t="shared" si="30"/>
        <v>0</v>
      </c>
      <c r="E63" s="55">
        <f t="shared" si="30"/>
        <v>109192000</v>
      </c>
      <c r="F63" s="56">
        <f t="shared" si="30"/>
        <v>109192000</v>
      </c>
      <c r="G63" s="57">
        <f t="shared" si="30"/>
        <v>44172000</v>
      </c>
      <c r="H63" s="56">
        <f t="shared" si="30"/>
        <v>3017000</v>
      </c>
      <c r="I63" s="57">
        <f t="shared" si="30"/>
        <v>17450338</v>
      </c>
      <c r="J63" s="56">
        <f t="shared" si="30"/>
        <v>11483000</v>
      </c>
      <c r="K63" s="57">
        <f t="shared" si="30"/>
        <v>8407550</v>
      </c>
      <c r="L63" s="56">
        <f t="shared" si="30"/>
        <v>1852000</v>
      </c>
      <c r="M63" s="58">
        <f t="shared" si="30"/>
        <v>3220284</v>
      </c>
      <c r="N63" s="56">
        <f t="shared" si="30"/>
        <v>0</v>
      </c>
      <c r="O63" s="57">
        <f t="shared" si="30"/>
        <v>0</v>
      </c>
      <c r="P63" s="56">
        <f t="shared" si="30"/>
        <v>16352000</v>
      </c>
      <c r="Q63" s="57">
        <f t="shared" si="30"/>
        <v>29078172</v>
      </c>
      <c r="R63" s="38">
        <f t="shared" si="14"/>
        <v>-83.871810502481921</v>
      </c>
      <c r="S63" s="39">
        <f t="shared" si="15"/>
        <v>-61.697712175366192</v>
      </c>
      <c r="T63" s="38">
        <f t="shared" si="16"/>
        <v>14.975456077368305</v>
      </c>
      <c r="U63" s="39">
        <f t="shared" si="17"/>
        <v>26.630313576086163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37918000</v>
      </c>
      <c r="C8" s="40">
        <f t="shared" si="0"/>
        <v>13937000</v>
      </c>
      <c r="D8" s="40">
        <f t="shared" si="0"/>
        <v>0</v>
      </c>
      <c r="E8" s="40">
        <f t="shared" si="0"/>
        <v>51855000</v>
      </c>
      <c r="F8" s="41">
        <f t="shared" si="0"/>
        <v>51855000</v>
      </c>
      <c r="G8" s="42">
        <f t="shared" si="0"/>
        <v>51855000</v>
      </c>
      <c r="H8" s="41">
        <f t="shared" si="0"/>
        <v>9263000</v>
      </c>
      <c r="I8" s="42">
        <f t="shared" si="0"/>
        <v>-7716000</v>
      </c>
      <c r="J8" s="41">
        <f t="shared" si="0"/>
        <v>15068000</v>
      </c>
      <c r="K8" s="42">
        <f t="shared" si="0"/>
        <v>-10823000</v>
      </c>
      <c r="L8" s="41">
        <f t="shared" si="0"/>
        <v>11229000</v>
      </c>
      <c r="M8" s="42">
        <f t="shared" si="0"/>
        <v>-1187000</v>
      </c>
      <c r="N8" s="41">
        <f t="shared" si="0"/>
        <v>0</v>
      </c>
      <c r="O8" s="42">
        <f t="shared" si="0"/>
        <v>0</v>
      </c>
      <c r="P8" s="41">
        <f t="shared" si="0"/>
        <v>35560000</v>
      </c>
      <c r="Q8" s="42">
        <f t="shared" si="0"/>
        <v>-19726000</v>
      </c>
      <c r="R8" s="16">
        <f>IF(($J8       =0),0,((($L8       -$J8       )/$J8       )*100))</f>
        <v>-25.477833820015928</v>
      </c>
      <c r="S8" s="17">
        <f>IF(($K8       =0),0,((($M8       -$K8       )/$K8       )*100))</f>
        <v>-89.03261572576919</v>
      </c>
      <c r="T8" s="16">
        <f>IF(($E8       =0),0,(($P8       /$E8       )*100))</f>
        <v>68.575836467071639</v>
      </c>
      <c r="U8" s="18">
        <f>IF(($E8       =0),0,(($Q8       /$E8       )*100))</f>
        <v>-38.040690386655093</v>
      </c>
      <c r="V8" s="41">
        <f t="shared" ref="V8:W8" si="1">+V9+V27</f>
        <v>6727000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30868000</v>
      </c>
      <c r="C9" s="43">
        <f t="shared" si="2"/>
        <v>13737000</v>
      </c>
      <c r="D9" s="43">
        <f t="shared" si="2"/>
        <v>0</v>
      </c>
      <c r="E9" s="43">
        <f t="shared" si="2"/>
        <v>44605000</v>
      </c>
      <c r="F9" s="44">
        <f t="shared" si="2"/>
        <v>44605000</v>
      </c>
      <c r="G9" s="45">
        <f t="shared" si="2"/>
        <v>44605000</v>
      </c>
      <c r="H9" s="44">
        <f t="shared" si="2"/>
        <v>6892000</v>
      </c>
      <c r="I9" s="45">
        <f t="shared" si="2"/>
        <v>-5616000</v>
      </c>
      <c r="J9" s="44">
        <f t="shared" si="2"/>
        <v>13390000</v>
      </c>
      <c r="K9" s="45">
        <f t="shared" si="2"/>
        <v>-10823000</v>
      </c>
      <c r="L9" s="44">
        <f t="shared" si="2"/>
        <v>9671000</v>
      </c>
      <c r="M9" s="45">
        <f t="shared" si="2"/>
        <v>-1187000</v>
      </c>
      <c r="N9" s="44">
        <f t="shared" si="2"/>
        <v>0</v>
      </c>
      <c r="O9" s="45">
        <f t="shared" si="2"/>
        <v>0</v>
      </c>
      <c r="P9" s="44">
        <f t="shared" si="2"/>
        <v>29953000</v>
      </c>
      <c r="Q9" s="45">
        <f t="shared" si="2"/>
        <v>-17626000</v>
      </c>
      <c r="R9" s="20">
        <f>IF(($J9       =0),0,((($L9       -$J9       )/$J9       )*100))</f>
        <v>-27.774458551157583</v>
      </c>
      <c r="S9" s="21">
        <f>IF(($K9       =0),0,((($M9       -$K9       )/$K9       )*100))</f>
        <v>-89.03261572576919</v>
      </c>
      <c r="T9" s="20">
        <f>IF(($E9       =0),0,(($P9       /$E9       )*100))</f>
        <v>67.151664611590633</v>
      </c>
      <c r="U9" s="22">
        <f>IF(($E9       =0),0,(($Q9       /$E9       )*100))</f>
        <v>-39.515749355453423</v>
      </c>
      <c r="V9" s="44">
        <f t="shared" ref="V9:W9" si="3">SUM(V10:V26)</f>
        <v>6727000</v>
      </c>
      <c r="W9" s="45">
        <f t="shared" si="3"/>
        <v>0</v>
      </c>
    </row>
    <row r="10" spans="1:23" x14ac:dyDescent="0.2">
      <c r="A10" s="23" t="s">
        <v>36</v>
      </c>
      <c r="B10" s="46">
        <v>18889000</v>
      </c>
      <c r="C10" s="46">
        <v>-1263000</v>
      </c>
      <c r="D10" s="46"/>
      <c r="E10" s="46">
        <f t="shared" ref="E10:E41" si="4">$B10      +$C10      +$D10</f>
        <v>17626000</v>
      </c>
      <c r="F10" s="47">
        <v>17626000</v>
      </c>
      <c r="G10" s="48">
        <v>17626000</v>
      </c>
      <c r="H10" s="47">
        <v>1861000</v>
      </c>
      <c r="I10" s="48">
        <v>-5616000</v>
      </c>
      <c r="J10" s="47">
        <v>9676000</v>
      </c>
      <c r="K10" s="48">
        <v>-10823000</v>
      </c>
      <c r="L10" s="47">
        <v>1491000</v>
      </c>
      <c r="M10" s="48">
        <v>-1187000</v>
      </c>
      <c r="N10" s="47"/>
      <c r="O10" s="48"/>
      <c r="P10" s="47">
        <f t="shared" ref="P10:P41" si="5">$H10      +$J10      +$L10      +$N10</f>
        <v>13028000</v>
      </c>
      <c r="Q10" s="48">
        <f t="shared" ref="Q10:Q41" si="6">$I10      +$K10      +$M10      +$O10</f>
        <v>-17626000</v>
      </c>
      <c r="R10" s="24">
        <f t="shared" ref="R10:R41" si="7">IF(($J10      =0),0,((($L10      -$J10      )/$J10      )*100))</f>
        <v>-84.590739975196357</v>
      </c>
      <c r="S10" s="25">
        <f t="shared" ref="S10:S41" si="8">IF(($K10      =0),0,((($M10      -$K10      )/$K10      )*100))</f>
        <v>-89.03261572576919</v>
      </c>
      <c r="T10" s="24">
        <f t="shared" ref="T10:T41" si="9">IF(($E10      =0),0,(($P10      /$E10      )*100))</f>
        <v>73.913536820605913</v>
      </c>
      <c r="U10" s="26">
        <f t="shared" ref="U10:U41" si="10">IF(($E10      =0),0,(($Q10      /$E10      )*100))</f>
        <v>-100</v>
      </c>
      <c r="V10" s="47">
        <v>6727000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11979000</v>
      </c>
      <c r="C23" s="46">
        <v>15000000</v>
      </c>
      <c r="D23" s="46"/>
      <c r="E23" s="46">
        <f t="shared" si="4"/>
        <v>26979000</v>
      </c>
      <c r="F23" s="47">
        <v>26979000</v>
      </c>
      <c r="G23" s="48">
        <v>26979000</v>
      </c>
      <c r="H23" s="47">
        <v>5031000</v>
      </c>
      <c r="I23" s="48"/>
      <c r="J23" s="47">
        <v>3714000</v>
      </c>
      <c r="K23" s="48"/>
      <c r="L23" s="47">
        <v>8180000</v>
      </c>
      <c r="M23" s="48"/>
      <c r="N23" s="47"/>
      <c r="O23" s="48"/>
      <c r="P23" s="47">
        <f t="shared" si="5"/>
        <v>16925000</v>
      </c>
      <c r="Q23" s="48">
        <f t="shared" si="6"/>
        <v>0</v>
      </c>
      <c r="R23" s="24">
        <f t="shared" si="7"/>
        <v>120.2477113624125</v>
      </c>
      <c r="S23" s="25">
        <f t="shared" si="8"/>
        <v>0</v>
      </c>
      <c r="T23" s="24">
        <f t="shared" si="9"/>
        <v>62.7339782794025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7050000</v>
      </c>
      <c r="C27" s="43">
        <f t="shared" si="11"/>
        <v>200000</v>
      </c>
      <c r="D27" s="43">
        <f t="shared" si="11"/>
        <v>0</v>
      </c>
      <c r="E27" s="43">
        <f t="shared" si="11"/>
        <v>7250000</v>
      </c>
      <c r="F27" s="44">
        <f t="shared" si="11"/>
        <v>7250000</v>
      </c>
      <c r="G27" s="45">
        <f t="shared" si="11"/>
        <v>7250000</v>
      </c>
      <c r="H27" s="44">
        <f t="shared" si="11"/>
        <v>2371000</v>
      </c>
      <c r="I27" s="45">
        <f t="shared" si="11"/>
        <v>-2100000</v>
      </c>
      <c r="J27" s="44">
        <f t="shared" si="11"/>
        <v>1678000</v>
      </c>
      <c r="K27" s="45">
        <f t="shared" si="11"/>
        <v>0</v>
      </c>
      <c r="L27" s="44">
        <f t="shared" si="11"/>
        <v>1558000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5607000</v>
      </c>
      <c r="Q27" s="45">
        <f t="shared" si="11"/>
        <v>-2100000</v>
      </c>
      <c r="R27" s="20">
        <f t="shared" si="7"/>
        <v>-7.1513706793802143</v>
      </c>
      <c r="S27" s="21">
        <f t="shared" si="8"/>
        <v>0</v>
      </c>
      <c r="T27" s="20">
        <f t="shared" si="9"/>
        <v>77.33793103448275</v>
      </c>
      <c r="U27" s="22">
        <f t="shared" si="10"/>
        <v>-28.965517241379313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1286000</v>
      </c>
      <c r="I30" s="48">
        <v>-2100000</v>
      </c>
      <c r="J30" s="47">
        <v>206000</v>
      </c>
      <c r="K30" s="48"/>
      <c r="L30" s="47">
        <v>469000</v>
      </c>
      <c r="M30" s="48"/>
      <c r="N30" s="47"/>
      <c r="O30" s="48"/>
      <c r="P30" s="47">
        <f t="shared" si="5"/>
        <v>1961000</v>
      </c>
      <c r="Q30" s="48">
        <f t="shared" si="6"/>
        <v>-2100000</v>
      </c>
      <c r="R30" s="24">
        <f t="shared" si="7"/>
        <v>127.66990291262137</v>
      </c>
      <c r="S30" s="25">
        <f t="shared" si="8"/>
        <v>0</v>
      </c>
      <c r="T30" s="24">
        <f t="shared" si="9"/>
        <v>93.38095238095238</v>
      </c>
      <c r="U30" s="26">
        <f t="shared" si="10"/>
        <v>-100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200000</v>
      </c>
      <c r="D32" s="46"/>
      <c r="E32" s="46">
        <f t="shared" si="4"/>
        <v>1150000</v>
      </c>
      <c r="F32" s="47">
        <v>1150000</v>
      </c>
      <c r="G32" s="48">
        <v>1150000</v>
      </c>
      <c r="H32" s="47">
        <v>458000</v>
      </c>
      <c r="I32" s="48"/>
      <c r="J32" s="47">
        <v>207000</v>
      </c>
      <c r="K32" s="48"/>
      <c r="L32" s="47">
        <v>246000</v>
      </c>
      <c r="M32" s="48"/>
      <c r="N32" s="47"/>
      <c r="O32" s="48"/>
      <c r="P32" s="47">
        <f t="shared" si="5"/>
        <v>911000</v>
      </c>
      <c r="Q32" s="48">
        <f t="shared" si="6"/>
        <v>0</v>
      </c>
      <c r="R32" s="24">
        <f t="shared" si="7"/>
        <v>18.840579710144929</v>
      </c>
      <c r="S32" s="25">
        <f t="shared" si="8"/>
        <v>0</v>
      </c>
      <c r="T32" s="24">
        <f t="shared" si="9"/>
        <v>79.217391304347828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>
        <v>627000</v>
      </c>
      <c r="I35" s="48"/>
      <c r="J35" s="47">
        <v>1265000</v>
      </c>
      <c r="K35" s="48"/>
      <c r="L35" s="47">
        <v>843000</v>
      </c>
      <c r="M35" s="48"/>
      <c r="N35" s="47"/>
      <c r="O35" s="48"/>
      <c r="P35" s="47">
        <f t="shared" si="5"/>
        <v>2735000</v>
      </c>
      <c r="Q35" s="48">
        <f t="shared" si="6"/>
        <v>0</v>
      </c>
      <c r="R35" s="24">
        <f t="shared" si="7"/>
        <v>-33.359683794466406</v>
      </c>
      <c r="S35" s="25">
        <f t="shared" si="8"/>
        <v>0</v>
      </c>
      <c r="T35" s="24">
        <f t="shared" si="9"/>
        <v>68.375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25679000</v>
      </c>
      <c r="C42" s="52">
        <f t="shared" si="13"/>
        <v>151000</v>
      </c>
      <c r="D42" s="52">
        <f t="shared" si="13"/>
        <v>0</v>
      </c>
      <c r="E42" s="52">
        <f t="shared" si="13"/>
        <v>25830000</v>
      </c>
      <c r="F42" s="53">
        <f t="shared" si="13"/>
        <v>25830000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25679000</v>
      </c>
      <c r="C43" s="43">
        <f t="shared" si="19"/>
        <v>151000</v>
      </c>
      <c r="D43" s="43">
        <f t="shared" si="19"/>
        <v>0</v>
      </c>
      <c r="E43" s="43">
        <f t="shared" si="19"/>
        <v>25830000</v>
      </c>
      <c r="F43" s="44">
        <f t="shared" si="19"/>
        <v>25830000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20000000</v>
      </c>
      <c r="C44" s="49"/>
      <c r="D44" s="49"/>
      <c r="E44" s="49">
        <f t="shared" ref="E44:E62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5679000</v>
      </c>
      <c r="C45" s="46">
        <v>151000</v>
      </c>
      <c r="D45" s="46"/>
      <c r="E45" s="46">
        <f t="shared" si="21"/>
        <v>5830000</v>
      </c>
      <c r="F45" s="47">
        <v>5830000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63597000</v>
      </c>
      <c r="C59" s="43">
        <f t="shared" si="26"/>
        <v>14088000</v>
      </c>
      <c r="D59" s="43">
        <f t="shared" si="26"/>
        <v>0</v>
      </c>
      <c r="E59" s="43">
        <f t="shared" si="26"/>
        <v>77685000</v>
      </c>
      <c r="F59" s="44">
        <f t="shared" si="26"/>
        <v>77685000</v>
      </c>
      <c r="G59" s="45">
        <f t="shared" si="26"/>
        <v>51855000</v>
      </c>
      <c r="H59" s="44">
        <f t="shared" si="26"/>
        <v>9263000</v>
      </c>
      <c r="I59" s="45">
        <f t="shared" si="26"/>
        <v>-7716000</v>
      </c>
      <c r="J59" s="44">
        <f t="shared" si="26"/>
        <v>15068000</v>
      </c>
      <c r="K59" s="45">
        <f t="shared" si="26"/>
        <v>-10823000</v>
      </c>
      <c r="L59" s="44">
        <f t="shared" si="26"/>
        <v>11229000</v>
      </c>
      <c r="M59" s="45">
        <f t="shared" si="26"/>
        <v>-1187000</v>
      </c>
      <c r="N59" s="44">
        <f t="shared" si="26"/>
        <v>0</v>
      </c>
      <c r="O59" s="45">
        <f t="shared" si="26"/>
        <v>0</v>
      </c>
      <c r="P59" s="44">
        <f t="shared" si="26"/>
        <v>35560000</v>
      </c>
      <c r="Q59" s="45">
        <f t="shared" si="26"/>
        <v>-19726000</v>
      </c>
      <c r="R59" s="20">
        <f t="shared" si="14"/>
        <v>-25.477833820015928</v>
      </c>
      <c r="S59" s="21">
        <f t="shared" si="15"/>
        <v>-89.03261572576919</v>
      </c>
      <c r="T59" s="20">
        <f t="shared" si="16"/>
        <v>45.774602561627084</v>
      </c>
      <c r="U59" s="22">
        <f t="shared" si="17"/>
        <v>-25.392289373752973</v>
      </c>
      <c r="V59" s="44">
        <f t="shared" ref="V59:W59" si="27">+V8+V42</f>
        <v>6727000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63597000</v>
      </c>
      <c r="C63" s="55">
        <f t="shared" si="30"/>
        <v>14088000</v>
      </c>
      <c r="D63" s="55">
        <f t="shared" si="30"/>
        <v>0</v>
      </c>
      <c r="E63" s="55">
        <f t="shared" si="30"/>
        <v>77685000</v>
      </c>
      <c r="F63" s="56">
        <f t="shared" si="30"/>
        <v>77685000</v>
      </c>
      <c r="G63" s="57">
        <f t="shared" si="30"/>
        <v>51855000</v>
      </c>
      <c r="H63" s="56">
        <f t="shared" si="30"/>
        <v>9263000</v>
      </c>
      <c r="I63" s="57">
        <f t="shared" si="30"/>
        <v>-7716000</v>
      </c>
      <c r="J63" s="56">
        <f t="shared" si="30"/>
        <v>15068000</v>
      </c>
      <c r="K63" s="57">
        <f t="shared" si="30"/>
        <v>-10823000</v>
      </c>
      <c r="L63" s="56">
        <f t="shared" si="30"/>
        <v>11229000</v>
      </c>
      <c r="M63" s="58">
        <f t="shared" si="30"/>
        <v>-1187000</v>
      </c>
      <c r="N63" s="56">
        <f t="shared" si="30"/>
        <v>0</v>
      </c>
      <c r="O63" s="57">
        <f t="shared" si="30"/>
        <v>0</v>
      </c>
      <c r="P63" s="56">
        <f t="shared" si="30"/>
        <v>35560000</v>
      </c>
      <c r="Q63" s="57">
        <f t="shared" si="30"/>
        <v>-19726000</v>
      </c>
      <c r="R63" s="38">
        <f t="shared" si="14"/>
        <v>-25.477833820015928</v>
      </c>
      <c r="S63" s="39">
        <f t="shared" si="15"/>
        <v>-89.03261572576919</v>
      </c>
      <c r="T63" s="38">
        <f t="shared" si="16"/>
        <v>45.774602561627084</v>
      </c>
      <c r="U63" s="39">
        <f t="shared" si="17"/>
        <v>-25.392289373752973</v>
      </c>
      <c r="V63" s="56">
        <f>+V59+V60</f>
        <v>6727000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199675000</v>
      </c>
      <c r="C8" s="40">
        <f t="shared" si="0"/>
        <v>-26346000</v>
      </c>
      <c r="D8" s="40">
        <f t="shared" si="0"/>
        <v>0</v>
      </c>
      <c r="E8" s="40">
        <f t="shared" si="0"/>
        <v>173329000</v>
      </c>
      <c r="F8" s="41">
        <f t="shared" si="0"/>
        <v>173329000</v>
      </c>
      <c r="G8" s="42">
        <f t="shared" si="0"/>
        <v>173329000</v>
      </c>
      <c r="H8" s="41">
        <f t="shared" si="0"/>
        <v>13003000</v>
      </c>
      <c r="I8" s="42">
        <f t="shared" si="0"/>
        <v>0</v>
      </c>
      <c r="J8" s="41">
        <f t="shared" si="0"/>
        <v>61554000</v>
      </c>
      <c r="K8" s="42">
        <f t="shared" si="0"/>
        <v>102476172</v>
      </c>
      <c r="L8" s="41">
        <f t="shared" si="0"/>
        <v>14503000</v>
      </c>
      <c r="M8" s="42">
        <f t="shared" si="0"/>
        <v>18403366</v>
      </c>
      <c r="N8" s="41">
        <f t="shared" si="0"/>
        <v>0</v>
      </c>
      <c r="O8" s="42">
        <f t="shared" si="0"/>
        <v>0</v>
      </c>
      <c r="P8" s="41">
        <f t="shared" si="0"/>
        <v>89060000</v>
      </c>
      <c r="Q8" s="42">
        <f t="shared" si="0"/>
        <v>120879538</v>
      </c>
      <c r="R8" s="16">
        <f>IF(($J8       =0),0,((($L8       -$J8       )/$J8       )*100))</f>
        <v>-76.438574259999342</v>
      </c>
      <c r="S8" s="17">
        <f>IF(($K8       =0),0,((($M8       -$K8       )/$K8       )*100))</f>
        <v>-82.041321762097041</v>
      </c>
      <c r="T8" s="16">
        <f>IF(($E8       =0),0,(($P8       /$E8       )*100))</f>
        <v>51.382053782113779</v>
      </c>
      <c r="U8" s="18">
        <f>IF(($E8       =0),0,(($Q8       /$E8       )*100))</f>
        <v>69.739938498462465</v>
      </c>
      <c r="V8" s="41">
        <f t="shared" ref="V8:W8" si="1">+V9+V27</f>
        <v>31976000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192914000</v>
      </c>
      <c r="C9" s="43">
        <f t="shared" si="2"/>
        <v>-25459000</v>
      </c>
      <c r="D9" s="43">
        <f t="shared" si="2"/>
        <v>0</v>
      </c>
      <c r="E9" s="43">
        <f t="shared" si="2"/>
        <v>167455000</v>
      </c>
      <c r="F9" s="44">
        <f t="shared" si="2"/>
        <v>167455000</v>
      </c>
      <c r="G9" s="45">
        <f t="shared" si="2"/>
        <v>167455000</v>
      </c>
      <c r="H9" s="44">
        <f t="shared" si="2"/>
        <v>12942000</v>
      </c>
      <c r="I9" s="45">
        <f t="shared" si="2"/>
        <v>0</v>
      </c>
      <c r="J9" s="44">
        <f t="shared" si="2"/>
        <v>60721000</v>
      </c>
      <c r="K9" s="45">
        <f t="shared" si="2"/>
        <v>102055412</v>
      </c>
      <c r="L9" s="44">
        <f t="shared" si="2"/>
        <v>11558000</v>
      </c>
      <c r="M9" s="45">
        <f t="shared" si="2"/>
        <v>12310526</v>
      </c>
      <c r="N9" s="44">
        <f t="shared" si="2"/>
        <v>0</v>
      </c>
      <c r="O9" s="45">
        <f t="shared" si="2"/>
        <v>0</v>
      </c>
      <c r="P9" s="44">
        <f t="shared" si="2"/>
        <v>85221000</v>
      </c>
      <c r="Q9" s="45">
        <f t="shared" si="2"/>
        <v>114365938</v>
      </c>
      <c r="R9" s="20">
        <f>IF(($J9       =0),0,((($L9       -$J9       )/$J9       )*100))</f>
        <v>-80.965399120567838</v>
      </c>
      <c r="S9" s="21">
        <f>IF(($K9       =0),0,((($M9       -$K9       )/$K9       )*100))</f>
        <v>-87.937409923934268</v>
      </c>
      <c r="T9" s="20">
        <f>IF(($E9       =0),0,(($P9       /$E9       )*100))</f>
        <v>50.891881400973396</v>
      </c>
      <c r="U9" s="22">
        <f>IF(($E9       =0),0,(($Q9       /$E9       )*100))</f>
        <v>68.296520259174116</v>
      </c>
      <c r="V9" s="44">
        <f t="shared" ref="V9:W9" si="3">SUM(V10:V26)</f>
        <v>31976000</v>
      </c>
      <c r="W9" s="45">
        <f t="shared" si="3"/>
        <v>0</v>
      </c>
    </row>
    <row r="10" spans="1:23" x14ac:dyDescent="0.2">
      <c r="A10" s="23" t="s">
        <v>36</v>
      </c>
      <c r="B10" s="46">
        <v>142914000</v>
      </c>
      <c r="C10" s="46">
        <v>-9559000</v>
      </c>
      <c r="D10" s="46"/>
      <c r="E10" s="46">
        <f t="shared" ref="E10:E41" si="4">$B10      +$C10      +$D10</f>
        <v>133355000</v>
      </c>
      <c r="F10" s="47">
        <v>133355000</v>
      </c>
      <c r="G10" s="48">
        <v>133355000</v>
      </c>
      <c r="H10" s="47">
        <v>12942000</v>
      </c>
      <c r="I10" s="48"/>
      <c r="J10" s="47">
        <v>54418000</v>
      </c>
      <c r="K10" s="48">
        <v>92055978</v>
      </c>
      <c r="L10" s="47">
        <v>11298000</v>
      </c>
      <c r="M10" s="48">
        <v>4449471</v>
      </c>
      <c r="N10" s="47"/>
      <c r="O10" s="48"/>
      <c r="P10" s="47">
        <f t="shared" ref="P10:P41" si="5">$H10      +$J10      +$L10      +$N10</f>
        <v>78658000</v>
      </c>
      <c r="Q10" s="48">
        <f t="shared" ref="Q10:Q41" si="6">$I10      +$K10      +$M10      +$O10</f>
        <v>96505449</v>
      </c>
      <c r="R10" s="24">
        <f t="shared" ref="R10:R41" si="7">IF(($J10      =0),0,((($L10      -$J10      )/$J10      )*100))</f>
        <v>-79.238487265243123</v>
      </c>
      <c r="S10" s="25">
        <f t="shared" ref="S10:S41" si="8">IF(($K10      =0),0,((($M10      -$K10      )/$K10      )*100))</f>
        <v>-95.166559416706207</v>
      </c>
      <c r="T10" s="24">
        <f t="shared" ref="T10:T41" si="9">IF(($E10      =0),0,(($P10      /$E10      )*100))</f>
        <v>58.983915113794005</v>
      </c>
      <c r="U10" s="26">
        <f t="shared" ref="U10:U41" si="10">IF(($E10      =0),0,(($Q10      /$E10      )*100))</f>
        <v>72.36732705935286</v>
      </c>
      <c r="V10" s="47">
        <v>18497000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30000000</v>
      </c>
      <c r="C13" s="46">
        <v>-5900000</v>
      </c>
      <c r="D13" s="46"/>
      <c r="E13" s="46">
        <f t="shared" si="4"/>
        <v>24100000</v>
      </c>
      <c r="F13" s="47">
        <v>24100000</v>
      </c>
      <c r="G13" s="48">
        <v>24100000</v>
      </c>
      <c r="H13" s="47"/>
      <c r="I13" s="48"/>
      <c r="J13" s="47">
        <v>6303000</v>
      </c>
      <c r="K13" s="48"/>
      <c r="L13" s="47"/>
      <c r="M13" s="48">
        <v>7601040</v>
      </c>
      <c r="N13" s="47"/>
      <c r="O13" s="48"/>
      <c r="P13" s="47">
        <f t="shared" si="5"/>
        <v>6303000</v>
      </c>
      <c r="Q13" s="48">
        <f t="shared" si="6"/>
        <v>7601040</v>
      </c>
      <c r="R13" s="24">
        <f t="shared" si="7"/>
        <v>-100</v>
      </c>
      <c r="S13" s="25">
        <f t="shared" si="8"/>
        <v>0</v>
      </c>
      <c r="T13" s="24">
        <f t="shared" si="9"/>
        <v>26.153526970954356</v>
      </c>
      <c r="U13" s="26">
        <f t="shared" si="10"/>
        <v>31.539585062240665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20000000</v>
      </c>
      <c r="C23" s="46">
        <v>-10000000</v>
      </c>
      <c r="D23" s="46"/>
      <c r="E23" s="46">
        <f t="shared" si="4"/>
        <v>10000000</v>
      </c>
      <c r="F23" s="47">
        <v>10000000</v>
      </c>
      <c r="G23" s="48">
        <v>10000000</v>
      </c>
      <c r="H23" s="47"/>
      <c r="I23" s="48"/>
      <c r="J23" s="47"/>
      <c r="K23" s="48">
        <v>9999434</v>
      </c>
      <c r="L23" s="47">
        <v>260000</v>
      </c>
      <c r="M23" s="48">
        <v>260015</v>
      </c>
      <c r="N23" s="47"/>
      <c r="O23" s="48"/>
      <c r="P23" s="47">
        <f t="shared" si="5"/>
        <v>260000</v>
      </c>
      <c r="Q23" s="48">
        <f t="shared" si="6"/>
        <v>10259449</v>
      </c>
      <c r="R23" s="24">
        <f t="shared" si="7"/>
        <v>0</v>
      </c>
      <c r="S23" s="25">
        <f t="shared" si="8"/>
        <v>-97.399702823179794</v>
      </c>
      <c r="T23" s="24">
        <f t="shared" si="9"/>
        <v>2.6</v>
      </c>
      <c r="U23" s="26">
        <f t="shared" si="10"/>
        <v>102.59449000000001</v>
      </c>
      <c r="V23" s="47">
        <v>13479000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6761000</v>
      </c>
      <c r="C27" s="43">
        <f t="shared" si="11"/>
        <v>-887000</v>
      </c>
      <c r="D27" s="43">
        <f t="shared" si="11"/>
        <v>0</v>
      </c>
      <c r="E27" s="43">
        <f t="shared" si="11"/>
        <v>5874000</v>
      </c>
      <c r="F27" s="44">
        <f t="shared" si="11"/>
        <v>5874000</v>
      </c>
      <c r="G27" s="45">
        <f t="shared" si="11"/>
        <v>5874000</v>
      </c>
      <c r="H27" s="44">
        <f t="shared" si="11"/>
        <v>61000</v>
      </c>
      <c r="I27" s="45">
        <f t="shared" si="11"/>
        <v>0</v>
      </c>
      <c r="J27" s="44">
        <f t="shared" si="11"/>
        <v>833000</v>
      </c>
      <c r="K27" s="45">
        <f t="shared" si="11"/>
        <v>420760</v>
      </c>
      <c r="L27" s="44">
        <f t="shared" si="11"/>
        <v>2945000</v>
      </c>
      <c r="M27" s="45">
        <f t="shared" si="11"/>
        <v>6092840</v>
      </c>
      <c r="N27" s="44">
        <f t="shared" si="11"/>
        <v>0</v>
      </c>
      <c r="O27" s="45">
        <f t="shared" si="11"/>
        <v>0</v>
      </c>
      <c r="P27" s="44">
        <f t="shared" si="11"/>
        <v>3839000</v>
      </c>
      <c r="Q27" s="45">
        <f t="shared" si="11"/>
        <v>6513600</v>
      </c>
      <c r="R27" s="20">
        <f t="shared" si="7"/>
        <v>253.54141656662662</v>
      </c>
      <c r="S27" s="21">
        <f t="shared" si="8"/>
        <v>1348.0558988497005</v>
      </c>
      <c r="T27" s="20">
        <f t="shared" si="9"/>
        <v>65.355805243445701</v>
      </c>
      <c r="U27" s="22">
        <f t="shared" si="10"/>
        <v>110.88866189989785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61000</v>
      </c>
      <c r="I30" s="48"/>
      <c r="J30" s="47">
        <v>51000</v>
      </c>
      <c r="K30" s="48">
        <v>15344</v>
      </c>
      <c r="L30" s="47">
        <v>2945000</v>
      </c>
      <c r="M30" s="48">
        <v>3042256</v>
      </c>
      <c r="N30" s="47"/>
      <c r="O30" s="48"/>
      <c r="P30" s="47">
        <f t="shared" si="5"/>
        <v>3057000</v>
      </c>
      <c r="Q30" s="48">
        <f t="shared" si="6"/>
        <v>3057600</v>
      </c>
      <c r="R30" s="24">
        <f t="shared" si="7"/>
        <v>5674.5098039215682</v>
      </c>
      <c r="S30" s="25">
        <f t="shared" si="8"/>
        <v>19727.007299270073</v>
      </c>
      <c r="T30" s="24">
        <f t="shared" si="9"/>
        <v>98.612903225806448</v>
      </c>
      <c r="U30" s="26">
        <f t="shared" si="10"/>
        <v>98.632258064516137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3661000</v>
      </c>
      <c r="C32" s="46">
        <v>-887000</v>
      </c>
      <c r="D32" s="46"/>
      <c r="E32" s="46">
        <f t="shared" si="4"/>
        <v>2774000</v>
      </c>
      <c r="F32" s="47">
        <v>2774000</v>
      </c>
      <c r="G32" s="48">
        <v>2774000</v>
      </c>
      <c r="H32" s="47"/>
      <c r="I32" s="48"/>
      <c r="J32" s="47">
        <v>782000</v>
      </c>
      <c r="K32" s="48">
        <v>405416</v>
      </c>
      <c r="L32" s="47"/>
      <c r="M32" s="48">
        <v>3050584</v>
      </c>
      <c r="N32" s="47"/>
      <c r="O32" s="48"/>
      <c r="P32" s="47">
        <f t="shared" si="5"/>
        <v>782000</v>
      </c>
      <c r="Q32" s="48">
        <f t="shared" si="6"/>
        <v>3456000</v>
      </c>
      <c r="R32" s="24">
        <f t="shared" si="7"/>
        <v>-100</v>
      </c>
      <c r="S32" s="25">
        <f t="shared" si="8"/>
        <v>652.45772243818692</v>
      </c>
      <c r="T32" s="24">
        <f t="shared" si="9"/>
        <v>28.190338860850755</v>
      </c>
      <c r="U32" s="26">
        <f t="shared" si="10"/>
        <v>124.58543619322278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110923000</v>
      </c>
      <c r="C42" s="52">
        <f t="shared" si="13"/>
        <v>-18133000</v>
      </c>
      <c r="D42" s="52">
        <f t="shared" si="13"/>
        <v>0</v>
      </c>
      <c r="E42" s="52">
        <f t="shared" si="13"/>
        <v>92790000</v>
      </c>
      <c r="F42" s="53">
        <f t="shared" si="13"/>
        <v>92790000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110923000</v>
      </c>
      <c r="C43" s="43">
        <f t="shared" si="19"/>
        <v>-18133000</v>
      </c>
      <c r="D43" s="43">
        <f t="shared" si="19"/>
        <v>0</v>
      </c>
      <c r="E43" s="43">
        <f t="shared" si="19"/>
        <v>92790000</v>
      </c>
      <c r="F43" s="44">
        <f t="shared" si="19"/>
        <v>92790000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80000000</v>
      </c>
      <c r="C44" s="49"/>
      <c r="D44" s="49"/>
      <c r="E44" s="49">
        <f t="shared" ref="E44:E62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30823000</v>
      </c>
      <c r="C45" s="46">
        <v>-18033000</v>
      </c>
      <c r="D45" s="46"/>
      <c r="E45" s="46">
        <f t="shared" si="21"/>
        <v>12790000</v>
      </c>
      <c r="F45" s="47">
        <v>12790000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310598000</v>
      </c>
      <c r="C59" s="43">
        <f t="shared" si="26"/>
        <v>-44479000</v>
      </c>
      <c r="D59" s="43">
        <f t="shared" si="26"/>
        <v>0</v>
      </c>
      <c r="E59" s="43">
        <f t="shared" si="26"/>
        <v>266119000</v>
      </c>
      <c r="F59" s="44">
        <f t="shared" si="26"/>
        <v>266119000</v>
      </c>
      <c r="G59" s="45">
        <f t="shared" si="26"/>
        <v>173329000</v>
      </c>
      <c r="H59" s="44">
        <f t="shared" si="26"/>
        <v>13003000</v>
      </c>
      <c r="I59" s="45">
        <f t="shared" si="26"/>
        <v>0</v>
      </c>
      <c r="J59" s="44">
        <f t="shared" si="26"/>
        <v>61554000</v>
      </c>
      <c r="K59" s="45">
        <f t="shared" si="26"/>
        <v>102476172</v>
      </c>
      <c r="L59" s="44">
        <f t="shared" si="26"/>
        <v>14503000</v>
      </c>
      <c r="M59" s="45">
        <f t="shared" si="26"/>
        <v>18403366</v>
      </c>
      <c r="N59" s="44">
        <f t="shared" si="26"/>
        <v>0</v>
      </c>
      <c r="O59" s="45">
        <f t="shared" si="26"/>
        <v>0</v>
      </c>
      <c r="P59" s="44">
        <f t="shared" si="26"/>
        <v>89060000</v>
      </c>
      <c r="Q59" s="45">
        <f t="shared" si="26"/>
        <v>120879538</v>
      </c>
      <c r="R59" s="20">
        <f t="shared" si="14"/>
        <v>-76.438574259999342</v>
      </c>
      <c r="S59" s="21">
        <f t="shared" si="15"/>
        <v>-82.041321762097041</v>
      </c>
      <c r="T59" s="20">
        <f t="shared" si="16"/>
        <v>33.466231272475852</v>
      </c>
      <c r="U59" s="22">
        <f t="shared" si="17"/>
        <v>45.423114471345528</v>
      </c>
      <c r="V59" s="44">
        <f t="shared" ref="V59:W59" si="27">+V8+V42</f>
        <v>31976000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310598000</v>
      </c>
      <c r="C63" s="55">
        <f t="shared" si="30"/>
        <v>-44479000</v>
      </c>
      <c r="D63" s="55">
        <f t="shared" si="30"/>
        <v>0</v>
      </c>
      <c r="E63" s="55">
        <f t="shared" si="30"/>
        <v>266119000</v>
      </c>
      <c r="F63" s="56">
        <f t="shared" si="30"/>
        <v>266119000</v>
      </c>
      <c r="G63" s="57">
        <f t="shared" si="30"/>
        <v>173329000</v>
      </c>
      <c r="H63" s="56">
        <f t="shared" si="30"/>
        <v>13003000</v>
      </c>
      <c r="I63" s="57">
        <f t="shared" si="30"/>
        <v>0</v>
      </c>
      <c r="J63" s="56">
        <f t="shared" si="30"/>
        <v>61554000</v>
      </c>
      <c r="K63" s="57">
        <f t="shared" si="30"/>
        <v>102476172</v>
      </c>
      <c r="L63" s="56">
        <f t="shared" si="30"/>
        <v>14503000</v>
      </c>
      <c r="M63" s="58">
        <f t="shared" si="30"/>
        <v>18403366</v>
      </c>
      <c r="N63" s="56">
        <f t="shared" si="30"/>
        <v>0</v>
      </c>
      <c r="O63" s="57">
        <f t="shared" si="30"/>
        <v>0</v>
      </c>
      <c r="P63" s="56">
        <f t="shared" si="30"/>
        <v>89060000</v>
      </c>
      <c r="Q63" s="57">
        <f t="shared" si="30"/>
        <v>120879538</v>
      </c>
      <c r="R63" s="38">
        <f t="shared" si="14"/>
        <v>-76.438574259999342</v>
      </c>
      <c r="S63" s="39">
        <f t="shared" si="15"/>
        <v>-82.041321762097041</v>
      </c>
      <c r="T63" s="38">
        <f t="shared" si="16"/>
        <v>33.466231272475852</v>
      </c>
      <c r="U63" s="39">
        <f t="shared" si="17"/>
        <v>45.423114471345528</v>
      </c>
      <c r="V63" s="56">
        <f>+V59+V60</f>
        <v>31976000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55150000</v>
      </c>
      <c r="C8" s="40">
        <f t="shared" si="0"/>
        <v>7503000</v>
      </c>
      <c r="D8" s="40">
        <f t="shared" si="0"/>
        <v>0</v>
      </c>
      <c r="E8" s="40">
        <f t="shared" si="0"/>
        <v>62653000</v>
      </c>
      <c r="F8" s="41">
        <f t="shared" si="0"/>
        <v>62653000</v>
      </c>
      <c r="G8" s="42">
        <f t="shared" si="0"/>
        <v>62653000</v>
      </c>
      <c r="H8" s="41">
        <f t="shared" si="0"/>
        <v>12512000</v>
      </c>
      <c r="I8" s="42">
        <f t="shared" si="0"/>
        <v>0</v>
      </c>
      <c r="J8" s="41">
        <f t="shared" si="0"/>
        <v>16361000</v>
      </c>
      <c r="K8" s="42">
        <f t="shared" si="0"/>
        <v>14125112</v>
      </c>
      <c r="L8" s="41">
        <f t="shared" si="0"/>
        <v>8510000</v>
      </c>
      <c r="M8" s="42">
        <f t="shared" si="0"/>
        <v>8948305</v>
      </c>
      <c r="N8" s="41">
        <f t="shared" si="0"/>
        <v>0</v>
      </c>
      <c r="O8" s="42">
        <f t="shared" si="0"/>
        <v>0</v>
      </c>
      <c r="P8" s="41">
        <f t="shared" si="0"/>
        <v>37383000</v>
      </c>
      <c r="Q8" s="42">
        <f t="shared" si="0"/>
        <v>23073417</v>
      </c>
      <c r="R8" s="16">
        <f>IF(($J8       =0),0,((($L8       -$J8       )/$J8       )*100))</f>
        <v>-47.986064421490127</v>
      </c>
      <c r="S8" s="17">
        <f>IF(($K8       =0),0,((($M8       -$K8       )/$K8       )*100))</f>
        <v>-36.649670459250167</v>
      </c>
      <c r="T8" s="16">
        <f>IF(($E8       =0),0,(($P8       /$E8       )*100))</f>
        <v>59.666735830686477</v>
      </c>
      <c r="U8" s="18">
        <f>IF(($E8       =0),0,(($Q8       /$E8       )*100))</f>
        <v>36.827313935485925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46923000</v>
      </c>
      <c r="C9" s="43">
        <f t="shared" si="2"/>
        <v>7673000</v>
      </c>
      <c r="D9" s="43">
        <f t="shared" si="2"/>
        <v>0</v>
      </c>
      <c r="E9" s="43">
        <f t="shared" si="2"/>
        <v>54596000</v>
      </c>
      <c r="F9" s="44">
        <f t="shared" si="2"/>
        <v>54596000</v>
      </c>
      <c r="G9" s="45">
        <f t="shared" si="2"/>
        <v>54596000</v>
      </c>
      <c r="H9" s="44">
        <f t="shared" si="2"/>
        <v>11771000</v>
      </c>
      <c r="I9" s="45">
        <f t="shared" si="2"/>
        <v>0</v>
      </c>
      <c r="J9" s="44">
        <f t="shared" si="2"/>
        <v>15643000</v>
      </c>
      <c r="K9" s="45">
        <f t="shared" si="2"/>
        <v>14125112</v>
      </c>
      <c r="L9" s="44">
        <f t="shared" si="2"/>
        <v>5375000</v>
      </c>
      <c r="M9" s="45">
        <f t="shared" si="2"/>
        <v>9445815</v>
      </c>
      <c r="N9" s="44">
        <f t="shared" si="2"/>
        <v>0</v>
      </c>
      <c r="O9" s="45">
        <f t="shared" si="2"/>
        <v>0</v>
      </c>
      <c r="P9" s="44">
        <f t="shared" si="2"/>
        <v>32789000</v>
      </c>
      <c r="Q9" s="45">
        <f t="shared" si="2"/>
        <v>23570927</v>
      </c>
      <c r="R9" s="20">
        <f>IF(($J9       =0),0,((($L9       -$J9       )/$J9       )*100))</f>
        <v>-65.639583200153425</v>
      </c>
      <c r="S9" s="21">
        <f>IF(($K9       =0),0,((($M9       -$K9       )/$K9       )*100))</f>
        <v>-33.127503696961838</v>
      </c>
      <c r="T9" s="20">
        <f>IF(($E9       =0),0,(($P9       /$E9       )*100))</f>
        <v>60.057513370942928</v>
      </c>
      <c r="U9" s="22">
        <f>IF(($E9       =0),0,(($Q9       /$E9       )*100))</f>
        <v>43.173358854128509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34797000</v>
      </c>
      <c r="C10" s="46">
        <v>-2327000</v>
      </c>
      <c r="D10" s="46"/>
      <c r="E10" s="46">
        <f t="shared" ref="E10:E41" si="4">$B10      +$C10      +$D10</f>
        <v>32470000</v>
      </c>
      <c r="F10" s="47">
        <v>32470000</v>
      </c>
      <c r="G10" s="48">
        <v>32470000</v>
      </c>
      <c r="H10" s="47">
        <v>10355000</v>
      </c>
      <c r="I10" s="48"/>
      <c r="J10" s="47">
        <v>11890000</v>
      </c>
      <c r="K10" s="48">
        <v>11620857</v>
      </c>
      <c r="L10" s="47">
        <v>2481000</v>
      </c>
      <c r="M10" s="48">
        <v>2653525</v>
      </c>
      <c r="N10" s="47"/>
      <c r="O10" s="48"/>
      <c r="P10" s="47">
        <f t="shared" ref="P10:P41" si="5">$H10      +$J10      +$L10      +$N10</f>
        <v>24726000</v>
      </c>
      <c r="Q10" s="48">
        <f t="shared" ref="Q10:Q41" si="6">$I10      +$K10      +$M10      +$O10</f>
        <v>14274382</v>
      </c>
      <c r="R10" s="24">
        <f t="shared" ref="R10:R41" si="7">IF(($J10      =0),0,((($L10      -$J10      )/$J10      )*100))</f>
        <v>-79.133725820016821</v>
      </c>
      <c r="S10" s="25">
        <f t="shared" ref="S10:S41" si="8">IF(($K10      =0),0,((($M10      -$K10      )/$K10      )*100))</f>
        <v>-77.165840694881624</v>
      </c>
      <c r="T10" s="24">
        <f t="shared" ref="T10:T41" si="9">IF(($E10      =0),0,(($P10      /$E10      )*100))</f>
        <v>76.150292577764091</v>
      </c>
      <c r="U10" s="26">
        <f t="shared" ref="U10:U41" si="10">IF(($E10      =0),0,(($Q10      /$E10      )*100))</f>
        <v>43.961755466584542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280000</v>
      </c>
      <c r="C13" s="46"/>
      <c r="D13" s="46"/>
      <c r="E13" s="46">
        <f t="shared" si="4"/>
        <v>280000</v>
      </c>
      <c r="F13" s="47">
        <v>280000</v>
      </c>
      <c r="G13" s="48">
        <v>280000</v>
      </c>
      <c r="H13" s="47">
        <v>180000</v>
      </c>
      <c r="I13" s="48"/>
      <c r="J13" s="47"/>
      <c r="K13" s="48">
        <v>179943</v>
      </c>
      <c r="L13" s="47">
        <v>99000</v>
      </c>
      <c r="M13" s="48">
        <v>2682342</v>
      </c>
      <c r="N13" s="47"/>
      <c r="O13" s="48"/>
      <c r="P13" s="47">
        <f t="shared" si="5"/>
        <v>279000</v>
      </c>
      <c r="Q13" s="48">
        <f t="shared" si="6"/>
        <v>2862285</v>
      </c>
      <c r="R13" s="24">
        <f t="shared" si="7"/>
        <v>0</v>
      </c>
      <c r="S13" s="25">
        <f t="shared" si="8"/>
        <v>1390.6620429802772</v>
      </c>
      <c r="T13" s="24">
        <f t="shared" si="9"/>
        <v>99.642857142857139</v>
      </c>
      <c r="U13" s="26">
        <f t="shared" si="10"/>
        <v>1022.2446428571428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11846000</v>
      </c>
      <c r="C23" s="46">
        <v>10000000</v>
      </c>
      <c r="D23" s="46"/>
      <c r="E23" s="46">
        <f t="shared" si="4"/>
        <v>21846000</v>
      </c>
      <c r="F23" s="47">
        <v>21846000</v>
      </c>
      <c r="G23" s="48">
        <v>21846000</v>
      </c>
      <c r="H23" s="47">
        <v>1236000</v>
      </c>
      <c r="I23" s="48"/>
      <c r="J23" s="47">
        <v>3753000</v>
      </c>
      <c r="K23" s="48">
        <v>2324312</v>
      </c>
      <c r="L23" s="47">
        <v>2795000</v>
      </c>
      <c r="M23" s="48">
        <v>4109948</v>
      </c>
      <c r="N23" s="47"/>
      <c r="O23" s="48"/>
      <c r="P23" s="47">
        <f t="shared" si="5"/>
        <v>7784000</v>
      </c>
      <c r="Q23" s="48">
        <f t="shared" si="6"/>
        <v>6434260</v>
      </c>
      <c r="R23" s="24">
        <f t="shared" si="7"/>
        <v>-25.52624567013056</v>
      </c>
      <c r="S23" s="25">
        <f t="shared" si="8"/>
        <v>76.824281765959128</v>
      </c>
      <c r="T23" s="24">
        <f t="shared" si="9"/>
        <v>35.631236839696058</v>
      </c>
      <c r="U23" s="26">
        <f t="shared" si="10"/>
        <v>29.452806005676095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8227000</v>
      </c>
      <c r="C27" s="43">
        <f t="shared" si="11"/>
        <v>-170000</v>
      </c>
      <c r="D27" s="43">
        <f t="shared" si="11"/>
        <v>0</v>
      </c>
      <c r="E27" s="43">
        <f t="shared" si="11"/>
        <v>8057000</v>
      </c>
      <c r="F27" s="44">
        <f t="shared" si="11"/>
        <v>8057000</v>
      </c>
      <c r="G27" s="45">
        <f t="shared" si="11"/>
        <v>8057000</v>
      </c>
      <c r="H27" s="44">
        <f t="shared" si="11"/>
        <v>741000</v>
      </c>
      <c r="I27" s="45">
        <f t="shared" si="11"/>
        <v>0</v>
      </c>
      <c r="J27" s="44">
        <f t="shared" si="11"/>
        <v>718000</v>
      </c>
      <c r="K27" s="45">
        <f t="shared" si="11"/>
        <v>0</v>
      </c>
      <c r="L27" s="44">
        <f t="shared" si="11"/>
        <v>3135000</v>
      </c>
      <c r="M27" s="45">
        <f t="shared" si="11"/>
        <v>-497510</v>
      </c>
      <c r="N27" s="44">
        <f t="shared" si="11"/>
        <v>0</v>
      </c>
      <c r="O27" s="45">
        <f t="shared" si="11"/>
        <v>0</v>
      </c>
      <c r="P27" s="44">
        <f t="shared" si="11"/>
        <v>4594000</v>
      </c>
      <c r="Q27" s="45">
        <f t="shared" si="11"/>
        <v>-497510</v>
      </c>
      <c r="R27" s="20">
        <f t="shared" si="7"/>
        <v>336.62952646239552</v>
      </c>
      <c r="S27" s="21">
        <f t="shared" si="8"/>
        <v>0</v>
      </c>
      <c r="T27" s="20">
        <f t="shared" si="9"/>
        <v>57.018741467047285</v>
      </c>
      <c r="U27" s="22">
        <f t="shared" si="10"/>
        <v>-6.1748789872160854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741000</v>
      </c>
      <c r="I30" s="48"/>
      <c r="J30" s="47">
        <v>437000</v>
      </c>
      <c r="K30" s="48"/>
      <c r="L30" s="47">
        <v>1054000</v>
      </c>
      <c r="M30" s="48"/>
      <c r="N30" s="47"/>
      <c r="O30" s="48"/>
      <c r="P30" s="47">
        <f t="shared" si="5"/>
        <v>2232000</v>
      </c>
      <c r="Q30" s="48">
        <f t="shared" si="6"/>
        <v>0</v>
      </c>
      <c r="R30" s="24">
        <f t="shared" si="7"/>
        <v>141.18993135011442</v>
      </c>
      <c r="S30" s="25">
        <f t="shared" si="8"/>
        <v>0</v>
      </c>
      <c r="T30" s="24">
        <f t="shared" si="9"/>
        <v>72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1127000</v>
      </c>
      <c r="C32" s="46">
        <v>-170000</v>
      </c>
      <c r="D32" s="46"/>
      <c r="E32" s="46">
        <f t="shared" si="4"/>
        <v>957000</v>
      </c>
      <c r="F32" s="47">
        <v>957000</v>
      </c>
      <c r="G32" s="48">
        <v>957000</v>
      </c>
      <c r="H32" s="47"/>
      <c r="I32" s="48"/>
      <c r="J32" s="47">
        <v>281000</v>
      </c>
      <c r="K32" s="48"/>
      <c r="L32" s="47"/>
      <c r="M32" s="48">
        <v>-497510</v>
      </c>
      <c r="N32" s="47"/>
      <c r="O32" s="48"/>
      <c r="P32" s="47">
        <f t="shared" si="5"/>
        <v>281000</v>
      </c>
      <c r="Q32" s="48">
        <f t="shared" si="6"/>
        <v>-497510</v>
      </c>
      <c r="R32" s="24">
        <f t="shared" si="7"/>
        <v>-100</v>
      </c>
      <c r="S32" s="25">
        <f t="shared" si="8"/>
        <v>0</v>
      </c>
      <c r="T32" s="24">
        <f t="shared" si="9"/>
        <v>29.36259143155695</v>
      </c>
      <c r="U32" s="26">
        <f t="shared" si="10"/>
        <v>-51.986415882967606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4000000</v>
      </c>
      <c r="H35" s="47"/>
      <c r="I35" s="48"/>
      <c r="J35" s="47"/>
      <c r="K35" s="48"/>
      <c r="L35" s="47">
        <v>2081000</v>
      </c>
      <c r="M35" s="48"/>
      <c r="N35" s="47"/>
      <c r="O35" s="48"/>
      <c r="P35" s="47">
        <f t="shared" si="5"/>
        <v>2081000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52.024999999999999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88000</v>
      </c>
      <c r="C42" s="52">
        <f t="shared" si="13"/>
        <v>-57000</v>
      </c>
      <c r="D42" s="52">
        <f t="shared" si="13"/>
        <v>0</v>
      </c>
      <c r="E42" s="52">
        <f t="shared" si="13"/>
        <v>31000</v>
      </c>
      <c r="F42" s="53">
        <f t="shared" si="13"/>
        <v>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88000</v>
      </c>
      <c r="C43" s="43">
        <f t="shared" si="19"/>
        <v>-57000</v>
      </c>
      <c r="D43" s="43">
        <f t="shared" si="19"/>
        <v>0</v>
      </c>
      <c r="E43" s="43">
        <f t="shared" si="19"/>
        <v>31000</v>
      </c>
      <c r="F43" s="44">
        <f t="shared" si="19"/>
        <v>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88000</v>
      </c>
      <c r="C45" s="46">
        <v>-57000</v>
      </c>
      <c r="D45" s="46"/>
      <c r="E45" s="46">
        <f t="shared" si="21"/>
        <v>31000</v>
      </c>
      <c r="F45" s="47">
        <v>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55238000</v>
      </c>
      <c r="C59" s="43">
        <f t="shared" si="26"/>
        <v>7446000</v>
      </c>
      <c r="D59" s="43">
        <f t="shared" si="26"/>
        <v>0</v>
      </c>
      <c r="E59" s="43">
        <f t="shared" si="26"/>
        <v>62684000</v>
      </c>
      <c r="F59" s="44">
        <f t="shared" si="26"/>
        <v>62684000</v>
      </c>
      <c r="G59" s="45">
        <f t="shared" si="26"/>
        <v>62653000</v>
      </c>
      <c r="H59" s="44">
        <f t="shared" si="26"/>
        <v>12512000</v>
      </c>
      <c r="I59" s="45">
        <f t="shared" si="26"/>
        <v>0</v>
      </c>
      <c r="J59" s="44">
        <f t="shared" si="26"/>
        <v>16361000</v>
      </c>
      <c r="K59" s="45">
        <f t="shared" si="26"/>
        <v>14125112</v>
      </c>
      <c r="L59" s="44">
        <f t="shared" si="26"/>
        <v>8510000</v>
      </c>
      <c r="M59" s="45">
        <f t="shared" si="26"/>
        <v>8948305</v>
      </c>
      <c r="N59" s="44">
        <f t="shared" si="26"/>
        <v>0</v>
      </c>
      <c r="O59" s="45">
        <f t="shared" si="26"/>
        <v>0</v>
      </c>
      <c r="P59" s="44">
        <f t="shared" si="26"/>
        <v>37383000</v>
      </c>
      <c r="Q59" s="45">
        <f t="shared" si="26"/>
        <v>23073417</v>
      </c>
      <c r="R59" s="20">
        <f t="shared" si="14"/>
        <v>-47.986064421490127</v>
      </c>
      <c r="S59" s="21">
        <f t="shared" si="15"/>
        <v>-36.649670459250167</v>
      </c>
      <c r="T59" s="20">
        <f t="shared" si="16"/>
        <v>59.637228000765738</v>
      </c>
      <c r="U59" s="22">
        <f t="shared" si="17"/>
        <v>36.809101206049391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55238000</v>
      </c>
      <c r="C63" s="55">
        <f t="shared" si="30"/>
        <v>7446000</v>
      </c>
      <c r="D63" s="55">
        <f t="shared" si="30"/>
        <v>0</v>
      </c>
      <c r="E63" s="55">
        <f t="shared" si="30"/>
        <v>62684000</v>
      </c>
      <c r="F63" s="56">
        <f t="shared" si="30"/>
        <v>62684000</v>
      </c>
      <c r="G63" s="57">
        <f t="shared" si="30"/>
        <v>62653000</v>
      </c>
      <c r="H63" s="56">
        <f t="shared" si="30"/>
        <v>12512000</v>
      </c>
      <c r="I63" s="57">
        <f t="shared" si="30"/>
        <v>0</v>
      </c>
      <c r="J63" s="56">
        <f t="shared" si="30"/>
        <v>16361000</v>
      </c>
      <c r="K63" s="57">
        <f t="shared" si="30"/>
        <v>14125112</v>
      </c>
      <c r="L63" s="56">
        <f t="shared" si="30"/>
        <v>8510000</v>
      </c>
      <c r="M63" s="58">
        <f t="shared" si="30"/>
        <v>8948305</v>
      </c>
      <c r="N63" s="56">
        <f t="shared" si="30"/>
        <v>0</v>
      </c>
      <c r="O63" s="57">
        <f t="shared" si="30"/>
        <v>0</v>
      </c>
      <c r="P63" s="56">
        <f t="shared" si="30"/>
        <v>37383000</v>
      </c>
      <c r="Q63" s="57">
        <f t="shared" si="30"/>
        <v>23073417</v>
      </c>
      <c r="R63" s="38">
        <f t="shared" si="14"/>
        <v>-47.986064421490127</v>
      </c>
      <c r="S63" s="39">
        <f t="shared" si="15"/>
        <v>-36.649670459250167</v>
      </c>
      <c r="T63" s="38">
        <f t="shared" si="16"/>
        <v>59.637228000765738</v>
      </c>
      <c r="U63" s="39">
        <f t="shared" si="17"/>
        <v>36.809101206049391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224148000</v>
      </c>
      <c r="C8" s="40">
        <f t="shared" si="0"/>
        <v>-38747000</v>
      </c>
      <c r="D8" s="40">
        <f t="shared" si="0"/>
        <v>0</v>
      </c>
      <c r="E8" s="40">
        <f t="shared" si="0"/>
        <v>185401000</v>
      </c>
      <c r="F8" s="41">
        <f t="shared" si="0"/>
        <v>185401000</v>
      </c>
      <c r="G8" s="42">
        <f t="shared" si="0"/>
        <v>185401000</v>
      </c>
      <c r="H8" s="41">
        <f t="shared" si="0"/>
        <v>29634000</v>
      </c>
      <c r="I8" s="42">
        <f t="shared" si="0"/>
        <v>27975130</v>
      </c>
      <c r="J8" s="41">
        <f t="shared" si="0"/>
        <v>53174000</v>
      </c>
      <c r="K8" s="42">
        <f t="shared" si="0"/>
        <v>23167592</v>
      </c>
      <c r="L8" s="41">
        <f t="shared" si="0"/>
        <v>59700000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142508000</v>
      </c>
      <c r="Q8" s="42">
        <f t="shared" si="0"/>
        <v>51142722</v>
      </c>
      <c r="R8" s="16">
        <f>IF(($J8       =0),0,((($L8       -$J8       )/$J8       )*100))</f>
        <v>12.272915334562004</v>
      </c>
      <c r="S8" s="17">
        <f>IF(($K8       =0),0,((($M8       -$K8       )/$K8       )*100))</f>
        <v>-100</v>
      </c>
      <c r="T8" s="16">
        <f>IF(($E8       =0),0,(($P8       /$E8       )*100))</f>
        <v>76.864741829871463</v>
      </c>
      <c r="U8" s="18">
        <f>IF(($E8       =0),0,(($Q8       /$E8       )*100))</f>
        <v>27.584922411421729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220198000</v>
      </c>
      <c r="C9" s="43">
        <f t="shared" si="2"/>
        <v>-38747000</v>
      </c>
      <c r="D9" s="43">
        <f t="shared" si="2"/>
        <v>0</v>
      </c>
      <c r="E9" s="43">
        <f t="shared" si="2"/>
        <v>181451000</v>
      </c>
      <c r="F9" s="44">
        <f t="shared" si="2"/>
        <v>181451000</v>
      </c>
      <c r="G9" s="45">
        <f t="shared" si="2"/>
        <v>181451000</v>
      </c>
      <c r="H9" s="44">
        <f t="shared" si="2"/>
        <v>27774000</v>
      </c>
      <c r="I9" s="45">
        <f t="shared" si="2"/>
        <v>26113927</v>
      </c>
      <c r="J9" s="44">
        <f t="shared" si="2"/>
        <v>52531000</v>
      </c>
      <c r="K9" s="45">
        <f t="shared" si="2"/>
        <v>22341795</v>
      </c>
      <c r="L9" s="44">
        <f t="shared" si="2"/>
        <v>59072000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139377000</v>
      </c>
      <c r="Q9" s="45">
        <f t="shared" si="2"/>
        <v>48455722</v>
      </c>
      <c r="R9" s="20">
        <f>IF(($J9       =0),0,((($L9       -$J9       )/$J9       )*100))</f>
        <v>12.451695189507147</v>
      </c>
      <c r="S9" s="21">
        <f>IF(($K9       =0),0,((($M9       -$K9       )/$K9       )*100))</f>
        <v>-100</v>
      </c>
      <c r="T9" s="20">
        <f>IF(($E9       =0),0,(($P9       /$E9       )*100))</f>
        <v>76.812472788796967</v>
      </c>
      <c r="U9" s="22">
        <f>IF(($E9       =0),0,(($Q9       /$E9       )*100))</f>
        <v>26.704576993237843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56025000</v>
      </c>
      <c r="C10" s="46">
        <v>-3747000</v>
      </c>
      <c r="D10" s="46"/>
      <c r="E10" s="46">
        <f t="shared" ref="E10:E41" si="4">$B10      +$C10      +$D10</f>
        <v>52278000</v>
      </c>
      <c r="F10" s="47">
        <v>52278000</v>
      </c>
      <c r="G10" s="48">
        <v>52278000</v>
      </c>
      <c r="H10" s="47">
        <v>6757000</v>
      </c>
      <c r="I10" s="48">
        <v>4242284</v>
      </c>
      <c r="J10" s="47">
        <v>17049000</v>
      </c>
      <c r="K10" s="48">
        <v>13748315</v>
      </c>
      <c r="L10" s="47">
        <v>11077000</v>
      </c>
      <c r="M10" s="48"/>
      <c r="N10" s="47"/>
      <c r="O10" s="48"/>
      <c r="P10" s="47">
        <f t="shared" ref="P10:P41" si="5">$H10      +$J10      +$L10      +$N10</f>
        <v>34883000</v>
      </c>
      <c r="Q10" s="48">
        <f t="shared" ref="Q10:Q41" si="6">$I10      +$K10      +$M10      +$O10</f>
        <v>17990599</v>
      </c>
      <c r="R10" s="24">
        <f t="shared" ref="R10:R41" si="7">IF(($J10      =0),0,((($L10      -$J10      )/$J10      )*100))</f>
        <v>-35.028447416270744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66.725965033092322</v>
      </c>
      <c r="U10" s="26">
        <f t="shared" ref="U10:U41" si="10">IF(($E10      =0),0,(($Q10      /$E10      )*100))</f>
        <v>34.413326829641534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150000000</v>
      </c>
      <c r="C22" s="46">
        <v>-35000000</v>
      </c>
      <c r="D22" s="46"/>
      <c r="E22" s="46">
        <f t="shared" si="4"/>
        <v>115000000</v>
      </c>
      <c r="F22" s="47">
        <v>115000000</v>
      </c>
      <c r="G22" s="48">
        <v>115000000</v>
      </c>
      <c r="H22" s="47">
        <v>20525000</v>
      </c>
      <c r="I22" s="48">
        <v>6013718</v>
      </c>
      <c r="J22" s="47">
        <v>33520000</v>
      </c>
      <c r="K22" s="48">
        <v>8593480</v>
      </c>
      <c r="L22" s="47">
        <v>42472000</v>
      </c>
      <c r="M22" s="48"/>
      <c r="N22" s="47"/>
      <c r="O22" s="48"/>
      <c r="P22" s="47">
        <f t="shared" si="5"/>
        <v>96517000</v>
      </c>
      <c r="Q22" s="48">
        <f t="shared" si="6"/>
        <v>14607198</v>
      </c>
      <c r="R22" s="24">
        <f t="shared" si="7"/>
        <v>26.706443914081145</v>
      </c>
      <c r="S22" s="25">
        <f t="shared" si="8"/>
        <v>-100</v>
      </c>
      <c r="T22" s="24">
        <f t="shared" si="9"/>
        <v>83.927826086956529</v>
      </c>
      <c r="U22" s="26">
        <f t="shared" si="10"/>
        <v>12.701911304347826</v>
      </c>
      <c r="V22" s="47"/>
      <c r="W22" s="48"/>
    </row>
    <row r="23" spans="1:23" x14ac:dyDescent="0.2">
      <c r="A23" s="23" t="s">
        <v>49</v>
      </c>
      <c r="B23" s="46">
        <v>14173000</v>
      </c>
      <c r="C23" s="46"/>
      <c r="D23" s="46"/>
      <c r="E23" s="46">
        <f t="shared" si="4"/>
        <v>14173000</v>
      </c>
      <c r="F23" s="47">
        <v>14173000</v>
      </c>
      <c r="G23" s="48">
        <v>14173000</v>
      </c>
      <c r="H23" s="47">
        <v>492000</v>
      </c>
      <c r="I23" s="48">
        <v>15857925</v>
      </c>
      <c r="J23" s="47">
        <v>1962000</v>
      </c>
      <c r="K23" s="48"/>
      <c r="L23" s="47">
        <v>5523000</v>
      </c>
      <c r="M23" s="48"/>
      <c r="N23" s="47"/>
      <c r="O23" s="48"/>
      <c r="P23" s="47">
        <f t="shared" si="5"/>
        <v>7977000</v>
      </c>
      <c r="Q23" s="48">
        <f t="shared" si="6"/>
        <v>15857925</v>
      </c>
      <c r="R23" s="24">
        <f t="shared" si="7"/>
        <v>181.49847094801223</v>
      </c>
      <c r="S23" s="25">
        <f t="shared" si="8"/>
        <v>0</v>
      </c>
      <c r="T23" s="24">
        <f t="shared" si="9"/>
        <v>56.283073449516685</v>
      </c>
      <c r="U23" s="26">
        <f t="shared" si="10"/>
        <v>111.88827347773935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3950000</v>
      </c>
      <c r="H27" s="44">
        <f t="shared" si="11"/>
        <v>1860000</v>
      </c>
      <c r="I27" s="45">
        <f t="shared" si="11"/>
        <v>1861203</v>
      </c>
      <c r="J27" s="44">
        <f t="shared" si="11"/>
        <v>643000</v>
      </c>
      <c r="K27" s="45">
        <f t="shared" si="11"/>
        <v>825797</v>
      </c>
      <c r="L27" s="44">
        <f t="shared" si="11"/>
        <v>628000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3131000</v>
      </c>
      <c r="Q27" s="45">
        <f t="shared" si="11"/>
        <v>2687000</v>
      </c>
      <c r="R27" s="20">
        <f t="shared" si="7"/>
        <v>-2.3328149300155521</v>
      </c>
      <c r="S27" s="21">
        <f t="shared" si="8"/>
        <v>-100</v>
      </c>
      <c r="T27" s="20">
        <f t="shared" si="9"/>
        <v>79.265822784810126</v>
      </c>
      <c r="U27" s="22">
        <f t="shared" si="10"/>
        <v>68.025316455696199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911000</v>
      </c>
      <c r="I30" s="48">
        <v>911722</v>
      </c>
      <c r="J30" s="47">
        <v>367000</v>
      </c>
      <c r="K30" s="48">
        <v>550278</v>
      </c>
      <c r="L30" s="47">
        <v>628000</v>
      </c>
      <c r="M30" s="48"/>
      <c r="N30" s="47"/>
      <c r="O30" s="48"/>
      <c r="P30" s="47">
        <f t="shared" si="5"/>
        <v>1906000</v>
      </c>
      <c r="Q30" s="48">
        <f t="shared" si="6"/>
        <v>1462000</v>
      </c>
      <c r="R30" s="24">
        <f t="shared" si="7"/>
        <v>71.117166212534059</v>
      </c>
      <c r="S30" s="25">
        <f t="shared" si="8"/>
        <v>-100</v>
      </c>
      <c r="T30" s="24">
        <f t="shared" si="9"/>
        <v>86.63636363636364</v>
      </c>
      <c r="U30" s="26">
        <f t="shared" si="10"/>
        <v>66.454545454545453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1750000</v>
      </c>
      <c r="H32" s="47">
        <v>949000</v>
      </c>
      <c r="I32" s="48">
        <v>949481</v>
      </c>
      <c r="J32" s="47">
        <v>276000</v>
      </c>
      <c r="K32" s="48">
        <v>275519</v>
      </c>
      <c r="L32" s="47"/>
      <c r="M32" s="48"/>
      <c r="N32" s="47"/>
      <c r="O32" s="48"/>
      <c r="P32" s="47">
        <f t="shared" si="5"/>
        <v>1225000</v>
      </c>
      <c r="Q32" s="48">
        <f t="shared" si="6"/>
        <v>1225000</v>
      </c>
      <c r="R32" s="24">
        <f t="shared" si="7"/>
        <v>-100</v>
      </c>
      <c r="S32" s="25">
        <f t="shared" si="8"/>
        <v>-100</v>
      </c>
      <c r="T32" s="24">
        <f t="shared" si="9"/>
        <v>70</v>
      </c>
      <c r="U32" s="26">
        <f t="shared" si="10"/>
        <v>70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109208000</v>
      </c>
      <c r="C42" s="52">
        <f t="shared" si="13"/>
        <v>2245000</v>
      </c>
      <c r="D42" s="52">
        <f t="shared" si="13"/>
        <v>0</v>
      </c>
      <c r="E42" s="52">
        <f t="shared" si="13"/>
        <v>111453000</v>
      </c>
      <c r="F42" s="53">
        <f t="shared" si="13"/>
        <v>111453000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109208000</v>
      </c>
      <c r="C43" s="43">
        <f t="shared" si="19"/>
        <v>2245000</v>
      </c>
      <c r="D43" s="43">
        <f t="shared" si="19"/>
        <v>0</v>
      </c>
      <c r="E43" s="43">
        <f t="shared" si="19"/>
        <v>111453000</v>
      </c>
      <c r="F43" s="44">
        <f t="shared" si="19"/>
        <v>111453000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70000000</v>
      </c>
      <c r="C44" s="49"/>
      <c r="D44" s="49"/>
      <c r="E44" s="49">
        <f t="shared" ref="E44:E62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7058000</v>
      </c>
      <c r="C45" s="46">
        <v>2245000</v>
      </c>
      <c r="D45" s="46"/>
      <c r="E45" s="46">
        <f t="shared" si="21"/>
        <v>9303000</v>
      </c>
      <c r="F45" s="47">
        <v>9303000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32150000</v>
      </c>
      <c r="C52" s="46"/>
      <c r="D52" s="46"/>
      <c r="E52" s="46">
        <f t="shared" si="21"/>
        <v>32150000</v>
      </c>
      <c r="F52" s="47">
        <v>32150000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333356000</v>
      </c>
      <c r="C59" s="43">
        <f t="shared" si="26"/>
        <v>-36502000</v>
      </c>
      <c r="D59" s="43">
        <f t="shared" si="26"/>
        <v>0</v>
      </c>
      <c r="E59" s="43">
        <f t="shared" si="26"/>
        <v>296854000</v>
      </c>
      <c r="F59" s="44">
        <f t="shared" si="26"/>
        <v>296854000</v>
      </c>
      <c r="G59" s="45">
        <f t="shared" si="26"/>
        <v>185401000</v>
      </c>
      <c r="H59" s="44">
        <f t="shared" si="26"/>
        <v>29634000</v>
      </c>
      <c r="I59" s="45">
        <f t="shared" si="26"/>
        <v>27975130</v>
      </c>
      <c r="J59" s="44">
        <f t="shared" si="26"/>
        <v>53174000</v>
      </c>
      <c r="K59" s="45">
        <f t="shared" si="26"/>
        <v>23167592</v>
      </c>
      <c r="L59" s="44">
        <f t="shared" si="26"/>
        <v>59700000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142508000</v>
      </c>
      <c r="Q59" s="45">
        <f t="shared" si="26"/>
        <v>51142722</v>
      </c>
      <c r="R59" s="20">
        <f t="shared" si="14"/>
        <v>12.272915334562004</v>
      </c>
      <c r="S59" s="21">
        <f t="shared" si="15"/>
        <v>-100</v>
      </c>
      <c r="T59" s="20">
        <f t="shared" si="16"/>
        <v>48.00609053608845</v>
      </c>
      <c r="U59" s="22">
        <f t="shared" si="17"/>
        <v>17.228240818718966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333356000</v>
      </c>
      <c r="C63" s="55">
        <f t="shared" si="30"/>
        <v>-36502000</v>
      </c>
      <c r="D63" s="55">
        <f t="shared" si="30"/>
        <v>0</v>
      </c>
      <c r="E63" s="55">
        <f t="shared" si="30"/>
        <v>296854000</v>
      </c>
      <c r="F63" s="56">
        <f t="shared" si="30"/>
        <v>296854000</v>
      </c>
      <c r="G63" s="57">
        <f t="shared" si="30"/>
        <v>185401000</v>
      </c>
      <c r="H63" s="56">
        <f t="shared" si="30"/>
        <v>29634000</v>
      </c>
      <c r="I63" s="57">
        <f t="shared" si="30"/>
        <v>27975130</v>
      </c>
      <c r="J63" s="56">
        <f t="shared" si="30"/>
        <v>53174000</v>
      </c>
      <c r="K63" s="57">
        <f t="shared" si="30"/>
        <v>23167592</v>
      </c>
      <c r="L63" s="56">
        <f t="shared" si="30"/>
        <v>59700000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142508000</v>
      </c>
      <c r="Q63" s="57">
        <f t="shared" si="30"/>
        <v>51142722</v>
      </c>
      <c r="R63" s="38">
        <f t="shared" si="14"/>
        <v>12.272915334562004</v>
      </c>
      <c r="S63" s="39">
        <f t="shared" si="15"/>
        <v>-100</v>
      </c>
      <c r="T63" s="38">
        <f t="shared" si="16"/>
        <v>48.00609053608845</v>
      </c>
      <c r="U63" s="39">
        <f t="shared" si="17"/>
        <v>17.228240818718966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95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1017565000</v>
      </c>
      <c r="C8" s="40">
        <f t="shared" si="0"/>
        <v>-101340000</v>
      </c>
      <c r="D8" s="40">
        <f t="shared" si="0"/>
        <v>0</v>
      </c>
      <c r="E8" s="40">
        <f t="shared" si="0"/>
        <v>916225000</v>
      </c>
      <c r="F8" s="41">
        <f t="shared" si="0"/>
        <v>916225000</v>
      </c>
      <c r="G8" s="42">
        <f t="shared" si="0"/>
        <v>916225000</v>
      </c>
      <c r="H8" s="41">
        <f t="shared" si="0"/>
        <v>129604000</v>
      </c>
      <c r="I8" s="42">
        <f t="shared" si="0"/>
        <v>0</v>
      </c>
      <c r="J8" s="41">
        <f t="shared" si="0"/>
        <v>318224000</v>
      </c>
      <c r="K8" s="42">
        <f t="shared" si="0"/>
        <v>0</v>
      </c>
      <c r="L8" s="41">
        <f t="shared" si="0"/>
        <v>150590000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598418000</v>
      </c>
      <c r="Q8" s="42">
        <f t="shared" si="0"/>
        <v>0</v>
      </c>
      <c r="R8" s="16">
        <f>IF(($J8       =0),0,((($L8       -$J8       )/$J8       )*100))</f>
        <v>-52.677987832470208</v>
      </c>
      <c r="S8" s="17">
        <f>IF(($K8       =0),0,((($M8       -$K8       )/$K8       )*100))</f>
        <v>0</v>
      </c>
      <c r="T8" s="16">
        <f>IF(($E8       =0),0,(($P8       /$E8       )*100))</f>
        <v>65.31343283582089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1008756000</v>
      </c>
      <c r="C9" s="43">
        <f t="shared" si="2"/>
        <v>-99298000</v>
      </c>
      <c r="D9" s="43">
        <f t="shared" si="2"/>
        <v>0</v>
      </c>
      <c r="E9" s="43">
        <f t="shared" si="2"/>
        <v>909458000</v>
      </c>
      <c r="F9" s="44">
        <f t="shared" si="2"/>
        <v>909458000</v>
      </c>
      <c r="G9" s="45">
        <f t="shared" si="2"/>
        <v>909458000</v>
      </c>
      <c r="H9" s="44">
        <f t="shared" si="2"/>
        <v>129563000</v>
      </c>
      <c r="I9" s="45">
        <f t="shared" si="2"/>
        <v>0</v>
      </c>
      <c r="J9" s="44">
        <f t="shared" si="2"/>
        <v>318138000</v>
      </c>
      <c r="K9" s="45">
        <f t="shared" si="2"/>
        <v>0</v>
      </c>
      <c r="L9" s="44">
        <f t="shared" si="2"/>
        <v>148974000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596675000</v>
      </c>
      <c r="Q9" s="45">
        <f t="shared" si="2"/>
        <v>0</v>
      </c>
      <c r="R9" s="20">
        <f>IF(($J9       =0),0,((($L9       -$J9       )/$J9       )*100))</f>
        <v>-53.173151273975449</v>
      </c>
      <c r="S9" s="21">
        <f>IF(($K9       =0),0,((($M9       -$K9       )/$K9       )*100))</f>
        <v>0</v>
      </c>
      <c r="T9" s="20">
        <f>IF(($E9       =0),0,(($P9       /$E9       )*100))</f>
        <v>65.607757587486176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764752000</v>
      </c>
      <c r="C10" s="46">
        <v>-51149000</v>
      </c>
      <c r="D10" s="46"/>
      <c r="E10" s="46">
        <f t="shared" ref="E10:E41" si="4">$B10      +$C10      +$D10</f>
        <v>713603000</v>
      </c>
      <c r="F10" s="47">
        <v>713603000</v>
      </c>
      <c r="G10" s="48">
        <v>713603000</v>
      </c>
      <c r="H10" s="47">
        <v>116776000</v>
      </c>
      <c r="I10" s="48"/>
      <c r="J10" s="47">
        <v>261989000</v>
      </c>
      <c r="K10" s="48"/>
      <c r="L10" s="47">
        <v>84967000</v>
      </c>
      <c r="M10" s="48"/>
      <c r="N10" s="47"/>
      <c r="O10" s="48"/>
      <c r="P10" s="47">
        <f t="shared" ref="P10:P41" si="5">$H10      +$J10      +$L10      +$N10</f>
        <v>463732000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-67.568485699781291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64.984592273294822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>
        <v>3155000</v>
      </c>
      <c r="C16" s="46"/>
      <c r="D16" s="46"/>
      <c r="E16" s="46">
        <f t="shared" si="4"/>
        <v>3155000</v>
      </c>
      <c r="F16" s="47">
        <v>3155000</v>
      </c>
      <c r="G16" s="48">
        <v>3155000</v>
      </c>
      <c r="H16" s="47"/>
      <c r="I16" s="48"/>
      <c r="J16" s="47">
        <v>846000</v>
      </c>
      <c r="K16" s="48"/>
      <c r="L16" s="47"/>
      <c r="M16" s="48"/>
      <c r="N16" s="47"/>
      <c r="O16" s="48"/>
      <c r="P16" s="47">
        <f t="shared" si="5"/>
        <v>846000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26.814580031695723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160849000</v>
      </c>
      <c r="C22" s="46">
        <v>-40149000</v>
      </c>
      <c r="D22" s="46"/>
      <c r="E22" s="46">
        <f t="shared" si="4"/>
        <v>120700000</v>
      </c>
      <c r="F22" s="47">
        <v>120700000</v>
      </c>
      <c r="G22" s="48">
        <v>120700000</v>
      </c>
      <c r="H22" s="47">
        <v>2623000</v>
      </c>
      <c r="I22" s="48"/>
      <c r="J22" s="47">
        <v>40392000</v>
      </c>
      <c r="K22" s="48"/>
      <c r="L22" s="47">
        <v>23034000</v>
      </c>
      <c r="M22" s="48"/>
      <c r="N22" s="47"/>
      <c r="O22" s="48"/>
      <c r="P22" s="47">
        <f t="shared" si="5"/>
        <v>66049000</v>
      </c>
      <c r="Q22" s="48">
        <f t="shared" si="6"/>
        <v>0</v>
      </c>
      <c r="R22" s="24">
        <f t="shared" si="7"/>
        <v>-42.973856209150327</v>
      </c>
      <c r="S22" s="25">
        <f t="shared" si="8"/>
        <v>0</v>
      </c>
      <c r="T22" s="24">
        <f t="shared" si="9"/>
        <v>54.721623860811931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80000000</v>
      </c>
      <c r="C23" s="46">
        <v>-8000000</v>
      </c>
      <c r="D23" s="46"/>
      <c r="E23" s="46">
        <f t="shared" si="4"/>
        <v>72000000</v>
      </c>
      <c r="F23" s="47">
        <v>72000000</v>
      </c>
      <c r="G23" s="48">
        <v>72000000</v>
      </c>
      <c r="H23" s="47">
        <v>10164000</v>
      </c>
      <c r="I23" s="48"/>
      <c r="J23" s="47">
        <v>14911000</v>
      </c>
      <c r="K23" s="48"/>
      <c r="L23" s="47">
        <v>40973000</v>
      </c>
      <c r="M23" s="48"/>
      <c r="N23" s="47"/>
      <c r="O23" s="48"/>
      <c r="P23" s="47">
        <f t="shared" si="5"/>
        <v>66048000</v>
      </c>
      <c r="Q23" s="48">
        <f t="shared" si="6"/>
        <v>0</v>
      </c>
      <c r="R23" s="24">
        <f t="shared" si="7"/>
        <v>174.78371671920058</v>
      </c>
      <c r="S23" s="25">
        <f t="shared" si="8"/>
        <v>0</v>
      </c>
      <c r="T23" s="24">
        <f t="shared" si="9"/>
        <v>91.733333333333334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8809000</v>
      </c>
      <c r="C27" s="43">
        <f t="shared" si="11"/>
        <v>-2042000</v>
      </c>
      <c r="D27" s="43">
        <f t="shared" si="11"/>
        <v>0</v>
      </c>
      <c r="E27" s="43">
        <f t="shared" si="11"/>
        <v>6767000</v>
      </c>
      <c r="F27" s="44">
        <f t="shared" si="11"/>
        <v>6767000</v>
      </c>
      <c r="G27" s="45">
        <f t="shared" si="11"/>
        <v>6767000</v>
      </c>
      <c r="H27" s="44">
        <f t="shared" si="11"/>
        <v>41000</v>
      </c>
      <c r="I27" s="45">
        <f t="shared" si="11"/>
        <v>0</v>
      </c>
      <c r="J27" s="44">
        <f t="shared" si="11"/>
        <v>86000</v>
      </c>
      <c r="K27" s="45">
        <f t="shared" si="11"/>
        <v>0</v>
      </c>
      <c r="L27" s="44">
        <f t="shared" si="11"/>
        <v>1616000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1743000</v>
      </c>
      <c r="Q27" s="45">
        <f t="shared" si="11"/>
        <v>0</v>
      </c>
      <c r="R27" s="20">
        <f t="shared" si="7"/>
        <v>1779.0697674418607</v>
      </c>
      <c r="S27" s="21">
        <f t="shared" si="8"/>
        <v>0</v>
      </c>
      <c r="T27" s="20">
        <f t="shared" si="9"/>
        <v>25.757351854588446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41000</v>
      </c>
      <c r="I30" s="48"/>
      <c r="J30" s="47">
        <v>86000</v>
      </c>
      <c r="K30" s="48"/>
      <c r="L30" s="47">
        <v>83000</v>
      </c>
      <c r="M30" s="48"/>
      <c r="N30" s="47"/>
      <c r="O30" s="48"/>
      <c r="P30" s="47">
        <f t="shared" si="5"/>
        <v>210000</v>
      </c>
      <c r="Q30" s="48">
        <f t="shared" si="6"/>
        <v>0</v>
      </c>
      <c r="R30" s="24">
        <f t="shared" si="7"/>
        <v>-3.4883720930232558</v>
      </c>
      <c r="S30" s="25">
        <f t="shared" si="8"/>
        <v>0</v>
      </c>
      <c r="T30" s="24">
        <f t="shared" si="9"/>
        <v>10.5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6809000</v>
      </c>
      <c r="C32" s="46">
        <v>-2042000</v>
      </c>
      <c r="D32" s="46"/>
      <c r="E32" s="46">
        <f t="shared" si="4"/>
        <v>4767000</v>
      </c>
      <c r="F32" s="47">
        <v>4767000</v>
      </c>
      <c r="G32" s="48">
        <v>4767000</v>
      </c>
      <c r="H32" s="47"/>
      <c r="I32" s="48"/>
      <c r="J32" s="47"/>
      <c r="K32" s="48"/>
      <c r="L32" s="47">
        <v>1533000</v>
      </c>
      <c r="M32" s="48"/>
      <c r="N32" s="47"/>
      <c r="O32" s="48"/>
      <c r="P32" s="47">
        <f t="shared" si="5"/>
        <v>1533000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32.158590308370044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17728000</v>
      </c>
      <c r="C42" s="52">
        <f t="shared" si="13"/>
        <v>0</v>
      </c>
      <c r="D42" s="52">
        <f t="shared" si="13"/>
        <v>0</v>
      </c>
      <c r="E42" s="52">
        <f t="shared" si="13"/>
        <v>17728000</v>
      </c>
      <c r="F42" s="53">
        <f t="shared" si="13"/>
        <v>17728000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17728000</v>
      </c>
      <c r="C54" s="43">
        <f t="shared" si="24"/>
        <v>0</v>
      </c>
      <c r="D54" s="43">
        <f t="shared" si="24"/>
        <v>0</v>
      </c>
      <c r="E54" s="43">
        <f t="shared" si="24"/>
        <v>17728000</v>
      </c>
      <c r="F54" s="44">
        <f t="shared" si="24"/>
        <v>17728000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>
        <v>17728000</v>
      </c>
      <c r="C57" s="46"/>
      <c r="D57" s="46"/>
      <c r="E57" s="46">
        <f t="shared" si="21"/>
        <v>17728000</v>
      </c>
      <c r="F57" s="47">
        <v>17728000</v>
      </c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1035293000</v>
      </c>
      <c r="C59" s="43">
        <f t="shared" si="26"/>
        <v>-101340000</v>
      </c>
      <c r="D59" s="43">
        <f t="shared" si="26"/>
        <v>0</v>
      </c>
      <c r="E59" s="43">
        <f t="shared" si="26"/>
        <v>933953000</v>
      </c>
      <c r="F59" s="44">
        <f t="shared" si="26"/>
        <v>933953000</v>
      </c>
      <c r="G59" s="45">
        <f t="shared" si="26"/>
        <v>916225000</v>
      </c>
      <c r="H59" s="44">
        <f t="shared" si="26"/>
        <v>129604000</v>
      </c>
      <c r="I59" s="45">
        <f t="shared" si="26"/>
        <v>0</v>
      </c>
      <c r="J59" s="44">
        <f t="shared" si="26"/>
        <v>318224000</v>
      </c>
      <c r="K59" s="45">
        <f t="shared" si="26"/>
        <v>0</v>
      </c>
      <c r="L59" s="44">
        <f t="shared" si="26"/>
        <v>150590000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598418000</v>
      </c>
      <c r="Q59" s="45">
        <f t="shared" si="26"/>
        <v>0</v>
      </c>
      <c r="R59" s="20">
        <f t="shared" si="14"/>
        <v>-52.677987832470208</v>
      </c>
      <c r="S59" s="21">
        <f t="shared" si="15"/>
        <v>0</v>
      </c>
      <c r="T59" s="20">
        <f t="shared" si="16"/>
        <v>64.073673942907192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1035293000</v>
      </c>
      <c r="C63" s="55">
        <f t="shared" si="30"/>
        <v>-101340000</v>
      </c>
      <c r="D63" s="55">
        <f t="shared" si="30"/>
        <v>0</v>
      </c>
      <c r="E63" s="55">
        <f t="shared" si="30"/>
        <v>933953000</v>
      </c>
      <c r="F63" s="56">
        <f t="shared" si="30"/>
        <v>933953000</v>
      </c>
      <c r="G63" s="57">
        <f t="shared" si="30"/>
        <v>916225000</v>
      </c>
      <c r="H63" s="56">
        <f t="shared" si="30"/>
        <v>129604000</v>
      </c>
      <c r="I63" s="57">
        <f t="shared" si="30"/>
        <v>0</v>
      </c>
      <c r="J63" s="56">
        <f t="shared" si="30"/>
        <v>318224000</v>
      </c>
      <c r="K63" s="57">
        <f t="shared" si="30"/>
        <v>0</v>
      </c>
      <c r="L63" s="56">
        <f t="shared" si="30"/>
        <v>150590000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598418000</v>
      </c>
      <c r="Q63" s="57">
        <f t="shared" si="30"/>
        <v>0</v>
      </c>
      <c r="R63" s="38">
        <f t="shared" si="14"/>
        <v>-52.677987832470208</v>
      </c>
      <c r="S63" s="39">
        <f t="shared" si="15"/>
        <v>0</v>
      </c>
      <c r="T63" s="38">
        <f t="shared" si="16"/>
        <v>64.073673942907192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73239000</v>
      </c>
      <c r="C8" s="40">
        <f t="shared" si="0"/>
        <v>9032000</v>
      </c>
      <c r="D8" s="40">
        <f t="shared" si="0"/>
        <v>0</v>
      </c>
      <c r="E8" s="40">
        <f t="shared" si="0"/>
        <v>82271000</v>
      </c>
      <c r="F8" s="41">
        <f t="shared" si="0"/>
        <v>82271000</v>
      </c>
      <c r="G8" s="42">
        <f t="shared" si="0"/>
        <v>82271000</v>
      </c>
      <c r="H8" s="41">
        <f t="shared" si="0"/>
        <v>8803000</v>
      </c>
      <c r="I8" s="42">
        <f t="shared" si="0"/>
        <v>0</v>
      </c>
      <c r="J8" s="41">
        <f t="shared" si="0"/>
        <v>10218000</v>
      </c>
      <c r="K8" s="42">
        <f t="shared" si="0"/>
        <v>7016355</v>
      </c>
      <c r="L8" s="41">
        <f t="shared" si="0"/>
        <v>6940000</v>
      </c>
      <c r="M8" s="42">
        <f t="shared" si="0"/>
        <v>13979889</v>
      </c>
      <c r="N8" s="41">
        <f t="shared" si="0"/>
        <v>0</v>
      </c>
      <c r="O8" s="42">
        <f t="shared" si="0"/>
        <v>0</v>
      </c>
      <c r="P8" s="41">
        <f t="shared" si="0"/>
        <v>25961000</v>
      </c>
      <c r="Q8" s="42">
        <f t="shared" si="0"/>
        <v>20996244</v>
      </c>
      <c r="R8" s="16">
        <f>IF(($J8       =0),0,((($L8       -$J8       )/$J8       )*100))</f>
        <v>-32.080642004306128</v>
      </c>
      <c r="S8" s="17">
        <f>IF(($K8       =0),0,((($M8       -$K8       )/$K8       )*100))</f>
        <v>99.247173211731734</v>
      </c>
      <c r="T8" s="16">
        <f>IF(($E8       =0),0,(($P8       /$E8       )*100))</f>
        <v>31.555469120346174</v>
      </c>
      <c r="U8" s="18">
        <f>IF(($E8       =0),0,(($Q8       /$E8       )*100))</f>
        <v>25.520832371066355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66184000</v>
      </c>
      <c r="C9" s="43">
        <f t="shared" si="2"/>
        <v>-7580000</v>
      </c>
      <c r="D9" s="43">
        <f t="shared" si="2"/>
        <v>0</v>
      </c>
      <c r="E9" s="43">
        <f t="shared" si="2"/>
        <v>58604000</v>
      </c>
      <c r="F9" s="44">
        <f t="shared" si="2"/>
        <v>58604000</v>
      </c>
      <c r="G9" s="45">
        <f t="shared" si="2"/>
        <v>58604000</v>
      </c>
      <c r="H9" s="44">
        <f t="shared" si="2"/>
        <v>8571000</v>
      </c>
      <c r="I9" s="45">
        <f t="shared" si="2"/>
        <v>0</v>
      </c>
      <c r="J9" s="44">
        <f t="shared" si="2"/>
        <v>8408000</v>
      </c>
      <c r="K9" s="45">
        <f t="shared" si="2"/>
        <v>7016355</v>
      </c>
      <c r="L9" s="44">
        <f t="shared" si="2"/>
        <v>5698000</v>
      </c>
      <c r="M9" s="45">
        <f t="shared" si="2"/>
        <v>12322618</v>
      </c>
      <c r="N9" s="44">
        <f t="shared" si="2"/>
        <v>0</v>
      </c>
      <c r="O9" s="45">
        <f t="shared" si="2"/>
        <v>0</v>
      </c>
      <c r="P9" s="44">
        <f t="shared" si="2"/>
        <v>22677000</v>
      </c>
      <c r="Q9" s="45">
        <f t="shared" si="2"/>
        <v>19338973</v>
      </c>
      <c r="R9" s="20">
        <f>IF(($J9       =0),0,((($L9       -$J9       )/$J9       )*100))</f>
        <v>-32.231208372978116</v>
      </c>
      <c r="S9" s="21">
        <f>IF(($K9       =0),0,((($M9       -$K9       )/$K9       )*100))</f>
        <v>75.62705991928857</v>
      </c>
      <c r="T9" s="20">
        <f>IF(($E9       =0),0,(($P9       /$E9       )*100))</f>
        <v>38.695310900279843</v>
      </c>
      <c r="U9" s="22">
        <f>IF(($E9       =0),0,(($Q9       /$E9       )*100))</f>
        <v>32.999407890246403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45682000</v>
      </c>
      <c r="C10" s="46">
        <v>-6350000</v>
      </c>
      <c r="D10" s="46"/>
      <c r="E10" s="46">
        <f t="shared" ref="E10:E41" si="4">$B10      +$C10      +$D10</f>
        <v>39332000</v>
      </c>
      <c r="F10" s="47">
        <v>39332000</v>
      </c>
      <c r="G10" s="48">
        <v>39332000</v>
      </c>
      <c r="H10" s="47">
        <v>4561000</v>
      </c>
      <c r="I10" s="48"/>
      <c r="J10" s="47">
        <v>5537000</v>
      </c>
      <c r="K10" s="48">
        <v>3688582</v>
      </c>
      <c r="L10" s="47">
        <v>557000</v>
      </c>
      <c r="M10" s="48">
        <v>11712325</v>
      </c>
      <c r="N10" s="47"/>
      <c r="O10" s="48"/>
      <c r="P10" s="47">
        <f t="shared" ref="P10:P41" si="5">$H10      +$J10      +$L10      +$N10</f>
        <v>10655000</v>
      </c>
      <c r="Q10" s="48">
        <f t="shared" ref="Q10:Q41" si="6">$I10      +$K10      +$M10      +$O10</f>
        <v>15400907</v>
      </c>
      <c r="R10" s="24">
        <f t="shared" ref="R10:R41" si="7">IF(($J10      =0),0,((($L10      -$J10      )/$J10      )*100))</f>
        <v>-89.940400939136723</v>
      </c>
      <c r="S10" s="25">
        <f t="shared" ref="S10:S41" si="8">IF(($K10      =0),0,((($M10      -$K10      )/$K10      )*100))</f>
        <v>217.52920227881609</v>
      </c>
      <c r="T10" s="24">
        <f t="shared" ref="T10:T41" si="9">IF(($E10      =0),0,(($P10      /$E10      )*100))</f>
        <v>27.089901352588225</v>
      </c>
      <c r="U10" s="26">
        <f t="shared" ref="U10:U41" si="10">IF(($E10      =0),0,(($Q10      /$E10      )*100))</f>
        <v>39.156175633072309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5480000</v>
      </c>
      <c r="C13" s="46">
        <v>-4230000</v>
      </c>
      <c r="D13" s="46"/>
      <c r="E13" s="46">
        <f t="shared" si="4"/>
        <v>1250000</v>
      </c>
      <c r="F13" s="47">
        <v>1250000</v>
      </c>
      <c r="G13" s="48">
        <v>1250000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15022000</v>
      </c>
      <c r="C23" s="46">
        <v>3000000</v>
      </c>
      <c r="D23" s="46"/>
      <c r="E23" s="46">
        <f t="shared" si="4"/>
        <v>18022000</v>
      </c>
      <c r="F23" s="47">
        <v>18022000</v>
      </c>
      <c r="G23" s="48">
        <v>18022000</v>
      </c>
      <c r="H23" s="47">
        <v>4010000</v>
      </c>
      <c r="I23" s="48"/>
      <c r="J23" s="47">
        <v>2871000</v>
      </c>
      <c r="K23" s="48">
        <v>3327773</v>
      </c>
      <c r="L23" s="47">
        <v>5141000</v>
      </c>
      <c r="M23" s="48">
        <v>610293</v>
      </c>
      <c r="N23" s="47"/>
      <c r="O23" s="48"/>
      <c r="P23" s="47">
        <f t="shared" si="5"/>
        <v>12022000</v>
      </c>
      <c r="Q23" s="48">
        <f t="shared" si="6"/>
        <v>3938066</v>
      </c>
      <c r="R23" s="24">
        <f t="shared" si="7"/>
        <v>79.066527342389421</v>
      </c>
      <c r="S23" s="25">
        <f t="shared" si="8"/>
        <v>-81.660618077014263</v>
      </c>
      <c r="T23" s="24">
        <f t="shared" si="9"/>
        <v>66.707357673954064</v>
      </c>
      <c r="U23" s="26">
        <f t="shared" si="10"/>
        <v>21.851437132393741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7055000</v>
      </c>
      <c r="C27" s="43">
        <f t="shared" si="11"/>
        <v>16612000</v>
      </c>
      <c r="D27" s="43">
        <f t="shared" si="11"/>
        <v>0</v>
      </c>
      <c r="E27" s="43">
        <f t="shared" si="11"/>
        <v>23667000</v>
      </c>
      <c r="F27" s="44">
        <f t="shared" si="11"/>
        <v>23667000</v>
      </c>
      <c r="G27" s="45">
        <f t="shared" si="11"/>
        <v>23667000</v>
      </c>
      <c r="H27" s="44">
        <f t="shared" si="11"/>
        <v>232000</v>
      </c>
      <c r="I27" s="45">
        <f t="shared" si="11"/>
        <v>0</v>
      </c>
      <c r="J27" s="44">
        <f t="shared" si="11"/>
        <v>1810000</v>
      </c>
      <c r="K27" s="45">
        <f t="shared" si="11"/>
        <v>0</v>
      </c>
      <c r="L27" s="44">
        <f t="shared" si="11"/>
        <v>1242000</v>
      </c>
      <c r="M27" s="45">
        <f t="shared" si="11"/>
        <v>1657271</v>
      </c>
      <c r="N27" s="44">
        <f t="shared" si="11"/>
        <v>0</v>
      </c>
      <c r="O27" s="45">
        <f t="shared" si="11"/>
        <v>0</v>
      </c>
      <c r="P27" s="44">
        <f t="shared" si="11"/>
        <v>3284000</v>
      </c>
      <c r="Q27" s="45">
        <f t="shared" si="11"/>
        <v>1657271</v>
      </c>
      <c r="R27" s="20">
        <f t="shared" si="7"/>
        <v>-31.381215469613259</v>
      </c>
      <c r="S27" s="21">
        <f t="shared" si="8"/>
        <v>0</v>
      </c>
      <c r="T27" s="20">
        <f t="shared" si="9"/>
        <v>13.87586090336756</v>
      </c>
      <c r="U27" s="22">
        <f t="shared" si="10"/>
        <v>7.0024548950014793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232000</v>
      </c>
      <c r="I30" s="48"/>
      <c r="J30" s="47">
        <v>1597000</v>
      </c>
      <c r="K30" s="48"/>
      <c r="L30" s="47">
        <v>119000</v>
      </c>
      <c r="M30" s="48">
        <v>1657271</v>
      </c>
      <c r="N30" s="47"/>
      <c r="O30" s="48"/>
      <c r="P30" s="47">
        <f t="shared" si="5"/>
        <v>1948000</v>
      </c>
      <c r="Q30" s="48">
        <f t="shared" si="6"/>
        <v>1657271</v>
      </c>
      <c r="R30" s="24">
        <f t="shared" si="7"/>
        <v>-92.548528490920475</v>
      </c>
      <c r="S30" s="25">
        <f t="shared" si="8"/>
        <v>0</v>
      </c>
      <c r="T30" s="24">
        <f t="shared" si="9"/>
        <v>70.836363636363643</v>
      </c>
      <c r="U30" s="26">
        <f t="shared" si="10"/>
        <v>60.264399999999995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4305000</v>
      </c>
      <c r="C32" s="46">
        <v>-241000</v>
      </c>
      <c r="D32" s="46"/>
      <c r="E32" s="46">
        <f t="shared" si="4"/>
        <v>4064000</v>
      </c>
      <c r="F32" s="47">
        <v>4064000</v>
      </c>
      <c r="G32" s="48">
        <v>4064000</v>
      </c>
      <c r="H32" s="47"/>
      <c r="I32" s="48"/>
      <c r="J32" s="47">
        <v>213000</v>
      </c>
      <c r="K32" s="48"/>
      <c r="L32" s="47">
        <v>1123000</v>
      </c>
      <c r="M32" s="48"/>
      <c r="N32" s="47"/>
      <c r="O32" s="48"/>
      <c r="P32" s="47">
        <f t="shared" si="5"/>
        <v>1336000</v>
      </c>
      <c r="Q32" s="48">
        <f t="shared" si="6"/>
        <v>0</v>
      </c>
      <c r="R32" s="24">
        <f t="shared" si="7"/>
        <v>427.2300469483568</v>
      </c>
      <c r="S32" s="25">
        <f t="shared" si="8"/>
        <v>0</v>
      </c>
      <c r="T32" s="24">
        <f t="shared" si="9"/>
        <v>32.874015748031496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16853000</v>
      </c>
      <c r="D36" s="46"/>
      <c r="E36" s="46">
        <f t="shared" si="4"/>
        <v>16853000</v>
      </c>
      <c r="F36" s="47">
        <v>16853000</v>
      </c>
      <c r="G36" s="48">
        <v>16853000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60089000</v>
      </c>
      <c r="C42" s="52">
        <f t="shared" si="13"/>
        <v>-38000</v>
      </c>
      <c r="D42" s="52">
        <f t="shared" si="13"/>
        <v>0</v>
      </c>
      <c r="E42" s="52">
        <f t="shared" si="13"/>
        <v>60051000</v>
      </c>
      <c r="F42" s="53">
        <f t="shared" si="13"/>
        <v>60051000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60089000</v>
      </c>
      <c r="C43" s="43">
        <f t="shared" si="19"/>
        <v>-38000</v>
      </c>
      <c r="D43" s="43">
        <f t="shared" si="19"/>
        <v>0</v>
      </c>
      <c r="E43" s="43">
        <f t="shared" si="19"/>
        <v>60051000</v>
      </c>
      <c r="F43" s="44">
        <f t="shared" si="19"/>
        <v>60051000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60000000</v>
      </c>
      <c r="C44" s="49"/>
      <c r="D44" s="49"/>
      <c r="E44" s="49">
        <f t="shared" ref="E44:E62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89000</v>
      </c>
      <c r="C45" s="46">
        <v>-38000</v>
      </c>
      <c r="D45" s="46"/>
      <c r="E45" s="46">
        <f t="shared" si="21"/>
        <v>51000</v>
      </c>
      <c r="F45" s="47">
        <v>51000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133328000</v>
      </c>
      <c r="C59" s="43">
        <f t="shared" si="26"/>
        <v>8994000</v>
      </c>
      <c r="D59" s="43">
        <f t="shared" si="26"/>
        <v>0</v>
      </c>
      <c r="E59" s="43">
        <f t="shared" si="26"/>
        <v>142322000</v>
      </c>
      <c r="F59" s="44">
        <f t="shared" si="26"/>
        <v>142322000</v>
      </c>
      <c r="G59" s="45">
        <f t="shared" si="26"/>
        <v>82271000</v>
      </c>
      <c r="H59" s="44">
        <f t="shared" si="26"/>
        <v>8803000</v>
      </c>
      <c r="I59" s="45">
        <f t="shared" si="26"/>
        <v>0</v>
      </c>
      <c r="J59" s="44">
        <f t="shared" si="26"/>
        <v>10218000</v>
      </c>
      <c r="K59" s="45">
        <f t="shared" si="26"/>
        <v>7016355</v>
      </c>
      <c r="L59" s="44">
        <f t="shared" si="26"/>
        <v>6940000</v>
      </c>
      <c r="M59" s="45">
        <f t="shared" si="26"/>
        <v>13979889</v>
      </c>
      <c r="N59" s="44">
        <f t="shared" si="26"/>
        <v>0</v>
      </c>
      <c r="O59" s="45">
        <f t="shared" si="26"/>
        <v>0</v>
      </c>
      <c r="P59" s="44">
        <f t="shared" si="26"/>
        <v>25961000</v>
      </c>
      <c r="Q59" s="45">
        <f t="shared" si="26"/>
        <v>20996244</v>
      </c>
      <c r="R59" s="20">
        <f t="shared" si="14"/>
        <v>-32.080642004306128</v>
      </c>
      <c r="S59" s="21">
        <f t="shared" si="15"/>
        <v>99.247173211731734</v>
      </c>
      <c r="T59" s="20">
        <f t="shared" si="16"/>
        <v>18.241030901757984</v>
      </c>
      <c r="U59" s="22">
        <f t="shared" si="17"/>
        <v>14.752634167591799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133328000</v>
      </c>
      <c r="C63" s="55">
        <f t="shared" si="30"/>
        <v>8994000</v>
      </c>
      <c r="D63" s="55">
        <f t="shared" si="30"/>
        <v>0</v>
      </c>
      <c r="E63" s="55">
        <f t="shared" si="30"/>
        <v>142322000</v>
      </c>
      <c r="F63" s="56">
        <f t="shared" si="30"/>
        <v>142322000</v>
      </c>
      <c r="G63" s="57">
        <f t="shared" si="30"/>
        <v>82271000</v>
      </c>
      <c r="H63" s="56">
        <f t="shared" si="30"/>
        <v>8803000</v>
      </c>
      <c r="I63" s="57">
        <f t="shared" si="30"/>
        <v>0</v>
      </c>
      <c r="J63" s="56">
        <f t="shared" si="30"/>
        <v>10218000</v>
      </c>
      <c r="K63" s="57">
        <f t="shared" si="30"/>
        <v>7016355</v>
      </c>
      <c r="L63" s="56">
        <f t="shared" si="30"/>
        <v>6940000</v>
      </c>
      <c r="M63" s="58">
        <f t="shared" si="30"/>
        <v>13979889</v>
      </c>
      <c r="N63" s="56">
        <f t="shared" si="30"/>
        <v>0</v>
      </c>
      <c r="O63" s="57">
        <f t="shared" si="30"/>
        <v>0</v>
      </c>
      <c r="P63" s="56">
        <f t="shared" si="30"/>
        <v>25961000</v>
      </c>
      <c r="Q63" s="57">
        <f t="shared" si="30"/>
        <v>20996244</v>
      </c>
      <c r="R63" s="38">
        <f t="shared" si="14"/>
        <v>-32.080642004306128</v>
      </c>
      <c r="S63" s="39">
        <f t="shared" si="15"/>
        <v>99.247173211731734</v>
      </c>
      <c r="T63" s="38">
        <f t="shared" si="16"/>
        <v>18.241030901757984</v>
      </c>
      <c r="U63" s="39">
        <f t="shared" si="17"/>
        <v>14.752634167591799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177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61119000</v>
      </c>
      <c r="C8" s="40">
        <f t="shared" si="0"/>
        <v>-30124000</v>
      </c>
      <c r="D8" s="40">
        <f t="shared" si="0"/>
        <v>0</v>
      </c>
      <c r="E8" s="40">
        <f t="shared" si="0"/>
        <v>30995000</v>
      </c>
      <c r="F8" s="41">
        <f t="shared" si="0"/>
        <v>30995000</v>
      </c>
      <c r="G8" s="42">
        <f t="shared" si="0"/>
        <v>30995000</v>
      </c>
      <c r="H8" s="41">
        <f t="shared" si="0"/>
        <v>1569000</v>
      </c>
      <c r="I8" s="42">
        <f t="shared" si="0"/>
        <v>0</v>
      </c>
      <c r="J8" s="41">
        <f t="shared" si="0"/>
        <v>1682000</v>
      </c>
      <c r="K8" s="42">
        <f t="shared" si="0"/>
        <v>0</v>
      </c>
      <c r="L8" s="41">
        <f t="shared" si="0"/>
        <v>2369000</v>
      </c>
      <c r="M8" s="42">
        <f t="shared" si="0"/>
        <v>3327943</v>
      </c>
      <c r="N8" s="41">
        <f t="shared" si="0"/>
        <v>0</v>
      </c>
      <c r="O8" s="42">
        <f t="shared" si="0"/>
        <v>0</v>
      </c>
      <c r="P8" s="41">
        <f t="shared" si="0"/>
        <v>5620000</v>
      </c>
      <c r="Q8" s="42">
        <f t="shared" si="0"/>
        <v>3327943</v>
      </c>
      <c r="R8" s="16">
        <f>IF(($J8       =0),0,((($L8       -$J8       )/$J8       )*100))</f>
        <v>40.844233055885852</v>
      </c>
      <c r="S8" s="17">
        <f>IF(($K8       =0),0,((($M8       -$K8       )/$K8       )*100))</f>
        <v>0</v>
      </c>
      <c r="T8" s="16">
        <f>IF(($E8       =0),0,(($P8       /$E8       )*100))</f>
        <v>18.131956767220519</v>
      </c>
      <c r="U8" s="18">
        <f>IF(($E8       =0),0,(($Q8       /$E8       )*100))</f>
        <v>10.737031779319246</v>
      </c>
      <c r="V8" s="41">
        <f t="shared" ref="V8:W8" si="1">+V9+V27</f>
        <v>735000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57319000</v>
      </c>
      <c r="C9" s="43">
        <f t="shared" si="2"/>
        <v>-29982000</v>
      </c>
      <c r="D9" s="43">
        <f t="shared" si="2"/>
        <v>0</v>
      </c>
      <c r="E9" s="43">
        <f t="shared" si="2"/>
        <v>27337000</v>
      </c>
      <c r="F9" s="44">
        <f t="shared" si="2"/>
        <v>27337000</v>
      </c>
      <c r="G9" s="45">
        <f t="shared" si="2"/>
        <v>27337000</v>
      </c>
      <c r="H9" s="44">
        <f t="shared" si="2"/>
        <v>1259000</v>
      </c>
      <c r="I9" s="45">
        <f t="shared" si="2"/>
        <v>0</v>
      </c>
      <c r="J9" s="44">
        <f t="shared" si="2"/>
        <v>124000</v>
      </c>
      <c r="K9" s="45">
        <f t="shared" si="2"/>
        <v>0</v>
      </c>
      <c r="L9" s="44">
        <f t="shared" si="2"/>
        <v>2297000</v>
      </c>
      <c r="M9" s="45">
        <f t="shared" si="2"/>
        <v>1355379</v>
      </c>
      <c r="N9" s="44">
        <f t="shared" si="2"/>
        <v>0</v>
      </c>
      <c r="O9" s="45">
        <f t="shared" si="2"/>
        <v>0</v>
      </c>
      <c r="P9" s="44">
        <f t="shared" si="2"/>
        <v>3680000</v>
      </c>
      <c r="Q9" s="45">
        <f t="shared" si="2"/>
        <v>1355379</v>
      </c>
      <c r="R9" s="20">
        <f>IF(($J9       =0),0,((($L9       -$J9       )/$J9       )*100))</f>
        <v>1752.4193548387095</v>
      </c>
      <c r="S9" s="21">
        <f>IF(($K9       =0),0,((($M9       -$K9       )/$K9       )*100))</f>
        <v>0</v>
      </c>
      <c r="T9" s="20">
        <f>IF(($E9       =0),0,(($P9       /$E9       )*100))</f>
        <v>13.461608808574461</v>
      </c>
      <c r="U9" s="22">
        <f>IF(($E9       =0),0,(($Q9       /$E9       )*100))</f>
        <v>4.9580385558034905</v>
      </c>
      <c r="V9" s="44">
        <f t="shared" ref="V9:W9" si="3">SUM(V10:V26)</f>
        <v>735000</v>
      </c>
      <c r="W9" s="45">
        <f t="shared" si="3"/>
        <v>0</v>
      </c>
    </row>
    <row r="10" spans="1:23" x14ac:dyDescent="0.2">
      <c r="A10" s="23" t="s">
        <v>36</v>
      </c>
      <c r="B10" s="46">
        <v>29630000</v>
      </c>
      <c r="C10" s="46">
        <v>-9982000</v>
      </c>
      <c r="D10" s="46"/>
      <c r="E10" s="46">
        <f t="shared" ref="E10:E41" si="4">$B10      +$C10      +$D10</f>
        <v>19648000</v>
      </c>
      <c r="F10" s="47">
        <v>19648000</v>
      </c>
      <c r="G10" s="48">
        <v>19648000</v>
      </c>
      <c r="H10" s="47">
        <v>1259000</v>
      </c>
      <c r="I10" s="48"/>
      <c r="J10" s="47">
        <v>124000</v>
      </c>
      <c r="K10" s="48"/>
      <c r="L10" s="47">
        <v>2297000</v>
      </c>
      <c r="M10" s="48">
        <v>1355379</v>
      </c>
      <c r="N10" s="47"/>
      <c r="O10" s="48"/>
      <c r="P10" s="47">
        <f t="shared" ref="P10:P41" si="5">$H10      +$J10      +$L10      +$N10</f>
        <v>3680000</v>
      </c>
      <c r="Q10" s="48">
        <f t="shared" ref="Q10:Q41" si="6">$I10      +$K10      +$M10      +$O10</f>
        <v>1355379</v>
      </c>
      <c r="R10" s="24">
        <f t="shared" ref="R10:R41" si="7">IF(($J10      =0),0,((($L10      -$J10      )/$J10      )*100))</f>
        <v>1752.4193548387095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18.729641693811075</v>
      </c>
      <c r="U10" s="26">
        <f t="shared" ref="U10:U41" si="10">IF(($E10      =0),0,(($Q10      /$E10      )*100))</f>
        <v>6.8983051710097723</v>
      </c>
      <c r="V10" s="47">
        <v>735000</v>
      </c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27689000</v>
      </c>
      <c r="C23" s="46">
        <v>-20000000</v>
      </c>
      <c r="D23" s="46"/>
      <c r="E23" s="46">
        <f t="shared" si="4"/>
        <v>7689000</v>
      </c>
      <c r="F23" s="47">
        <v>7689000</v>
      </c>
      <c r="G23" s="48">
        <v>7689000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3800000</v>
      </c>
      <c r="C27" s="43">
        <f t="shared" si="11"/>
        <v>-142000</v>
      </c>
      <c r="D27" s="43">
        <f t="shared" si="11"/>
        <v>0</v>
      </c>
      <c r="E27" s="43">
        <f t="shared" si="11"/>
        <v>3658000</v>
      </c>
      <c r="F27" s="44">
        <f t="shared" si="11"/>
        <v>3658000</v>
      </c>
      <c r="G27" s="45">
        <f t="shared" si="11"/>
        <v>3658000</v>
      </c>
      <c r="H27" s="44">
        <f t="shared" si="11"/>
        <v>310000</v>
      </c>
      <c r="I27" s="45">
        <f t="shared" si="11"/>
        <v>0</v>
      </c>
      <c r="J27" s="44">
        <f t="shared" si="11"/>
        <v>1558000</v>
      </c>
      <c r="K27" s="45">
        <f t="shared" si="11"/>
        <v>0</v>
      </c>
      <c r="L27" s="44">
        <f t="shared" si="11"/>
        <v>72000</v>
      </c>
      <c r="M27" s="45">
        <f t="shared" si="11"/>
        <v>1972564</v>
      </c>
      <c r="N27" s="44">
        <f t="shared" si="11"/>
        <v>0</v>
      </c>
      <c r="O27" s="45">
        <f t="shared" si="11"/>
        <v>0</v>
      </c>
      <c r="P27" s="44">
        <f t="shared" si="11"/>
        <v>1940000</v>
      </c>
      <c r="Q27" s="45">
        <f t="shared" si="11"/>
        <v>1972564</v>
      </c>
      <c r="R27" s="20">
        <f t="shared" si="7"/>
        <v>-95.378690629011558</v>
      </c>
      <c r="S27" s="21">
        <f t="shared" si="8"/>
        <v>0</v>
      </c>
      <c r="T27" s="20">
        <f t="shared" si="9"/>
        <v>53.034445051940949</v>
      </c>
      <c r="U27" s="22">
        <f t="shared" si="10"/>
        <v>53.924658283214875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72000</v>
      </c>
      <c r="I30" s="48"/>
      <c r="J30" s="47">
        <v>1558000</v>
      </c>
      <c r="K30" s="48"/>
      <c r="L30" s="47">
        <v>72000</v>
      </c>
      <c r="M30" s="48">
        <v>1735514</v>
      </c>
      <c r="N30" s="47"/>
      <c r="O30" s="48"/>
      <c r="P30" s="47">
        <f t="shared" si="5"/>
        <v>1702000</v>
      </c>
      <c r="Q30" s="48">
        <f t="shared" si="6"/>
        <v>1735514</v>
      </c>
      <c r="R30" s="24">
        <f t="shared" si="7"/>
        <v>-95.378690629011558</v>
      </c>
      <c r="S30" s="25">
        <f t="shared" si="8"/>
        <v>0</v>
      </c>
      <c r="T30" s="24">
        <f t="shared" si="9"/>
        <v>59.719298245614041</v>
      </c>
      <c r="U30" s="26">
        <f t="shared" si="10"/>
        <v>60.895228070175435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-142000</v>
      </c>
      <c r="D32" s="46"/>
      <c r="E32" s="46">
        <f t="shared" si="4"/>
        <v>808000</v>
      </c>
      <c r="F32" s="47">
        <v>808000</v>
      </c>
      <c r="G32" s="48">
        <v>808000</v>
      </c>
      <c r="H32" s="47">
        <v>238000</v>
      </c>
      <c r="I32" s="48"/>
      <c r="J32" s="47"/>
      <c r="K32" s="48"/>
      <c r="L32" s="47"/>
      <c r="M32" s="48">
        <v>237050</v>
      </c>
      <c r="N32" s="47"/>
      <c r="O32" s="48"/>
      <c r="P32" s="47">
        <f t="shared" si="5"/>
        <v>238000</v>
      </c>
      <c r="Q32" s="48">
        <f t="shared" si="6"/>
        <v>237050</v>
      </c>
      <c r="R32" s="24">
        <f t="shared" si="7"/>
        <v>0</v>
      </c>
      <c r="S32" s="25">
        <f t="shared" si="8"/>
        <v>0</v>
      </c>
      <c r="T32" s="24">
        <f t="shared" si="9"/>
        <v>29.455445544554454</v>
      </c>
      <c r="U32" s="26">
        <f t="shared" si="10"/>
        <v>29.337871287128714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154678000</v>
      </c>
      <c r="C42" s="52">
        <f t="shared" si="13"/>
        <v>-19280000</v>
      </c>
      <c r="D42" s="52">
        <f t="shared" si="13"/>
        <v>0</v>
      </c>
      <c r="E42" s="52">
        <f t="shared" si="13"/>
        <v>135398000</v>
      </c>
      <c r="F42" s="53">
        <f t="shared" si="13"/>
        <v>135398000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154678000</v>
      </c>
      <c r="C43" s="43">
        <f t="shared" si="19"/>
        <v>-19280000</v>
      </c>
      <c r="D43" s="43">
        <f t="shared" si="19"/>
        <v>0</v>
      </c>
      <c r="E43" s="43">
        <f t="shared" si="19"/>
        <v>135398000</v>
      </c>
      <c r="F43" s="44">
        <f t="shared" si="19"/>
        <v>135398000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128399000</v>
      </c>
      <c r="C44" s="49"/>
      <c r="D44" s="49"/>
      <c r="E44" s="49">
        <f t="shared" ref="E44:E62" si="21">$B44      +$C44      +$D44</f>
        <v>128399000</v>
      </c>
      <c r="F44" s="50">
        <v>128399000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26279000</v>
      </c>
      <c r="C45" s="46">
        <v>-19280000</v>
      </c>
      <c r="D45" s="46"/>
      <c r="E45" s="46">
        <f t="shared" si="21"/>
        <v>6999000</v>
      </c>
      <c r="F45" s="47">
        <v>6999000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215797000</v>
      </c>
      <c r="C59" s="43">
        <f t="shared" si="26"/>
        <v>-49404000</v>
      </c>
      <c r="D59" s="43">
        <f t="shared" si="26"/>
        <v>0</v>
      </c>
      <c r="E59" s="43">
        <f t="shared" si="26"/>
        <v>166393000</v>
      </c>
      <c r="F59" s="44">
        <f t="shared" si="26"/>
        <v>166393000</v>
      </c>
      <c r="G59" s="45">
        <f t="shared" si="26"/>
        <v>30995000</v>
      </c>
      <c r="H59" s="44">
        <f t="shared" si="26"/>
        <v>1569000</v>
      </c>
      <c r="I59" s="45">
        <f t="shared" si="26"/>
        <v>0</v>
      </c>
      <c r="J59" s="44">
        <f t="shared" si="26"/>
        <v>1682000</v>
      </c>
      <c r="K59" s="45">
        <f t="shared" si="26"/>
        <v>0</v>
      </c>
      <c r="L59" s="44">
        <f t="shared" si="26"/>
        <v>2369000</v>
      </c>
      <c r="M59" s="45">
        <f t="shared" si="26"/>
        <v>3327943</v>
      </c>
      <c r="N59" s="44">
        <f t="shared" si="26"/>
        <v>0</v>
      </c>
      <c r="O59" s="45">
        <f t="shared" si="26"/>
        <v>0</v>
      </c>
      <c r="P59" s="44">
        <f t="shared" si="26"/>
        <v>5620000</v>
      </c>
      <c r="Q59" s="45">
        <f t="shared" si="26"/>
        <v>3327943</v>
      </c>
      <c r="R59" s="20">
        <f t="shared" si="14"/>
        <v>40.844233055885852</v>
      </c>
      <c r="S59" s="21">
        <f t="shared" si="15"/>
        <v>0</v>
      </c>
      <c r="T59" s="20">
        <f t="shared" si="16"/>
        <v>3.377545930417746</v>
      </c>
      <c r="U59" s="22">
        <f t="shared" si="17"/>
        <v>2.0000498819060897</v>
      </c>
      <c r="V59" s="44">
        <f t="shared" ref="V59:W59" si="27">+V8+V42</f>
        <v>735000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215797000</v>
      </c>
      <c r="C63" s="55">
        <f t="shared" si="30"/>
        <v>-49404000</v>
      </c>
      <c r="D63" s="55">
        <f t="shared" si="30"/>
        <v>0</v>
      </c>
      <c r="E63" s="55">
        <f t="shared" si="30"/>
        <v>166393000</v>
      </c>
      <c r="F63" s="56">
        <f t="shared" si="30"/>
        <v>166393000</v>
      </c>
      <c r="G63" s="57">
        <f t="shared" si="30"/>
        <v>30995000</v>
      </c>
      <c r="H63" s="56">
        <f t="shared" si="30"/>
        <v>1569000</v>
      </c>
      <c r="I63" s="57">
        <f t="shared" si="30"/>
        <v>0</v>
      </c>
      <c r="J63" s="56">
        <f t="shared" si="30"/>
        <v>1682000</v>
      </c>
      <c r="K63" s="57">
        <f t="shared" si="30"/>
        <v>0</v>
      </c>
      <c r="L63" s="56">
        <f t="shared" si="30"/>
        <v>2369000</v>
      </c>
      <c r="M63" s="58">
        <f t="shared" si="30"/>
        <v>3327943</v>
      </c>
      <c r="N63" s="56">
        <f t="shared" si="30"/>
        <v>0</v>
      </c>
      <c r="O63" s="57">
        <f t="shared" si="30"/>
        <v>0</v>
      </c>
      <c r="P63" s="56">
        <f t="shared" si="30"/>
        <v>5620000</v>
      </c>
      <c r="Q63" s="57">
        <f t="shared" si="30"/>
        <v>3327943</v>
      </c>
      <c r="R63" s="38">
        <f t="shared" si="14"/>
        <v>40.844233055885852</v>
      </c>
      <c r="S63" s="39">
        <f t="shared" si="15"/>
        <v>0</v>
      </c>
      <c r="T63" s="38">
        <f t="shared" si="16"/>
        <v>3.377545930417746</v>
      </c>
      <c r="U63" s="39">
        <f t="shared" si="17"/>
        <v>2.0000498819060897</v>
      </c>
      <c r="V63" s="56">
        <f>+V59+V60</f>
        <v>735000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242458000</v>
      </c>
      <c r="C8" s="40">
        <f t="shared" si="0"/>
        <v>-16325000</v>
      </c>
      <c r="D8" s="40">
        <f t="shared" si="0"/>
        <v>0</v>
      </c>
      <c r="E8" s="40">
        <f t="shared" si="0"/>
        <v>226133000</v>
      </c>
      <c r="F8" s="41">
        <f t="shared" si="0"/>
        <v>226133000</v>
      </c>
      <c r="G8" s="42">
        <f t="shared" si="0"/>
        <v>226133000</v>
      </c>
      <c r="H8" s="41">
        <f t="shared" si="0"/>
        <v>41813000</v>
      </c>
      <c r="I8" s="42">
        <f t="shared" si="0"/>
        <v>19825762</v>
      </c>
      <c r="J8" s="41">
        <f t="shared" si="0"/>
        <v>30528000</v>
      </c>
      <c r="K8" s="42">
        <f t="shared" si="0"/>
        <v>50231638</v>
      </c>
      <c r="L8" s="41">
        <f t="shared" si="0"/>
        <v>39162000</v>
      </c>
      <c r="M8" s="42">
        <f t="shared" si="0"/>
        <v>25549719</v>
      </c>
      <c r="N8" s="41">
        <f t="shared" si="0"/>
        <v>0</v>
      </c>
      <c r="O8" s="42">
        <f t="shared" si="0"/>
        <v>0</v>
      </c>
      <c r="P8" s="41">
        <f t="shared" si="0"/>
        <v>111503000</v>
      </c>
      <c r="Q8" s="42">
        <f t="shared" si="0"/>
        <v>95607119</v>
      </c>
      <c r="R8" s="16">
        <f>IF(($J8       =0),0,((($L8       -$J8       )/$J8       )*100))</f>
        <v>28.282232704402517</v>
      </c>
      <c r="S8" s="17">
        <f>IF(($K8       =0),0,((($M8       -$K8       )/$K8       )*100))</f>
        <v>-49.13620176988853</v>
      </c>
      <c r="T8" s="16">
        <f>IF(($E8       =0),0,(($P8       /$E8       )*100))</f>
        <v>49.308592730826547</v>
      </c>
      <c r="U8" s="18">
        <f>IF(($E8       =0),0,(($Q8       /$E8       )*100))</f>
        <v>42.279153860781044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234059000</v>
      </c>
      <c r="C9" s="43">
        <f t="shared" si="2"/>
        <v>-16874000</v>
      </c>
      <c r="D9" s="43">
        <f t="shared" si="2"/>
        <v>0</v>
      </c>
      <c r="E9" s="43">
        <f t="shared" si="2"/>
        <v>217185000</v>
      </c>
      <c r="F9" s="44">
        <f t="shared" si="2"/>
        <v>217185000</v>
      </c>
      <c r="G9" s="45">
        <f t="shared" si="2"/>
        <v>217185000</v>
      </c>
      <c r="H9" s="44">
        <f t="shared" si="2"/>
        <v>37801000</v>
      </c>
      <c r="I9" s="45">
        <f t="shared" si="2"/>
        <v>19582580</v>
      </c>
      <c r="J9" s="44">
        <f t="shared" si="2"/>
        <v>30428000</v>
      </c>
      <c r="K9" s="45">
        <f t="shared" si="2"/>
        <v>37480243</v>
      </c>
      <c r="L9" s="44">
        <f t="shared" si="2"/>
        <v>35994000</v>
      </c>
      <c r="M9" s="45">
        <f t="shared" si="2"/>
        <v>32692151</v>
      </c>
      <c r="N9" s="44">
        <f t="shared" si="2"/>
        <v>0</v>
      </c>
      <c r="O9" s="45">
        <f t="shared" si="2"/>
        <v>0</v>
      </c>
      <c r="P9" s="44">
        <f t="shared" si="2"/>
        <v>104223000</v>
      </c>
      <c r="Q9" s="45">
        <f t="shared" si="2"/>
        <v>89754974</v>
      </c>
      <c r="R9" s="20">
        <f>IF(($J9       =0),0,((($L9       -$J9       )/$J9       )*100))</f>
        <v>18.292362297883528</v>
      </c>
      <c r="S9" s="21">
        <f>IF(($K9       =0),0,((($M9       -$K9       )/$K9       )*100))</f>
        <v>-12.774975871954725</v>
      </c>
      <c r="T9" s="20">
        <f>IF(($E9       =0),0,(($P9       /$E9       )*100))</f>
        <v>47.98812072656952</v>
      </c>
      <c r="U9" s="22">
        <f>IF(($E9       =0),0,(($Q9       /$E9       )*100))</f>
        <v>41.326506895043394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195742000</v>
      </c>
      <c r="C10" s="46">
        <v>-30240000</v>
      </c>
      <c r="D10" s="46"/>
      <c r="E10" s="46">
        <f t="shared" ref="E10:E41" si="4">$B10      +$C10      +$D10</f>
        <v>165502000</v>
      </c>
      <c r="F10" s="47">
        <v>165502000</v>
      </c>
      <c r="G10" s="48">
        <v>165502000</v>
      </c>
      <c r="H10" s="47">
        <v>37801000</v>
      </c>
      <c r="I10" s="48">
        <v>19582580</v>
      </c>
      <c r="J10" s="47">
        <v>18111000</v>
      </c>
      <c r="K10" s="48">
        <v>25163243</v>
      </c>
      <c r="L10" s="47">
        <v>9994000</v>
      </c>
      <c r="M10" s="48">
        <v>20375151</v>
      </c>
      <c r="N10" s="47"/>
      <c r="O10" s="48"/>
      <c r="P10" s="47">
        <f t="shared" ref="P10:P41" si="5">$H10      +$J10      +$L10      +$N10</f>
        <v>65906000</v>
      </c>
      <c r="Q10" s="48">
        <f t="shared" ref="Q10:Q41" si="6">$I10      +$K10      +$M10      +$O10</f>
        <v>65120974</v>
      </c>
      <c r="R10" s="24">
        <f t="shared" ref="R10:R41" si="7">IF(($J10      =0),0,((($L10      -$J10      )/$J10      )*100))</f>
        <v>-44.818066368505328</v>
      </c>
      <c r="S10" s="25">
        <f t="shared" ref="S10:S41" si="8">IF(($K10      =0),0,((($M10      -$K10      )/$K10      )*100))</f>
        <v>-19.028119706192083</v>
      </c>
      <c r="T10" s="24">
        <f t="shared" ref="T10:T41" si="9">IF(($E10      =0),0,(($P10      /$E10      )*100))</f>
        <v>39.821875264347256</v>
      </c>
      <c r="U10" s="26">
        <f t="shared" ref="U10:U41" si="10">IF(($E10      =0),0,(($Q10      /$E10      )*100))</f>
        <v>39.347545044772872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38317000</v>
      </c>
      <c r="C23" s="46">
        <v>13366000</v>
      </c>
      <c r="D23" s="46"/>
      <c r="E23" s="46">
        <f t="shared" si="4"/>
        <v>51683000</v>
      </c>
      <c r="F23" s="47">
        <v>51683000</v>
      </c>
      <c r="G23" s="48">
        <v>51683000</v>
      </c>
      <c r="H23" s="47"/>
      <c r="I23" s="48"/>
      <c r="J23" s="47">
        <v>12317000</v>
      </c>
      <c r="K23" s="48">
        <v>12317000</v>
      </c>
      <c r="L23" s="47">
        <v>26000000</v>
      </c>
      <c r="M23" s="48">
        <v>12317000</v>
      </c>
      <c r="N23" s="47"/>
      <c r="O23" s="48"/>
      <c r="P23" s="47">
        <f t="shared" si="5"/>
        <v>38317000</v>
      </c>
      <c r="Q23" s="48">
        <f t="shared" si="6"/>
        <v>24634000</v>
      </c>
      <c r="R23" s="24">
        <f t="shared" si="7"/>
        <v>111.09036291304702</v>
      </c>
      <c r="S23" s="25">
        <f t="shared" si="8"/>
        <v>0</v>
      </c>
      <c r="T23" s="24">
        <f t="shared" si="9"/>
        <v>74.138498152197059</v>
      </c>
      <c r="U23" s="26">
        <f t="shared" si="10"/>
        <v>47.663641816458025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8399000</v>
      </c>
      <c r="C27" s="43">
        <f t="shared" si="11"/>
        <v>549000</v>
      </c>
      <c r="D27" s="43">
        <f t="shared" si="11"/>
        <v>0</v>
      </c>
      <c r="E27" s="43">
        <f t="shared" si="11"/>
        <v>8948000</v>
      </c>
      <c r="F27" s="44">
        <f t="shared" si="11"/>
        <v>8948000</v>
      </c>
      <c r="G27" s="45">
        <f t="shared" si="11"/>
        <v>8948000</v>
      </c>
      <c r="H27" s="44">
        <f t="shared" si="11"/>
        <v>4012000</v>
      </c>
      <c r="I27" s="45">
        <f t="shared" si="11"/>
        <v>243182</v>
      </c>
      <c r="J27" s="44">
        <f t="shared" si="11"/>
        <v>100000</v>
      </c>
      <c r="K27" s="45">
        <f t="shared" si="11"/>
        <v>12751395</v>
      </c>
      <c r="L27" s="44">
        <f t="shared" si="11"/>
        <v>3168000</v>
      </c>
      <c r="M27" s="45">
        <f t="shared" si="11"/>
        <v>-7142432</v>
      </c>
      <c r="N27" s="44">
        <f t="shared" si="11"/>
        <v>0</v>
      </c>
      <c r="O27" s="45">
        <f t="shared" si="11"/>
        <v>0</v>
      </c>
      <c r="P27" s="44">
        <f t="shared" si="11"/>
        <v>7280000</v>
      </c>
      <c r="Q27" s="45">
        <f t="shared" si="11"/>
        <v>5852145</v>
      </c>
      <c r="R27" s="20">
        <f t="shared" si="7"/>
        <v>3068</v>
      </c>
      <c r="S27" s="21">
        <f t="shared" si="8"/>
        <v>-156.01294603453192</v>
      </c>
      <c r="T27" s="20">
        <f t="shared" si="9"/>
        <v>81.358962896736699</v>
      </c>
      <c r="U27" s="22">
        <f t="shared" si="10"/>
        <v>65.401709879302643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303000</v>
      </c>
      <c r="I30" s="48">
        <v>243182</v>
      </c>
      <c r="J30" s="47">
        <v>100000</v>
      </c>
      <c r="K30" s="48">
        <v>259563</v>
      </c>
      <c r="L30" s="47">
        <v>2027000</v>
      </c>
      <c r="M30" s="48">
        <v>50400</v>
      </c>
      <c r="N30" s="47"/>
      <c r="O30" s="48"/>
      <c r="P30" s="47">
        <f t="shared" si="5"/>
        <v>2430000</v>
      </c>
      <c r="Q30" s="48">
        <f t="shared" si="6"/>
        <v>553145</v>
      </c>
      <c r="R30" s="24">
        <f t="shared" si="7"/>
        <v>1927</v>
      </c>
      <c r="S30" s="25">
        <f t="shared" si="8"/>
        <v>-80.582748696848157</v>
      </c>
      <c r="T30" s="24">
        <f t="shared" si="9"/>
        <v>78.387096774193537</v>
      </c>
      <c r="U30" s="26">
        <f t="shared" si="10"/>
        <v>17.843387096774194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5299000</v>
      </c>
      <c r="C32" s="46">
        <v>549000</v>
      </c>
      <c r="D32" s="46"/>
      <c r="E32" s="46">
        <f t="shared" si="4"/>
        <v>5848000</v>
      </c>
      <c r="F32" s="47">
        <v>5848000</v>
      </c>
      <c r="G32" s="48">
        <v>5848000</v>
      </c>
      <c r="H32" s="47">
        <v>3709000</v>
      </c>
      <c r="I32" s="48"/>
      <c r="J32" s="47"/>
      <c r="K32" s="48">
        <v>12491832</v>
      </c>
      <c r="L32" s="47">
        <v>1141000</v>
      </c>
      <c r="M32" s="48">
        <v>-7192832</v>
      </c>
      <c r="N32" s="47"/>
      <c r="O32" s="48"/>
      <c r="P32" s="47">
        <f t="shared" si="5"/>
        <v>4850000</v>
      </c>
      <c r="Q32" s="48">
        <f t="shared" si="6"/>
        <v>5299000</v>
      </c>
      <c r="R32" s="24">
        <f t="shared" si="7"/>
        <v>0</v>
      </c>
      <c r="S32" s="25">
        <f t="shared" si="8"/>
        <v>-157.58028125898588</v>
      </c>
      <c r="T32" s="24">
        <f t="shared" si="9"/>
        <v>82.934336525307799</v>
      </c>
      <c r="U32" s="26">
        <f t="shared" si="10"/>
        <v>90.612175102599181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181866000</v>
      </c>
      <c r="C42" s="52">
        <f t="shared" si="13"/>
        <v>-5003000</v>
      </c>
      <c r="D42" s="52">
        <f t="shared" si="13"/>
        <v>0</v>
      </c>
      <c r="E42" s="52">
        <f t="shared" si="13"/>
        <v>176863000</v>
      </c>
      <c r="F42" s="53">
        <f t="shared" si="13"/>
        <v>176863000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181866000</v>
      </c>
      <c r="C43" s="43">
        <f t="shared" si="19"/>
        <v>-5003000</v>
      </c>
      <c r="D43" s="43">
        <f t="shared" si="19"/>
        <v>0</v>
      </c>
      <c r="E43" s="43">
        <f t="shared" si="19"/>
        <v>176863000</v>
      </c>
      <c r="F43" s="44">
        <f t="shared" si="19"/>
        <v>176863000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154000000</v>
      </c>
      <c r="C44" s="49"/>
      <c r="D44" s="49"/>
      <c r="E44" s="49">
        <f t="shared" ref="E44:E62" si="21">$B44      +$C44      +$D44</f>
        <v>154000000</v>
      </c>
      <c r="F44" s="50">
        <v>154000000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6566000</v>
      </c>
      <c r="C45" s="46">
        <v>-3703000</v>
      </c>
      <c r="D45" s="46"/>
      <c r="E45" s="46">
        <f t="shared" si="21"/>
        <v>2863000</v>
      </c>
      <c r="F45" s="47">
        <v>2863000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1300000</v>
      </c>
      <c r="C46" s="46">
        <v>-1300000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424324000</v>
      </c>
      <c r="C59" s="43">
        <f t="shared" si="26"/>
        <v>-21328000</v>
      </c>
      <c r="D59" s="43">
        <f t="shared" si="26"/>
        <v>0</v>
      </c>
      <c r="E59" s="43">
        <f t="shared" si="26"/>
        <v>402996000</v>
      </c>
      <c r="F59" s="44">
        <f t="shared" si="26"/>
        <v>402996000</v>
      </c>
      <c r="G59" s="45">
        <f t="shared" si="26"/>
        <v>226133000</v>
      </c>
      <c r="H59" s="44">
        <f t="shared" si="26"/>
        <v>41813000</v>
      </c>
      <c r="I59" s="45">
        <f t="shared" si="26"/>
        <v>19825762</v>
      </c>
      <c r="J59" s="44">
        <f t="shared" si="26"/>
        <v>30528000</v>
      </c>
      <c r="K59" s="45">
        <f t="shared" si="26"/>
        <v>50231638</v>
      </c>
      <c r="L59" s="44">
        <f t="shared" si="26"/>
        <v>39162000</v>
      </c>
      <c r="M59" s="45">
        <f t="shared" si="26"/>
        <v>25549719</v>
      </c>
      <c r="N59" s="44">
        <f t="shared" si="26"/>
        <v>0</v>
      </c>
      <c r="O59" s="45">
        <f t="shared" si="26"/>
        <v>0</v>
      </c>
      <c r="P59" s="44">
        <f t="shared" si="26"/>
        <v>111503000</v>
      </c>
      <c r="Q59" s="45">
        <f t="shared" si="26"/>
        <v>95607119</v>
      </c>
      <c r="R59" s="20">
        <f t="shared" si="14"/>
        <v>28.282232704402517</v>
      </c>
      <c r="S59" s="21">
        <f t="shared" si="15"/>
        <v>-49.13620176988853</v>
      </c>
      <c r="T59" s="20">
        <f t="shared" si="16"/>
        <v>27.66851283883711</v>
      </c>
      <c r="U59" s="22">
        <f t="shared" si="17"/>
        <v>23.724086343288768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424324000</v>
      </c>
      <c r="C63" s="55">
        <f t="shared" si="30"/>
        <v>-21328000</v>
      </c>
      <c r="D63" s="55">
        <f t="shared" si="30"/>
        <v>0</v>
      </c>
      <c r="E63" s="55">
        <f t="shared" si="30"/>
        <v>402996000</v>
      </c>
      <c r="F63" s="56">
        <f t="shared" si="30"/>
        <v>402996000</v>
      </c>
      <c r="G63" s="57">
        <f t="shared" si="30"/>
        <v>226133000</v>
      </c>
      <c r="H63" s="56">
        <f t="shared" si="30"/>
        <v>41813000</v>
      </c>
      <c r="I63" s="57">
        <f t="shared" si="30"/>
        <v>19825762</v>
      </c>
      <c r="J63" s="56">
        <f t="shared" si="30"/>
        <v>30528000</v>
      </c>
      <c r="K63" s="57">
        <f t="shared" si="30"/>
        <v>50231638</v>
      </c>
      <c r="L63" s="56">
        <f t="shared" si="30"/>
        <v>39162000</v>
      </c>
      <c r="M63" s="58">
        <f t="shared" si="30"/>
        <v>25549719</v>
      </c>
      <c r="N63" s="56">
        <f t="shared" si="30"/>
        <v>0</v>
      </c>
      <c r="O63" s="57">
        <f t="shared" si="30"/>
        <v>0</v>
      </c>
      <c r="P63" s="56">
        <f t="shared" si="30"/>
        <v>111503000</v>
      </c>
      <c r="Q63" s="57">
        <f t="shared" si="30"/>
        <v>95607119</v>
      </c>
      <c r="R63" s="38">
        <f t="shared" si="14"/>
        <v>28.282232704402517</v>
      </c>
      <c r="S63" s="39">
        <f t="shared" si="15"/>
        <v>-49.13620176988853</v>
      </c>
      <c r="T63" s="38">
        <f t="shared" si="16"/>
        <v>27.66851283883711</v>
      </c>
      <c r="U63" s="39">
        <f t="shared" si="17"/>
        <v>23.724086343288768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179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64498000</v>
      </c>
      <c r="C8" s="40">
        <f t="shared" si="0"/>
        <v>-6632000</v>
      </c>
      <c r="D8" s="40">
        <f t="shared" si="0"/>
        <v>0</v>
      </c>
      <c r="E8" s="40">
        <f t="shared" si="0"/>
        <v>57866000</v>
      </c>
      <c r="F8" s="41">
        <f t="shared" si="0"/>
        <v>57866000</v>
      </c>
      <c r="G8" s="42">
        <f t="shared" si="0"/>
        <v>57866000</v>
      </c>
      <c r="H8" s="41">
        <f t="shared" si="0"/>
        <v>9963000</v>
      </c>
      <c r="I8" s="42">
        <f t="shared" si="0"/>
        <v>0</v>
      </c>
      <c r="J8" s="41">
        <f t="shared" si="0"/>
        <v>5022000</v>
      </c>
      <c r="K8" s="42">
        <f t="shared" si="0"/>
        <v>0</v>
      </c>
      <c r="L8" s="41">
        <f t="shared" si="0"/>
        <v>12391000</v>
      </c>
      <c r="M8" s="42">
        <f t="shared" si="0"/>
        <v>92221</v>
      </c>
      <c r="N8" s="41">
        <f t="shared" si="0"/>
        <v>0</v>
      </c>
      <c r="O8" s="42">
        <f t="shared" si="0"/>
        <v>0</v>
      </c>
      <c r="P8" s="41">
        <f t="shared" si="0"/>
        <v>27376000</v>
      </c>
      <c r="Q8" s="42">
        <f t="shared" si="0"/>
        <v>92221</v>
      </c>
      <c r="R8" s="16">
        <f>IF(($J8       =0),0,((($L8       -$J8       )/$J8       )*100))</f>
        <v>146.73436877737953</v>
      </c>
      <c r="S8" s="17">
        <f>IF(($K8       =0),0,((($M8       -$K8       )/$K8       )*100))</f>
        <v>0</v>
      </c>
      <c r="T8" s="16">
        <f>IF(($E8       =0),0,(($P8       /$E8       )*100))</f>
        <v>47.309300798396301</v>
      </c>
      <c r="U8" s="18">
        <f>IF(($E8       =0),0,(($Q8       /$E8       )*100))</f>
        <v>0.15936992361663152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60180000</v>
      </c>
      <c r="C9" s="43">
        <f t="shared" si="2"/>
        <v>-6632000</v>
      </c>
      <c r="D9" s="43">
        <f t="shared" si="2"/>
        <v>0</v>
      </c>
      <c r="E9" s="43">
        <f t="shared" si="2"/>
        <v>53548000</v>
      </c>
      <c r="F9" s="44">
        <f t="shared" si="2"/>
        <v>53548000</v>
      </c>
      <c r="G9" s="45">
        <f t="shared" si="2"/>
        <v>53548000</v>
      </c>
      <c r="H9" s="44">
        <f t="shared" si="2"/>
        <v>9417000</v>
      </c>
      <c r="I9" s="45">
        <f t="shared" si="2"/>
        <v>0</v>
      </c>
      <c r="J9" s="44">
        <f t="shared" si="2"/>
        <v>4275000</v>
      </c>
      <c r="K9" s="45">
        <f t="shared" si="2"/>
        <v>0</v>
      </c>
      <c r="L9" s="44">
        <f t="shared" si="2"/>
        <v>12003000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25695000</v>
      </c>
      <c r="Q9" s="45">
        <f t="shared" si="2"/>
        <v>0</v>
      </c>
      <c r="R9" s="20">
        <f>IF(($J9       =0),0,((($L9       -$J9       )/$J9       )*100))</f>
        <v>180.7719298245614</v>
      </c>
      <c r="S9" s="21">
        <f>IF(($K9       =0),0,((($M9       -$K9       )/$K9       )*100))</f>
        <v>0</v>
      </c>
      <c r="T9" s="20">
        <f>IF(($E9       =0),0,(($P9       /$E9       )*100))</f>
        <v>47.984985433629639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24403000</v>
      </c>
      <c r="C10" s="46">
        <v>-1632000</v>
      </c>
      <c r="D10" s="46"/>
      <c r="E10" s="46">
        <f t="shared" ref="E10:E41" si="4">$B10      +$C10      +$D10</f>
        <v>22771000</v>
      </c>
      <c r="F10" s="47">
        <v>22771000</v>
      </c>
      <c r="G10" s="48">
        <v>22771000</v>
      </c>
      <c r="H10" s="47">
        <v>4931000</v>
      </c>
      <c r="I10" s="48"/>
      <c r="J10" s="47">
        <v>2365000</v>
      </c>
      <c r="K10" s="48"/>
      <c r="L10" s="47">
        <v>6821000</v>
      </c>
      <c r="M10" s="48"/>
      <c r="N10" s="47"/>
      <c r="O10" s="48"/>
      <c r="P10" s="47">
        <f t="shared" ref="P10:P41" si="5">$H10      +$J10      +$L10      +$N10</f>
        <v>14117000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188.41437632135307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61.995520618330332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5000000</v>
      </c>
      <c r="H13" s="47">
        <v>347000</v>
      </c>
      <c r="I13" s="48"/>
      <c r="J13" s="47"/>
      <c r="K13" s="48"/>
      <c r="L13" s="47">
        <v>1760000</v>
      </c>
      <c r="M13" s="48"/>
      <c r="N13" s="47"/>
      <c r="O13" s="48"/>
      <c r="P13" s="47">
        <f t="shared" si="5"/>
        <v>2107000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42.14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30777000</v>
      </c>
      <c r="C23" s="46">
        <v>-5000000</v>
      </c>
      <c r="D23" s="46"/>
      <c r="E23" s="46">
        <f t="shared" si="4"/>
        <v>25777000</v>
      </c>
      <c r="F23" s="47">
        <v>25777000</v>
      </c>
      <c r="G23" s="48">
        <v>25777000</v>
      </c>
      <c r="H23" s="47">
        <v>4139000</v>
      </c>
      <c r="I23" s="48"/>
      <c r="J23" s="47">
        <v>1910000</v>
      </c>
      <c r="K23" s="48"/>
      <c r="L23" s="47">
        <v>3422000</v>
      </c>
      <c r="M23" s="48"/>
      <c r="N23" s="47"/>
      <c r="O23" s="48"/>
      <c r="P23" s="47">
        <f t="shared" si="5"/>
        <v>9471000</v>
      </c>
      <c r="Q23" s="48">
        <f t="shared" si="6"/>
        <v>0</v>
      </c>
      <c r="R23" s="24">
        <f t="shared" si="7"/>
        <v>79.162303664921467</v>
      </c>
      <c r="S23" s="25">
        <f t="shared" si="8"/>
        <v>0</v>
      </c>
      <c r="T23" s="24">
        <f t="shared" si="9"/>
        <v>36.742056872405634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4318000</v>
      </c>
      <c r="C27" s="43">
        <f t="shared" si="11"/>
        <v>0</v>
      </c>
      <c r="D27" s="43">
        <f t="shared" si="11"/>
        <v>0</v>
      </c>
      <c r="E27" s="43">
        <f t="shared" si="11"/>
        <v>4318000</v>
      </c>
      <c r="F27" s="44">
        <f t="shared" si="11"/>
        <v>4318000</v>
      </c>
      <c r="G27" s="45">
        <f t="shared" si="11"/>
        <v>4318000</v>
      </c>
      <c r="H27" s="44">
        <f t="shared" si="11"/>
        <v>546000</v>
      </c>
      <c r="I27" s="45">
        <f t="shared" si="11"/>
        <v>0</v>
      </c>
      <c r="J27" s="44">
        <f t="shared" si="11"/>
        <v>747000</v>
      </c>
      <c r="K27" s="45">
        <f t="shared" si="11"/>
        <v>0</v>
      </c>
      <c r="L27" s="44">
        <f t="shared" si="11"/>
        <v>388000</v>
      </c>
      <c r="M27" s="45">
        <f t="shared" si="11"/>
        <v>92221</v>
      </c>
      <c r="N27" s="44">
        <f t="shared" si="11"/>
        <v>0</v>
      </c>
      <c r="O27" s="45">
        <f t="shared" si="11"/>
        <v>0</v>
      </c>
      <c r="P27" s="44">
        <f t="shared" si="11"/>
        <v>1681000</v>
      </c>
      <c r="Q27" s="45">
        <f t="shared" si="11"/>
        <v>92221</v>
      </c>
      <c r="R27" s="20">
        <f t="shared" si="7"/>
        <v>-48.058902275769746</v>
      </c>
      <c r="S27" s="21">
        <f t="shared" si="8"/>
        <v>0</v>
      </c>
      <c r="T27" s="20">
        <f t="shared" si="9"/>
        <v>38.930060213061601</v>
      </c>
      <c r="U27" s="22">
        <f t="shared" si="10"/>
        <v>2.1357341361741549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236000</v>
      </c>
      <c r="I30" s="48"/>
      <c r="J30" s="47">
        <v>535000</v>
      </c>
      <c r="K30" s="48"/>
      <c r="L30" s="47">
        <v>68000</v>
      </c>
      <c r="M30" s="48">
        <v>-211992</v>
      </c>
      <c r="N30" s="47"/>
      <c r="O30" s="48"/>
      <c r="P30" s="47">
        <f t="shared" si="5"/>
        <v>839000</v>
      </c>
      <c r="Q30" s="48">
        <f t="shared" si="6"/>
        <v>-211992</v>
      </c>
      <c r="R30" s="24">
        <f t="shared" si="7"/>
        <v>-87.289719626168221</v>
      </c>
      <c r="S30" s="25">
        <f t="shared" si="8"/>
        <v>0</v>
      </c>
      <c r="T30" s="24">
        <f t="shared" si="9"/>
        <v>27.064516129032256</v>
      </c>
      <c r="U30" s="26">
        <f t="shared" si="10"/>
        <v>-6.838451612903226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1218000</v>
      </c>
      <c r="C32" s="46"/>
      <c r="D32" s="46"/>
      <c r="E32" s="46">
        <f t="shared" si="4"/>
        <v>1218000</v>
      </c>
      <c r="F32" s="47">
        <v>1218000</v>
      </c>
      <c r="G32" s="48">
        <v>1218000</v>
      </c>
      <c r="H32" s="47">
        <v>310000</v>
      </c>
      <c r="I32" s="48"/>
      <c r="J32" s="47">
        <v>212000</v>
      </c>
      <c r="K32" s="48"/>
      <c r="L32" s="47">
        <v>320000</v>
      </c>
      <c r="M32" s="48">
        <v>304213</v>
      </c>
      <c r="N32" s="47"/>
      <c r="O32" s="48"/>
      <c r="P32" s="47">
        <f t="shared" si="5"/>
        <v>842000</v>
      </c>
      <c r="Q32" s="48">
        <f t="shared" si="6"/>
        <v>304213</v>
      </c>
      <c r="R32" s="24">
        <f t="shared" si="7"/>
        <v>50.943396226415096</v>
      </c>
      <c r="S32" s="25">
        <f t="shared" si="8"/>
        <v>0</v>
      </c>
      <c r="T32" s="24">
        <f t="shared" si="9"/>
        <v>69.129720853858785</v>
      </c>
      <c r="U32" s="26">
        <f t="shared" si="10"/>
        <v>24.976436781609195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432000</v>
      </c>
      <c r="C42" s="52">
        <f t="shared" si="13"/>
        <v>20671000</v>
      </c>
      <c r="D42" s="52">
        <f t="shared" si="13"/>
        <v>0</v>
      </c>
      <c r="E42" s="52">
        <f t="shared" si="13"/>
        <v>21103000</v>
      </c>
      <c r="F42" s="53">
        <f t="shared" si="13"/>
        <v>21103000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432000</v>
      </c>
      <c r="C43" s="43">
        <f t="shared" si="19"/>
        <v>20671000</v>
      </c>
      <c r="D43" s="43">
        <f t="shared" si="19"/>
        <v>0</v>
      </c>
      <c r="E43" s="43">
        <f t="shared" si="19"/>
        <v>21103000</v>
      </c>
      <c r="F43" s="44">
        <f t="shared" si="19"/>
        <v>21103000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432000</v>
      </c>
      <c r="C45" s="46">
        <v>20671000</v>
      </c>
      <c r="D45" s="46"/>
      <c r="E45" s="46">
        <f t="shared" si="21"/>
        <v>21103000</v>
      </c>
      <c r="F45" s="47">
        <v>21103000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64930000</v>
      </c>
      <c r="C59" s="43">
        <f t="shared" si="26"/>
        <v>14039000</v>
      </c>
      <c r="D59" s="43">
        <f t="shared" si="26"/>
        <v>0</v>
      </c>
      <c r="E59" s="43">
        <f t="shared" si="26"/>
        <v>78969000</v>
      </c>
      <c r="F59" s="44">
        <f t="shared" si="26"/>
        <v>78969000</v>
      </c>
      <c r="G59" s="45">
        <f t="shared" si="26"/>
        <v>57866000</v>
      </c>
      <c r="H59" s="44">
        <f t="shared" si="26"/>
        <v>9963000</v>
      </c>
      <c r="I59" s="45">
        <f t="shared" si="26"/>
        <v>0</v>
      </c>
      <c r="J59" s="44">
        <f t="shared" si="26"/>
        <v>5022000</v>
      </c>
      <c r="K59" s="45">
        <f t="shared" si="26"/>
        <v>0</v>
      </c>
      <c r="L59" s="44">
        <f t="shared" si="26"/>
        <v>12391000</v>
      </c>
      <c r="M59" s="45">
        <f t="shared" si="26"/>
        <v>92221</v>
      </c>
      <c r="N59" s="44">
        <f t="shared" si="26"/>
        <v>0</v>
      </c>
      <c r="O59" s="45">
        <f t="shared" si="26"/>
        <v>0</v>
      </c>
      <c r="P59" s="44">
        <f t="shared" si="26"/>
        <v>27376000</v>
      </c>
      <c r="Q59" s="45">
        <f t="shared" si="26"/>
        <v>92221</v>
      </c>
      <c r="R59" s="20">
        <f t="shared" si="14"/>
        <v>146.73436877737953</v>
      </c>
      <c r="S59" s="21">
        <f t="shared" si="15"/>
        <v>0</v>
      </c>
      <c r="T59" s="20">
        <f t="shared" si="16"/>
        <v>34.666767972242276</v>
      </c>
      <c r="U59" s="22">
        <f t="shared" si="17"/>
        <v>0.11678126859907052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64930000</v>
      </c>
      <c r="C63" s="55">
        <f t="shared" si="30"/>
        <v>14039000</v>
      </c>
      <c r="D63" s="55">
        <f t="shared" si="30"/>
        <v>0</v>
      </c>
      <c r="E63" s="55">
        <f t="shared" si="30"/>
        <v>78969000</v>
      </c>
      <c r="F63" s="56">
        <f t="shared" si="30"/>
        <v>78969000</v>
      </c>
      <c r="G63" s="57">
        <f t="shared" si="30"/>
        <v>57866000</v>
      </c>
      <c r="H63" s="56">
        <f t="shared" si="30"/>
        <v>9963000</v>
      </c>
      <c r="I63" s="57">
        <f t="shared" si="30"/>
        <v>0</v>
      </c>
      <c r="J63" s="56">
        <f t="shared" si="30"/>
        <v>5022000</v>
      </c>
      <c r="K63" s="57">
        <f t="shared" si="30"/>
        <v>0</v>
      </c>
      <c r="L63" s="56">
        <f t="shared" si="30"/>
        <v>12391000</v>
      </c>
      <c r="M63" s="58">
        <f t="shared" si="30"/>
        <v>92221</v>
      </c>
      <c r="N63" s="56">
        <f t="shared" si="30"/>
        <v>0</v>
      </c>
      <c r="O63" s="57">
        <f t="shared" si="30"/>
        <v>0</v>
      </c>
      <c r="P63" s="56">
        <f t="shared" si="30"/>
        <v>27376000</v>
      </c>
      <c r="Q63" s="57">
        <f t="shared" si="30"/>
        <v>92221</v>
      </c>
      <c r="R63" s="38">
        <f t="shared" si="14"/>
        <v>146.73436877737953</v>
      </c>
      <c r="S63" s="39">
        <f t="shared" si="15"/>
        <v>0</v>
      </c>
      <c r="T63" s="38">
        <f t="shared" si="16"/>
        <v>34.666767972242276</v>
      </c>
      <c r="U63" s="39">
        <f t="shared" si="17"/>
        <v>0.11678126859907052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47816000</v>
      </c>
      <c r="C8" s="40">
        <f t="shared" si="0"/>
        <v>2183000</v>
      </c>
      <c r="D8" s="40">
        <f t="shared" si="0"/>
        <v>0</v>
      </c>
      <c r="E8" s="40">
        <f t="shared" si="0"/>
        <v>49999000</v>
      </c>
      <c r="F8" s="41">
        <f t="shared" si="0"/>
        <v>49999000</v>
      </c>
      <c r="G8" s="42">
        <f t="shared" si="0"/>
        <v>49999000</v>
      </c>
      <c r="H8" s="41">
        <f t="shared" si="0"/>
        <v>5501000</v>
      </c>
      <c r="I8" s="42">
        <f t="shared" si="0"/>
        <v>194861</v>
      </c>
      <c r="J8" s="41">
        <f t="shared" si="0"/>
        <v>7789000</v>
      </c>
      <c r="K8" s="42">
        <f t="shared" si="0"/>
        <v>2922437</v>
      </c>
      <c r="L8" s="41">
        <f t="shared" si="0"/>
        <v>7781000</v>
      </c>
      <c r="M8" s="42">
        <f t="shared" si="0"/>
        <v>4579308</v>
      </c>
      <c r="N8" s="41">
        <f t="shared" si="0"/>
        <v>0</v>
      </c>
      <c r="O8" s="42">
        <f t="shared" si="0"/>
        <v>0</v>
      </c>
      <c r="P8" s="41">
        <f t="shared" si="0"/>
        <v>21071000</v>
      </c>
      <c r="Q8" s="42">
        <f t="shared" si="0"/>
        <v>7696606</v>
      </c>
      <c r="R8" s="16">
        <f>IF(($J8       =0),0,((($L8       -$J8       )/$J8       )*100))</f>
        <v>-0.10270894851713956</v>
      </c>
      <c r="S8" s="17">
        <f>IF(($K8       =0),0,((($M8       -$K8       )/$K8       )*100))</f>
        <v>56.694840641560454</v>
      </c>
      <c r="T8" s="16">
        <f>IF(($E8       =0),0,(($P8       /$E8       )*100))</f>
        <v>42.142842856857136</v>
      </c>
      <c r="U8" s="18">
        <f>IF(($E8       =0),0,(($Q8       /$E8       )*100))</f>
        <v>15.393519870397407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43527000</v>
      </c>
      <c r="C9" s="43">
        <f t="shared" si="2"/>
        <v>-11545000</v>
      </c>
      <c r="D9" s="43">
        <f t="shared" si="2"/>
        <v>0</v>
      </c>
      <c r="E9" s="43">
        <f t="shared" si="2"/>
        <v>31982000</v>
      </c>
      <c r="F9" s="44">
        <f t="shared" si="2"/>
        <v>31982000</v>
      </c>
      <c r="G9" s="45">
        <f t="shared" si="2"/>
        <v>31982000</v>
      </c>
      <c r="H9" s="44">
        <f t="shared" si="2"/>
        <v>5501000</v>
      </c>
      <c r="I9" s="45">
        <f t="shared" si="2"/>
        <v>194861</v>
      </c>
      <c r="J9" s="44">
        <f t="shared" si="2"/>
        <v>7535000</v>
      </c>
      <c r="K9" s="45">
        <f t="shared" si="2"/>
        <v>2505452</v>
      </c>
      <c r="L9" s="44">
        <f t="shared" si="2"/>
        <v>4647000</v>
      </c>
      <c r="M9" s="45">
        <f t="shared" si="2"/>
        <v>3861399</v>
      </c>
      <c r="N9" s="44">
        <f t="shared" si="2"/>
        <v>0</v>
      </c>
      <c r="O9" s="45">
        <f t="shared" si="2"/>
        <v>0</v>
      </c>
      <c r="P9" s="44">
        <f t="shared" si="2"/>
        <v>17683000</v>
      </c>
      <c r="Q9" s="45">
        <f t="shared" si="2"/>
        <v>6561712</v>
      </c>
      <c r="R9" s="20">
        <f>IF(($J9       =0),0,((($L9       -$J9       )/$J9       )*100))</f>
        <v>-38.327803583278033</v>
      </c>
      <c r="S9" s="21">
        <f>IF(($K9       =0),0,((($M9       -$K9       )/$K9       )*100))</f>
        <v>54.119855419301587</v>
      </c>
      <c r="T9" s="20">
        <f>IF(($E9       =0),0,(($P9       /$E9       )*100))</f>
        <v>55.290475892689642</v>
      </c>
      <c r="U9" s="22">
        <f>IF(($E9       =0),0,(($Q9       /$E9       )*100))</f>
        <v>20.516890751047466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23100000</v>
      </c>
      <c r="C10" s="46">
        <v>-1545000</v>
      </c>
      <c r="D10" s="46"/>
      <c r="E10" s="46">
        <f t="shared" ref="E10:E41" si="4">$B10      +$C10      +$D10</f>
        <v>21555000</v>
      </c>
      <c r="F10" s="47">
        <v>21555000</v>
      </c>
      <c r="G10" s="48">
        <v>21555000</v>
      </c>
      <c r="H10" s="47">
        <v>3904000</v>
      </c>
      <c r="I10" s="48">
        <v>194861</v>
      </c>
      <c r="J10" s="47">
        <v>7535000</v>
      </c>
      <c r="K10" s="48">
        <v>2505452</v>
      </c>
      <c r="L10" s="47">
        <v>2929000</v>
      </c>
      <c r="M10" s="48">
        <v>2835891</v>
      </c>
      <c r="N10" s="47"/>
      <c r="O10" s="48"/>
      <c r="P10" s="47">
        <f t="shared" ref="P10:P41" si="5">$H10      +$J10      +$L10      +$N10</f>
        <v>14368000</v>
      </c>
      <c r="Q10" s="48">
        <f t="shared" ref="Q10:Q41" si="6">$I10      +$K10      +$M10      +$O10</f>
        <v>5536204</v>
      </c>
      <c r="R10" s="24">
        <f t="shared" ref="R10:R41" si="7">IF(($J10      =0),0,((($L10      -$J10      )/$J10      )*100))</f>
        <v>-61.128069011280694</v>
      </c>
      <c r="S10" s="25">
        <f t="shared" ref="S10:S41" si="8">IF(($K10      =0),0,((($M10      -$K10      )/$K10      )*100))</f>
        <v>13.188797869605965</v>
      </c>
      <c r="T10" s="24">
        <f t="shared" ref="T10:T41" si="9">IF(($E10      =0),0,(($P10      /$E10      )*100))</f>
        <v>66.657388077012286</v>
      </c>
      <c r="U10" s="26">
        <f t="shared" ref="U10:U41" si="10">IF(($E10      =0),0,(($Q10      /$E10      )*100))</f>
        <v>25.684082579447924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20427000</v>
      </c>
      <c r="C23" s="46">
        <v>-10000000</v>
      </c>
      <c r="D23" s="46"/>
      <c r="E23" s="46">
        <f t="shared" si="4"/>
        <v>10427000</v>
      </c>
      <c r="F23" s="47">
        <v>10427000</v>
      </c>
      <c r="G23" s="48">
        <v>10427000</v>
      </c>
      <c r="H23" s="47">
        <v>1597000</v>
      </c>
      <c r="I23" s="48"/>
      <c r="J23" s="47"/>
      <c r="K23" s="48"/>
      <c r="L23" s="47">
        <v>1718000</v>
      </c>
      <c r="M23" s="48">
        <v>1025508</v>
      </c>
      <c r="N23" s="47"/>
      <c r="O23" s="48"/>
      <c r="P23" s="47">
        <f t="shared" si="5"/>
        <v>3315000</v>
      </c>
      <c r="Q23" s="48">
        <f t="shared" si="6"/>
        <v>1025508</v>
      </c>
      <c r="R23" s="24">
        <f t="shared" si="7"/>
        <v>0</v>
      </c>
      <c r="S23" s="25">
        <f t="shared" si="8"/>
        <v>0</v>
      </c>
      <c r="T23" s="24">
        <f t="shared" si="9"/>
        <v>31.792461877817207</v>
      </c>
      <c r="U23" s="26">
        <f t="shared" si="10"/>
        <v>9.8351203606022821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4289000</v>
      </c>
      <c r="C27" s="43">
        <f t="shared" si="11"/>
        <v>13728000</v>
      </c>
      <c r="D27" s="43">
        <f t="shared" si="11"/>
        <v>0</v>
      </c>
      <c r="E27" s="43">
        <f t="shared" si="11"/>
        <v>18017000</v>
      </c>
      <c r="F27" s="44">
        <f t="shared" si="11"/>
        <v>18017000</v>
      </c>
      <c r="G27" s="45">
        <f t="shared" si="11"/>
        <v>18017000</v>
      </c>
      <c r="H27" s="44">
        <f t="shared" si="11"/>
        <v>0</v>
      </c>
      <c r="I27" s="45">
        <f t="shared" si="11"/>
        <v>0</v>
      </c>
      <c r="J27" s="44">
        <f t="shared" si="11"/>
        <v>254000</v>
      </c>
      <c r="K27" s="45">
        <f t="shared" si="11"/>
        <v>416985</v>
      </c>
      <c r="L27" s="44">
        <f t="shared" si="11"/>
        <v>3134000</v>
      </c>
      <c r="M27" s="45">
        <f t="shared" si="11"/>
        <v>717909</v>
      </c>
      <c r="N27" s="44">
        <f t="shared" si="11"/>
        <v>0</v>
      </c>
      <c r="O27" s="45">
        <f t="shared" si="11"/>
        <v>0</v>
      </c>
      <c r="P27" s="44">
        <f t="shared" si="11"/>
        <v>3388000</v>
      </c>
      <c r="Q27" s="45">
        <f t="shared" si="11"/>
        <v>1134894</v>
      </c>
      <c r="R27" s="20">
        <f t="shared" si="7"/>
        <v>1133.8582677165355</v>
      </c>
      <c r="S27" s="21">
        <f t="shared" si="8"/>
        <v>72.166624698730175</v>
      </c>
      <c r="T27" s="20">
        <f t="shared" si="9"/>
        <v>18.804462452128547</v>
      </c>
      <c r="U27" s="22">
        <f t="shared" si="10"/>
        <v>6.2990175944940887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>
        <v>2681000</v>
      </c>
      <c r="M30" s="48"/>
      <c r="N30" s="47"/>
      <c r="O30" s="48"/>
      <c r="P30" s="47">
        <f t="shared" si="5"/>
        <v>2681000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86.483870967741936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1189000</v>
      </c>
      <c r="C32" s="46">
        <v>-356000</v>
      </c>
      <c r="D32" s="46"/>
      <c r="E32" s="46">
        <f t="shared" si="4"/>
        <v>833000</v>
      </c>
      <c r="F32" s="47">
        <v>833000</v>
      </c>
      <c r="G32" s="48">
        <v>833000</v>
      </c>
      <c r="H32" s="47"/>
      <c r="I32" s="48"/>
      <c r="J32" s="47">
        <v>254000</v>
      </c>
      <c r="K32" s="48">
        <v>416985</v>
      </c>
      <c r="L32" s="47">
        <v>453000</v>
      </c>
      <c r="M32" s="48">
        <v>717909</v>
      </c>
      <c r="N32" s="47"/>
      <c r="O32" s="48"/>
      <c r="P32" s="47">
        <f t="shared" si="5"/>
        <v>707000</v>
      </c>
      <c r="Q32" s="48">
        <f t="shared" si="6"/>
        <v>1134894</v>
      </c>
      <c r="R32" s="24">
        <f t="shared" si="7"/>
        <v>78.346456692913392</v>
      </c>
      <c r="S32" s="25">
        <f t="shared" si="8"/>
        <v>72.166624698730175</v>
      </c>
      <c r="T32" s="24">
        <f t="shared" si="9"/>
        <v>84.87394957983193</v>
      </c>
      <c r="U32" s="26">
        <f t="shared" si="10"/>
        <v>136.24177671068426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14084000</v>
      </c>
      <c r="D36" s="46"/>
      <c r="E36" s="46">
        <f t="shared" si="4"/>
        <v>14084000</v>
      </c>
      <c r="F36" s="47">
        <v>14084000</v>
      </c>
      <c r="G36" s="48">
        <v>14084000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6713000</v>
      </c>
      <c r="C42" s="52">
        <f t="shared" si="13"/>
        <v>546000</v>
      </c>
      <c r="D42" s="52">
        <f t="shared" si="13"/>
        <v>0</v>
      </c>
      <c r="E42" s="52">
        <f t="shared" si="13"/>
        <v>7259000</v>
      </c>
      <c r="F42" s="53">
        <f t="shared" si="13"/>
        <v>7259000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6713000</v>
      </c>
      <c r="C43" s="43">
        <f t="shared" si="19"/>
        <v>546000</v>
      </c>
      <c r="D43" s="43">
        <f t="shared" si="19"/>
        <v>0</v>
      </c>
      <c r="E43" s="43">
        <f t="shared" si="19"/>
        <v>7259000</v>
      </c>
      <c r="F43" s="44">
        <f t="shared" si="19"/>
        <v>7259000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5000000</v>
      </c>
      <c r="C44" s="49"/>
      <c r="D44" s="49"/>
      <c r="E44" s="49">
        <f t="shared" ref="E44:E62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1713000</v>
      </c>
      <c r="C45" s="46">
        <v>546000</v>
      </c>
      <c r="D45" s="46"/>
      <c r="E45" s="46">
        <f t="shared" si="21"/>
        <v>2259000</v>
      </c>
      <c r="F45" s="47">
        <v>2259000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54529000</v>
      </c>
      <c r="C59" s="43">
        <f t="shared" si="26"/>
        <v>2729000</v>
      </c>
      <c r="D59" s="43">
        <f t="shared" si="26"/>
        <v>0</v>
      </c>
      <c r="E59" s="43">
        <f t="shared" si="26"/>
        <v>57258000</v>
      </c>
      <c r="F59" s="44">
        <f t="shared" si="26"/>
        <v>57258000</v>
      </c>
      <c r="G59" s="45">
        <f t="shared" si="26"/>
        <v>49999000</v>
      </c>
      <c r="H59" s="44">
        <f t="shared" si="26"/>
        <v>5501000</v>
      </c>
      <c r="I59" s="45">
        <f t="shared" si="26"/>
        <v>194861</v>
      </c>
      <c r="J59" s="44">
        <f t="shared" si="26"/>
        <v>7789000</v>
      </c>
      <c r="K59" s="45">
        <f t="shared" si="26"/>
        <v>2922437</v>
      </c>
      <c r="L59" s="44">
        <f t="shared" si="26"/>
        <v>7781000</v>
      </c>
      <c r="M59" s="45">
        <f t="shared" si="26"/>
        <v>4579308</v>
      </c>
      <c r="N59" s="44">
        <f t="shared" si="26"/>
        <v>0</v>
      </c>
      <c r="O59" s="45">
        <f t="shared" si="26"/>
        <v>0</v>
      </c>
      <c r="P59" s="44">
        <f t="shared" si="26"/>
        <v>21071000</v>
      </c>
      <c r="Q59" s="45">
        <f t="shared" si="26"/>
        <v>7696606</v>
      </c>
      <c r="R59" s="20">
        <f t="shared" si="14"/>
        <v>-0.10270894851713956</v>
      </c>
      <c r="S59" s="21">
        <f t="shared" si="15"/>
        <v>56.694840641560454</v>
      </c>
      <c r="T59" s="20">
        <f t="shared" si="16"/>
        <v>36.800097802927098</v>
      </c>
      <c r="U59" s="22">
        <f t="shared" si="17"/>
        <v>13.441974920535122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54529000</v>
      </c>
      <c r="C63" s="55">
        <f t="shared" si="30"/>
        <v>2729000</v>
      </c>
      <c r="D63" s="55">
        <f t="shared" si="30"/>
        <v>0</v>
      </c>
      <c r="E63" s="55">
        <f t="shared" si="30"/>
        <v>57258000</v>
      </c>
      <c r="F63" s="56">
        <f t="shared" si="30"/>
        <v>57258000</v>
      </c>
      <c r="G63" s="57">
        <f t="shared" si="30"/>
        <v>49999000</v>
      </c>
      <c r="H63" s="56">
        <f t="shared" si="30"/>
        <v>5501000</v>
      </c>
      <c r="I63" s="57">
        <f t="shared" si="30"/>
        <v>194861</v>
      </c>
      <c r="J63" s="56">
        <f t="shared" si="30"/>
        <v>7789000</v>
      </c>
      <c r="K63" s="57">
        <f t="shared" si="30"/>
        <v>2922437</v>
      </c>
      <c r="L63" s="56">
        <f t="shared" si="30"/>
        <v>7781000</v>
      </c>
      <c r="M63" s="58">
        <f t="shared" si="30"/>
        <v>4579308</v>
      </c>
      <c r="N63" s="56">
        <f t="shared" si="30"/>
        <v>0</v>
      </c>
      <c r="O63" s="57">
        <f t="shared" si="30"/>
        <v>0</v>
      </c>
      <c r="P63" s="56">
        <f t="shared" si="30"/>
        <v>21071000</v>
      </c>
      <c r="Q63" s="57">
        <f t="shared" si="30"/>
        <v>7696606</v>
      </c>
      <c r="R63" s="38">
        <f t="shared" si="14"/>
        <v>-0.10270894851713956</v>
      </c>
      <c r="S63" s="39">
        <f t="shared" si="15"/>
        <v>56.694840641560454</v>
      </c>
      <c r="T63" s="38">
        <f t="shared" si="16"/>
        <v>36.800097802927098</v>
      </c>
      <c r="U63" s="39">
        <f t="shared" si="17"/>
        <v>13.441974920535122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74044000</v>
      </c>
      <c r="C8" s="40">
        <f t="shared" si="0"/>
        <v>8021000</v>
      </c>
      <c r="D8" s="40">
        <f t="shared" si="0"/>
        <v>0</v>
      </c>
      <c r="E8" s="40">
        <f t="shared" si="0"/>
        <v>82065000</v>
      </c>
      <c r="F8" s="41">
        <f t="shared" si="0"/>
        <v>82065000</v>
      </c>
      <c r="G8" s="42">
        <f t="shared" si="0"/>
        <v>82065000</v>
      </c>
      <c r="H8" s="41">
        <f t="shared" si="0"/>
        <v>11350000</v>
      </c>
      <c r="I8" s="42">
        <f t="shared" si="0"/>
        <v>0</v>
      </c>
      <c r="J8" s="41">
        <f t="shared" si="0"/>
        <v>16674000</v>
      </c>
      <c r="K8" s="42">
        <f t="shared" si="0"/>
        <v>0</v>
      </c>
      <c r="L8" s="41">
        <f t="shared" si="0"/>
        <v>13351000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41375000</v>
      </c>
      <c r="Q8" s="42">
        <f t="shared" si="0"/>
        <v>0</v>
      </c>
      <c r="R8" s="16">
        <f>IF(($J8       =0),0,((($L8       -$J8       )/$J8       )*100))</f>
        <v>-19.929231138299148</v>
      </c>
      <c r="S8" s="17">
        <f>IF(($K8       =0),0,((($M8       -$K8       )/$K8       )*100))</f>
        <v>0</v>
      </c>
      <c r="T8" s="16">
        <f>IF(($E8       =0),0,(($P8       /$E8       )*100))</f>
        <v>50.417352098945955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70481000</v>
      </c>
      <c r="C9" s="43">
        <f t="shared" si="2"/>
        <v>-3179000</v>
      </c>
      <c r="D9" s="43">
        <f t="shared" si="2"/>
        <v>0</v>
      </c>
      <c r="E9" s="43">
        <f t="shared" si="2"/>
        <v>67302000</v>
      </c>
      <c r="F9" s="44">
        <f t="shared" si="2"/>
        <v>67302000</v>
      </c>
      <c r="G9" s="45">
        <f t="shared" si="2"/>
        <v>67302000</v>
      </c>
      <c r="H9" s="44">
        <f t="shared" si="2"/>
        <v>10718000</v>
      </c>
      <c r="I9" s="45">
        <f t="shared" si="2"/>
        <v>0</v>
      </c>
      <c r="J9" s="44">
        <f t="shared" si="2"/>
        <v>15983000</v>
      </c>
      <c r="K9" s="45">
        <f t="shared" si="2"/>
        <v>0</v>
      </c>
      <c r="L9" s="44">
        <f t="shared" si="2"/>
        <v>12568000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39269000</v>
      </c>
      <c r="Q9" s="45">
        <f t="shared" si="2"/>
        <v>0</v>
      </c>
      <c r="R9" s="20">
        <f>IF(($J9       =0),0,((($L9       -$J9       )/$J9       )*100))</f>
        <v>-21.366451855096038</v>
      </c>
      <c r="S9" s="21">
        <f>IF(($K9       =0),0,((($M9       -$K9       )/$K9       )*100))</f>
        <v>0</v>
      </c>
      <c r="T9" s="20">
        <f>IF(($E9       =0),0,(($P9       /$E9       )*100))</f>
        <v>58.347448812813887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47531000</v>
      </c>
      <c r="C10" s="46">
        <v>-3179000</v>
      </c>
      <c r="D10" s="46"/>
      <c r="E10" s="46">
        <f t="shared" ref="E10:E41" si="4">$B10      +$C10      +$D10</f>
        <v>44352000</v>
      </c>
      <c r="F10" s="47">
        <v>44352000</v>
      </c>
      <c r="G10" s="48">
        <v>44352000</v>
      </c>
      <c r="H10" s="47">
        <v>8834000</v>
      </c>
      <c r="I10" s="48"/>
      <c r="J10" s="47">
        <v>13954000</v>
      </c>
      <c r="K10" s="48"/>
      <c r="L10" s="47">
        <v>10317000</v>
      </c>
      <c r="M10" s="48"/>
      <c r="N10" s="47"/>
      <c r="O10" s="48"/>
      <c r="P10" s="47">
        <f t="shared" ref="P10:P41" si="5">$H10      +$J10      +$L10      +$N10</f>
        <v>33105000</v>
      </c>
      <c r="Q10" s="48">
        <f t="shared" ref="Q10:Q41" si="6">$I10      +$K10      +$M10      +$O10</f>
        <v>0</v>
      </c>
      <c r="R10" s="24">
        <f t="shared" ref="R10:R41" si="7">IF(($J10      =0),0,((($L10      -$J10      )/$J10      )*100))</f>
        <v>-26.064210978930774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74.64150432900432</v>
      </c>
      <c r="U10" s="26">
        <f t="shared" ref="U10:U41" si="10">IF(($E10      =0),0,(($Q10      /$E10      )*100))</f>
        <v>0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2050000</v>
      </c>
      <c r="C13" s="46"/>
      <c r="D13" s="46"/>
      <c r="E13" s="46">
        <f t="shared" si="4"/>
        <v>2050000</v>
      </c>
      <c r="F13" s="47">
        <v>2050000</v>
      </c>
      <c r="G13" s="48">
        <v>2050000</v>
      </c>
      <c r="H13" s="47">
        <v>300000</v>
      </c>
      <c r="I13" s="48"/>
      <c r="J13" s="47"/>
      <c r="K13" s="48"/>
      <c r="L13" s="47">
        <v>1750000</v>
      </c>
      <c r="M13" s="48"/>
      <c r="N13" s="47"/>
      <c r="O13" s="48"/>
      <c r="P13" s="47">
        <f t="shared" si="5"/>
        <v>2050000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20900000</v>
      </c>
      <c r="C23" s="46"/>
      <c r="D23" s="46"/>
      <c r="E23" s="46">
        <f t="shared" si="4"/>
        <v>20900000</v>
      </c>
      <c r="F23" s="47">
        <v>20900000</v>
      </c>
      <c r="G23" s="48">
        <v>20900000</v>
      </c>
      <c r="H23" s="47">
        <v>1584000</v>
      </c>
      <c r="I23" s="48"/>
      <c r="J23" s="47">
        <v>2029000</v>
      </c>
      <c r="K23" s="48"/>
      <c r="L23" s="47">
        <v>501000</v>
      </c>
      <c r="M23" s="48"/>
      <c r="N23" s="47"/>
      <c r="O23" s="48"/>
      <c r="P23" s="47">
        <f t="shared" si="5"/>
        <v>4114000</v>
      </c>
      <c r="Q23" s="48">
        <f t="shared" si="6"/>
        <v>0</v>
      </c>
      <c r="R23" s="24">
        <f t="shared" si="7"/>
        <v>-75.308033514046329</v>
      </c>
      <c r="S23" s="25">
        <f t="shared" si="8"/>
        <v>0</v>
      </c>
      <c r="T23" s="24">
        <f t="shared" si="9"/>
        <v>19.684210526315791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3563000</v>
      </c>
      <c r="C27" s="43">
        <f t="shared" si="11"/>
        <v>11200000</v>
      </c>
      <c r="D27" s="43">
        <f t="shared" si="11"/>
        <v>0</v>
      </c>
      <c r="E27" s="43">
        <f t="shared" si="11"/>
        <v>14763000</v>
      </c>
      <c r="F27" s="44">
        <f t="shared" si="11"/>
        <v>14763000</v>
      </c>
      <c r="G27" s="45">
        <f t="shared" si="11"/>
        <v>14763000</v>
      </c>
      <c r="H27" s="44">
        <f t="shared" si="11"/>
        <v>632000</v>
      </c>
      <c r="I27" s="45">
        <f t="shared" si="11"/>
        <v>0</v>
      </c>
      <c r="J27" s="44">
        <f t="shared" si="11"/>
        <v>691000</v>
      </c>
      <c r="K27" s="45">
        <f t="shared" si="11"/>
        <v>0</v>
      </c>
      <c r="L27" s="44">
        <f t="shared" si="11"/>
        <v>783000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2106000</v>
      </c>
      <c r="Q27" s="45">
        <f t="shared" si="11"/>
        <v>0</v>
      </c>
      <c r="R27" s="20">
        <f t="shared" si="7"/>
        <v>13.314037626628075</v>
      </c>
      <c r="S27" s="21">
        <f t="shared" si="8"/>
        <v>0</v>
      </c>
      <c r="T27" s="20">
        <f t="shared" si="9"/>
        <v>14.265393212761634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439000</v>
      </c>
      <c r="K30" s="48"/>
      <c r="L30" s="47">
        <v>263000</v>
      </c>
      <c r="M30" s="48"/>
      <c r="N30" s="47"/>
      <c r="O30" s="48"/>
      <c r="P30" s="47">
        <f t="shared" si="5"/>
        <v>702000</v>
      </c>
      <c r="Q30" s="48">
        <f t="shared" si="6"/>
        <v>0</v>
      </c>
      <c r="R30" s="24">
        <f t="shared" si="7"/>
        <v>-40.091116173120724</v>
      </c>
      <c r="S30" s="25">
        <f t="shared" si="8"/>
        <v>0</v>
      </c>
      <c r="T30" s="24">
        <f t="shared" si="9"/>
        <v>30.521739130434781</v>
      </c>
      <c r="U30" s="26">
        <f t="shared" si="10"/>
        <v>0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1263000</v>
      </c>
      <c r="C32" s="46">
        <v>200000</v>
      </c>
      <c r="D32" s="46"/>
      <c r="E32" s="46">
        <f t="shared" si="4"/>
        <v>1463000</v>
      </c>
      <c r="F32" s="47">
        <v>1463000</v>
      </c>
      <c r="G32" s="48">
        <v>1463000</v>
      </c>
      <c r="H32" s="47">
        <v>632000</v>
      </c>
      <c r="I32" s="48"/>
      <c r="J32" s="47">
        <v>252000</v>
      </c>
      <c r="K32" s="48"/>
      <c r="L32" s="47">
        <v>520000</v>
      </c>
      <c r="M32" s="48"/>
      <c r="N32" s="47"/>
      <c r="O32" s="48"/>
      <c r="P32" s="47">
        <f t="shared" si="5"/>
        <v>1404000</v>
      </c>
      <c r="Q32" s="48">
        <f t="shared" si="6"/>
        <v>0</v>
      </c>
      <c r="R32" s="24">
        <f t="shared" si="7"/>
        <v>106.34920634920636</v>
      </c>
      <c r="S32" s="25">
        <f t="shared" si="8"/>
        <v>0</v>
      </c>
      <c r="T32" s="24">
        <f t="shared" si="9"/>
        <v>95.967190704032816</v>
      </c>
      <c r="U32" s="26">
        <f t="shared" si="10"/>
        <v>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11000000</v>
      </c>
      <c r="D36" s="46"/>
      <c r="E36" s="46">
        <f t="shared" si="4"/>
        <v>11000000</v>
      </c>
      <c r="F36" s="47">
        <v>11000000</v>
      </c>
      <c r="G36" s="48">
        <v>11000000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49420000</v>
      </c>
      <c r="C42" s="52">
        <f t="shared" si="13"/>
        <v>-14459000</v>
      </c>
      <c r="D42" s="52">
        <f t="shared" si="13"/>
        <v>0</v>
      </c>
      <c r="E42" s="52">
        <f t="shared" si="13"/>
        <v>34961000</v>
      </c>
      <c r="F42" s="53">
        <f t="shared" si="13"/>
        <v>34961000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49420000</v>
      </c>
      <c r="C43" s="43">
        <f t="shared" si="19"/>
        <v>-14459000</v>
      </c>
      <c r="D43" s="43">
        <f t="shared" si="19"/>
        <v>0</v>
      </c>
      <c r="E43" s="43">
        <f t="shared" si="19"/>
        <v>34961000</v>
      </c>
      <c r="F43" s="44">
        <f t="shared" si="19"/>
        <v>34961000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30000000</v>
      </c>
      <c r="C44" s="49"/>
      <c r="D44" s="49"/>
      <c r="E44" s="49">
        <f t="shared" ref="E44:E62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19420000</v>
      </c>
      <c r="C45" s="46">
        <v>-14459000</v>
      </c>
      <c r="D45" s="46"/>
      <c r="E45" s="46">
        <f t="shared" si="21"/>
        <v>4961000</v>
      </c>
      <c r="F45" s="47">
        <v>4961000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123464000</v>
      </c>
      <c r="C59" s="43">
        <f t="shared" si="26"/>
        <v>-6438000</v>
      </c>
      <c r="D59" s="43">
        <f t="shared" si="26"/>
        <v>0</v>
      </c>
      <c r="E59" s="43">
        <f t="shared" si="26"/>
        <v>117026000</v>
      </c>
      <c r="F59" s="44">
        <f t="shared" si="26"/>
        <v>117026000</v>
      </c>
      <c r="G59" s="45">
        <f t="shared" si="26"/>
        <v>82065000</v>
      </c>
      <c r="H59" s="44">
        <f t="shared" si="26"/>
        <v>11350000</v>
      </c>
      <c r="I59" s="45">
        <f t="shared" si="26"/>
        <v>0</v>
      </c>
      <c r="J59" s="44">
        <f t="shared" si="26"/>
        <v>16674000</v>
      </c>
      <c r="K59" s="45">
        <f t="shared" si="26"/>
        <v>0</v>
      </c>
      <c r="L59" s="44">
        <f t="shared" si="26"/>
        <v>13351000</v>
      </c>
      <c r="M59" s="45">
        <f t="shared" si="26"/>
        <v>0</v>
      </c>
      <c r="N59" s="44">
        <f t="shared" si="26"/>
        <v>0</v>
      </c>
      <c r="O59" s="45">
        <f t="shared" si="26"/>
        <v>0</v>
      </c>
      <c r="P59" s="44">
        <f t="shared" si="26"/>
        <v>41375000</v>
      </c>
      <c r="Q59" s="45">
        <f t="shared" si="26"/>
        <v>0</v>
      </c>
      <c r="R59" s="20">
        <f t="shared" si="14"/>
        <v>-19.929231138299148</v>
      </c>
      <c r="S59" s="21">
        <f t="shared" si="15"/>
        <v>0</v>
      </c>
      <c r="T59" s="20">
        <f t="shared" si="16"/>
        <v>35.355391109667941</v>
      </c>
      <c r="U59" s="22">
        <f t="shared" si="17"/>
        <v>0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123464000</v>
      </c>
      <c r="C63" s="55">
        <f t="shared" si="30"/>
        <v>-6438000</v>
      </c>
      <c r="D63" s="55">
        <f t="shared" si="30"/>
        <v>0</v>
      </c>
      <c r="E63" s="55">
        <f t="shared" si="30"/>
        <v>117026000</v>
      </c>
      <c r="F63" s="56">
        <f t="shared" si="30"/>
        <v>117026000</v>
      </c>
      <c r="G63" s="57">
        <f t="shared" si="30"/>
        <v>82065000</v>
      </c>
      <c r="H63" s="56">
        <f t="shared" si="30"/>
        <v>11350000</v>
      </c>
      <c r="I63" s="57">
        <f t="shared" si="30"/>
        <v>0</v>
      </c>
      <c r="J63" s="56">
        <f t="shared" si="30"/>
        <v>16674000</v>
      </c>
      <c r="K63" s="57">
        <f t="shared" si="30"/>
        <v>0</v>
      </c>
      <c r="L63" s="56">
        <f t="shared" si="30"/>
        <v>13351000</v>
      </c>
      <c r="M63" s="58">
        <f t="shared" si="30"/>
        <v>0</v>
      </c>
      <c r="N63" s="56">
        <f t="shared" si="30"/>
        <v>0</v>
      </c>
      <c r="O63" s="57">
        <f t="shared" si="30"/>
        <v>0</v>
      </c>
      <c r="P63" s="56">
        <f t="shared" si="30"/>
        <v>41375000</v>
      </c>
      <c r="Q63" s="57">
        <f t="shared" si="30"/>
        <v>0</v>
      </c>
      <c r="R63" s="38">
        <f t="shared" si="14"/>
        <v>-19.929231138299148</v>
      </c>
      <c r="S63" s="39">
        <f t="shared" si="15"/>
        <v>0</v>
      </c>
      <c r="T63" s="38">
        <f t="shared" si="16"/>
        <v>35.355391109667941</v>
      </c>
      <c r="U63" s="39">
        <f t="shared" si="17"/>
        <v>0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182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148974000</v>
      </c>
      <c r="C8" s="40">
        <f t="shared" si="0"/>
        <v>-44273000</v>
      </c>
      <c r="D8" s="40">
        <f t="shared" si="0"/>
        <v>0</v>
      </c>
      <c r="E8" s="40">
        <f t="shared" si="0"/>
        <v>104701000</v>
      </c>
      <c r="F8" s="41">
        <f t="shared" si="0"/>
        <v>104701000</v>
      </c>
      <c r="G8" s="42">
        <f t="shared" si="0"/>
        <v>104701000</v>
      </c>
      <c r="H8" s="41">
        <f t="shared" si="0"/>
        <v>1342000</v>
      </c>
      <c r="I8" s="42">
        <f t="shared" si="0"/>
        <v>2101401</v>
      </c>
      <c r="J8" s="41">
        <f t="shared" si="0"/>
        <v>20028000</v>
      </c>
      <c r="K8" s="42">
        <f t="shared" si="0"/>
        <v>25693222</v>
      </c>
      <c r="L8" s="41">
        <f t="shared" si="0"/>
        <v>29711000</v>
      </c>
      <c r="M8" s="42">
        <f t="shared" si="0"/>
        <v>28278763</v>
      </c>
      <c r="N8" s="41">
        <f t="shared" si="0"/>
        <v>0</v>
      </c>
      <c r="O8" s="42">
        <f t="shared" si="0"/>
        <v>0</v>
      </c>
      <c r="P8" s="41">
        <f t="shared" si="0"/>
        <v>51081000</v>
      </c>
      <c r="Q8" s="42">
        <f t="shared" si="0"/>
        <v>56073386</v>
      </c>
      <c r="R8" s="16">
        <f>IF(($J8       =0),0,((($L8       -$J8       )/$J8       )*100))</f>
        <v>48.34731376073497</v>
      </c>
      <c r="S8" s="17">
        <f>IF(($K8       =0),0,((($M8       -$K8       )/$K8       )*100))</f>
        <v>10.063124819456275</v>
      </c>
      <c r="T8" s="16">
        <f>IF(($E8       =0),0,(($P8       /$E8       )*100))</f>
        <v>48.787499641837236</v>
      </c>
      <c r="U8" s="18">
        <f>IF(($E8       =0),0,(($Q8       /$E8       )*100))</f>
        <v>53.55573108184258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143720000</v>
      </c>
      <c r="C9" s="43">
        <f t="shared" si="2"/>
        <v>-44273000</v>
      </c>
      <c r="D9" s="43">
        <f t="shared" si="2"/>
        <v>0</v>
      </c>
      <c r="E9" s="43">
        <f t="shared" si="2"/>
        <v>99447000</v>
      </c>
      <c r="F9" s="44">
        <f t="shared" si="2"/>
        <v>99447000</v>
      </c>
      <c r="G9" s="45">
        <f t="shared" si="2"/>
        <v>99447000</v>
      </c>
      <c r="H9" s="44">
        <f t="shared" si="2"/>
        <v>1246000</v>
      </c>
      <c r="I9" s="45">
        <f t="shared" si="2"/>
        <v>847992</v>
      </c>
      <c r="J9" s="44">
        <f t="shared" si="2"/>
        <v>19894000</v>
      </c>
      <c r="K9" s="45">
        <f t="shared" si="2"/>
        <v>24512897</v>
      </c>
      <c r="L9" s="44">
        <f t="shared" si="2"/>
        <v>29312000</v>
      </c>
      <c r="M9" s="45">
        <f t="shared" si="2"/>
        <v>27099602</v>
      </c>
      <c r="N9" s="44">
        <f t="shared" si="2"/>
        <v>0</v>
      </c>
      <c r="O9" s="45">
        <f t="shared" si="2"/>
        <v>0</v>
      </c>
      <c r="P9" s="44">
        <f t="shared" si="2"/>
        <v>50452000</v>
      </c>
      <c r="Q9" s="45">
        <f t="shared" si="2"/>
        <v>52460491</v>
      </c>
      <c r="R9" s="20">
        <f>IF(($J9       =0),0,((($L9       -$J9       )/$J9       )*100))</f>
        <v>47.340906806072184</v>
      </c>
      <c r="S9" s="21">
        <f>IF(($K9       =0),0,((($M9       -$K9       )/$K9       )*100))</f>
        <v>10.552424709327504</v>
      </c>
      <c r="T9" s="20">
        <f>IF(($E9       =0),0,(($P9       /$E9       )*100))</f>
        <v>50.732551007069091</v>
      </c>
      <c r="U9" s="22">
        <f>IF(($E9       =0),0,(($Q9       /$E9       )*100))</f>
        <v>52.752210725310967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49699000</v>
      </c>
      <c r="C10" s="46">
        <v>-12773000</v>
      </c>
      <c r="D10" s="46"/>
      <c r="E10" s="46">
        <f t="shared" ref="E10:E41" si="4">$B10      +$C10      +$D10</f>
        <v>36926000</v>
      </c>
      <c r="F10" s="47">
        <v>36926000</v>
      </c>
      <c r="G10" s="48">
        <v>36926000</v>
      </c>
      <c r="H10" s="47">
        <v>399000</v>
      </c>
      <c r="I10" s="48"/>
      <c r="J10" s="47">
        <v>8702000</v>
      </c>
      <c r="K10" s="48">
        <v>11090215</v>
      </c>
      <c r="L10" s="47">
        <v>3027000</v>
      </c>
      <c r="M10" s="48">
        <v>3774967</v>
      </c>
      <c r="N10" s="47"/>
      <c r="O10" s="48"/>
      <c r="P10" s="47">
        <f t="shared" ref="P10:P41" si="5">$H10      +$J10      +$L10      +$N10</f>
        <v>12128000</v>
      </c>
      <c r="Q10" s="48">
        <f t="shared" ref="Q10:Q41" si="6">$I10      +$K10      +$M10      +$O10</f>
        <v>14865182</v>
      </c>
      <c r="R10" s="24">
        <f t="shared" ref="R10:R41" si="7">IF(($J10      =0),0,((($L10      -$J10      )/$J10      )*100))</f>
        <v>-65.214893128016556</v>
      </c>
      <c r="S10" s="25">
        <f t="shared" ref="S10:S41" si="8">IF(($K10      =0),0,((($M10      -$K10      )/$K10      )*100))</f>
        <v>-65.961282085153442</v>
      </c>
      <c r="T10" s="24">
        <f t="shared" ref="T10:T41" si="9">IF(($E10      =0),0,(($P10      /$E10      )*100))</f>
        <v>32.844066511401181</v>
      </c>
      <c r="U10" s="26">
        <f t="shared" ref="U10:U41" si="10">IF(($E10      =0),0,(($Q10      /$E10      )*100))</f>
        <v>40.256680929426416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30000000</v>
      </c>
      <c r="C13" s="46">
        <v>-25500000</v>
      </c>
      <c r="D13" s="46"/>
      <c r="E13" s="46">
        <f t="shared" si="4"/>
        <v>4500000</v>
      </c>
      <c r="F13" s="47">
        <v>4500000</v>
      </c>
      <c r="G13" s="48">
        <v>4500000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>
        <v>50000000</v>
      </c>
      <c r="C22" s="46">
        <v>-10000000</v>
      </c>
      <c r="D22" s="46"/>
      <c r="E22" s="46">
        <f t="shared" si="4"/>
        <v>40000000</v>
      </c>
      <c r="F22" s="47">
        <v>40000000</v>
      </c>
      <c r="G22" s="48">
        <v>40000000</v>
      </c>
      <c r="H22" s="47"/>
      <c r="I22" s="48"/>
      <c r="J22" s="47">
        <v>8180000</v>
      </c>
      <c r="K22" s="48">
        <v>7883079</v>
      </c>
      <c r="L22" s="47">
        <v>23133000</v>
      </c>
      <c r="M22" s="48">
        <v>20949858</v>
      </c>
      <c r="N22" s="47"/>
      <c r="O22" s="48"/>
      <c r="P22" s="47">
        <f t="shared" si="5"/>
        <v>31313000</v>
      </c>
      <c r="Q22" s="48">
        <f t="shared" si="6"/>
        <v>28832937</v>
      </c>
      <c r="R22" s="24">
        <f t="shared" si="7"/>
        <v>182.79951100244497</v>
      </c>
      <c r="S22" s="25">
        <f t="shared" si="8"/>
        <v>165.75730117635507</v>
      </c>
      <c r="T22" s="24">
        <f t="shared" si="9"/>
        <v>78.282499999999999</v>
      </c>
      <c r="U22" s="26">
        <f t="shared" si="10"/>
        <v>72.082342499999996</v>
      </c>
      <c r="V22" s="47"/>
      <c r="W22" s="48"/>
    </row>
    <row r="23" spans="1:23" x14ac:dyDescent="0.2">
      <c r="A23" s="23" t="s">
        <v>49</v>
      </c>
      <c r="B23" s="46">
        <v>14021000</v>
      </c>
      <c r="C23" s="46">
        <v>4000000</v>
      </c>
      <c r="D23" s="46"/>
      <c r="E23" s="46">
        <f t="shared" si="4"/>
        <v>18021000</v>
      </c>
      <c r="F23" s="47">
        <v>18021000</v>
      </c>
      <c r="G23" s="48">
        <v>18021000</v>
      </c>
      <c r="H23" s="47">
        <v>847000</v>
      </c>
      <c r="I23" s="48">
        <v>847992</v>
      </c>
      <c r="J23" s="47">
        <v>3012000</v>
      </c>
      <c r="K23" s="48">
        <v>5539603</v>
      </c>
      <c r="L23" s="47">
        <v>3152000</v>
      </c>
      <c r="M23" s="48">
        <v>2374777</v>
      </c>
      <c r="N23" s="47"/>
      <c r="O23" s="48"/>
      <c r="P23" s="47">
        <f t="shared" si="5"/>
        <v>7011000</v>
      </c>
      <c r="Q23" s="48">
        <f t="shared" si="6"/>
        <v>8762372</v>
      </c>
      <c r="R23" s="24">
        <f t="shared" si="7"/>
        <v>4.6480743691899074</v>
      </c>
      <c r="S23" s="25">
        <f t="shared" si="8"/>
        <v>-57.130917143340419</v>
      </c>
      <c r="T23" s="24">
        <f t="shared" si="9"/>
        <v>38.904611286832029</v>
      </c>
      <c r="U23" s="26">
        <f t="shared" si="10"/>
        <v>48.623117474058041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5254000</v>
      </c>
      <c r="C27" s="43">
        <f t="shared" si="11"/>
        <v>0</v>
      </c>
      <c r="D27" s="43">
        <f t="shared" si="11"/>
        <v>0</v>
      </c>
      <c r="E27" s="43">
        <f t="shared" si="11"/>
        <v>5254000</v>
      </c>
      <c r="F27" s="44">
        <f t="shared" si="11"/>
        <v>5254000</v>
      </c>
      <c r="G27" s="45">
        <f t="shared" si="11"/>
        <v>5254000</v>
      </c>
      <c r="H27" s="44">
        <f t="shared" si="11"/>
        <v>96000</v>
      </c>
      <c r="I27" s="45">
        <f t="shared" si="11"/>
        <v>1253409</v>
      </c>
      <c r="J27" s="44">
        <f t="shared" si="11"/>
        <v>134000</v>
      </c>
      <c r="K27" s="45">
        <f t="shared" si="11"/>
        <v>1180325</v>
      </c>
      <c r="L27" s="44">
        <f t="shared" si="11"/>
        <v>399000</v>
      </c>
      <c r="M27" s="45">
        <f t="shared" si="11"/>
        <v>1179161</v>
      </c>
      <c r="N27" s="44">
        <f t="shared" si="11"/>
        <v>0</v>
      </c>
      <c r="O27" s="45">
        <f t="shared" si="11"/>
        <v>0</v>
      </c>
      <c r="P27" s="44">
        <f t="shared" si="11"/>
        <v>629000</v>
      </c>
      <c r="Q27" s="45">
        <f t="shared" si="11"/>
        <v>3612895</v>
      </c>
      <c r="R27" s="20">
        <f t="shared" si="7"/>
        <v>197.76119402985074</v>
      </c>
      <c r="S27" s="21">
        <f t="shared" si="8"/>
        <v>-9.8616906360536299E-2</v>
      </c>
      <c r="T27" s="20">
        <f t="shared" si="9"/>
        <v>11.971830985915492</v>
      </c>
      <c r="U27" s="22">
        <f t="shared" si="10"/>
        <v>68.764655500570996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96000</v>
      </c>
      <c r="I30" s="48">
        <v>136134</v>
      </c>
      <c r="J30" s="47">
        <v>134000</v>
      </c>
      <c r="K30" s="48">
        <v>143600</v>
      </c>
      <c r="L30" s="47">
        <v>318000</v>
      </c>
      <c r="M30" s="48">
        <v>1179161</v>
      </c>
      <c r="N30" s="47"/>
      <c r="O30" s="48"/>
      <c r="P30" s="47">
        <f t="shared" si="5"/>
        <v>548000</v>
      </c>
      <c r="Q30" s="48">
        <f t="shared" si="6"/>
        <v>1458895</v>
      </c>
      <c r="R30" s="24">
        <f t="shared" si="7"/>
        <v>137.31343283582089</v>
      </c>
      <c r="S30" s="25">
        <f t="shared" si="8"/>
        <v>721.14275766016704</v>
      </c>
      <c r="T30" s="24">
        <f t="shared" si="9"/>
        <v>17.677419354838712</v>
      </c>
      <c r="U30" s="26">
        <f t="shared" si="10"/>
        <v>47.061129032258066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2154000</v>
      </c>
      <c r="C32" s="46"/>
      <c r="D32" s="46"/>
      <c r="E32" s="46">
        <f t="shared" si="4"/>
        <v>2154000</v>
      </c>
      <c r="F32" s="47">
        <v>2154000</v>
      </c>
      <c r="G32" s="48">
        <v>2154000</v>
      </c>
      <c r="H32" s="47"/>
      <c r="I32" s="48">
        <v>1117275</v>
      </c>
      <c r="J32" s="47"/>
      <c r="K32" s="48">
        <v>1036725</v>
      </c>
      <c r="L32" s="47">
        <v>81000</v>
      </c>
      <c r="M32" s="48"/>
      <c r="N32" s="47"/>
      <c r="O32" s="48"/>
      <c r="P32" s="47">
        <f t="shared" si="5"/>
        <v>81000</v>
      </c>
      <c r="Q32" s="48">
        <f t="shared" si="6"/>
        <v>2154000</v>
      </c>
      <c r="R32" s="24">
        <f t="shared" si="7"/>
        <v>0</v>
      </c>
      <c r="S32" s="25">
        <f t="shared" si="8"/>
        <v>-100</v>
      </c>
      <c r="T32" s="24">
        <f t="shared" si="9"/>
        <v>3.7604456824512535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38000</v>
      </c>
      <c r="C42" s="52">
        <f t="shared" si="13"/>
        <v>-38000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38000</v>
      </c>
      <c r="C43" s="43">
        <f t="shared" si="19"/>
        <v>-38000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/>
      <c r="C44" s="49"/>
      <c r="D44" s="49"/>
      <c r="E44" s="49">
        <f t="shared" ref="E44:E62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38000</v>
      </c>
      <c r="C45" s="46">
        <v>-38000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149012000</v>
      </c>
      <c r="C59" s="43">
        <f t="shared" si="26"/>
        <v>-44311000</v>
      </c>
      <c r="D59" s="43">
        <f t="shared" si="26"/>
        <v>0</v>
      </c>
      <c r="E59" s="43">
        <f t="shared" si="26"/>
        <v>104701000</v>
      </c>
      <c r="F59" s="44">
        <f t="shared" si="26"/>
        <v>104701000</v>
      </c>
      <c r="G59" s="45">
        <f t="shared" si="26"/>
        <v>104701000</v>
      </c>
      <c r="H59" s="44">
        <f t="shared" si="26"/>
        <v>1342000</v>
      </c>
      <c r="I59" s="45">
        <f t="shared" si="26"/>
        <v>2101401</v>
      </c>
      <c r="J59" s="44">
        <f t="shared" si="26"/>
        <v>20028000</v>
      </c>
      <c r="K59" s="45">
        <f t="shared" si="26"/>
        <v>25693222</v>
      </c>
      <c r="L59" s="44">
        <f t="shared" si="26"/>
        <v>29711000</v>
      </c>
      <c r="M59" s="45">
        <f t="shared" si="26"/>
        <v>28278763</v>
      </c>
      <c r="N59" s="44">
        <f t="shared" si="26"/>
        <v>0</v>
      </c>
      <c r="O59" s="45">
        <f t="shared" si="26"/>
        <v>0</v>
      </c>
      <c r="P59" s="44">
        <f t="shared" si="26"/>
        <v>51081000</v>
      </c>
      <c r="Q59" s="45">
        <f t="shared" si="26"/>
        <v>56073386</v>
      </c>
      <c r="R59" s="20">
        <f t="shared" si="14"/>
        <v>48.34731376073497</v>
      </c>
      <c r="S59" s="21">
        <f t="shared" si="15"/>
        <v>10.063124819456275</v>
      </c>
      <c r="T59" s="20">
        <f t="shared" si="16"/>
        <v>48.787499641837236</v>
      </c>
      <c r="U59" s="22">
        <f t="shared" si="17"/>
        <v>53.55573108184258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149012000</v>
      </c>
      <c r="C63" s="55">
        <f t="shared" si="30"/>
        <v>-44311000</v>
      </c>
      <c r="D63" s="55">
        <f t="shared" si="30"/>
        <v>0</v>
      </c>
      <c r="E63" s="55">
        <f t="shared" si="30"/>
        <v>104701000</v>
      </c>
      <c r="F63" s="56">
        <f t="shared" si="30"/>
        <v>104701000</v>
      </c>
      <c r="G63" s="57">
        <f t="shared" si="30"/>
        <v>104701000</v>
      </c>
      <c r="H63" s="56">
        <f t="shared" si="30"/>
        <v>1342000</v>
      </c>
      <c r="I63" s="57">
        <f t="shared" si="30"/>
        <v>2101401</v>
      </c>
      <c r="J63" s="56">
        <f t="shared" si="30"/>
        <v>20028000</v>
      </c>
      <c r="K63" s="57">
        <f t="shared" si="30"/>
        <v>25693222</v>
      </c>
      <c r="L63" s="56">
        <f t="shared" si="30"/>
        <v>29711000</v>
      </c>
      <c r="M63" s="58">
        <f t="shared" si="30"/>
        <v>28278763</v>
      </c>
      <c r="N63" s="56">
        <f t="shared" si="30"/>
        <v>0</v>
      </c>
      <c r="O63" s="57">
        <f t="shared" si="30"/>
        <v>0</v>
      </c>
      <c r="P63" s="56">
        <f t="shared" si="30"/>
        <v>51081000</v>
      </c>
      <c r="Q63" s="57">
        <f t="shared" si="30"/>
        <v>56073386</v>
      </c>
      <c r="R63" s="38">
        <f t="shared" si="14"/>
        <v>48.34731376073497</v>
      </c>
      <c r="S63" s="39">
        <f t="shared" si="15"/>
        <v>10.063124819456275</v>
      </c>
      <c r="T63" s="38">
        <f t="shared" si="16"/>
        <v>48.787499641837236</v>
      </c>
      <c r="U63" s="39">
        <f t="shared" si="17"/>
        <v>53.55573108184258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107037000</v>
      </c>
      <c r="C8" s="40">
        <f t="shared" si="0"/>
        <v>-7541000</v>
      </c>
      <c r="D8" s="40">
        <f t="shared" si="0"/>
        <v>0</v>
      </c>
      <c r="E8" s="40">
        <f t="shared" si="0"/>
        <v>99496000</v>
      </c>
      <c r="F8" s="41">
        <f t="shared" si="0"/>
        <v>99496000</v>
      </c>
      <c r="G8" s="42">
        <f t="shared" si="0"/>
        <v>99496000</v>
      </c>
      <c r="H8" s="41">
        <f t="shared" si="0"/>
        <v>6247000</v>
      </c>
      <c r="I8" s="42">
        <f t="shared" si="0"/>
        <v>7335407</v>
      </c>
      <c r="J8" s="41">
        <f t="shared" si="0"/>
        <v>30298000</v>
      </c>
      <c r="K8" s="42">
        <f t="shared" si="0"/>
        <v>6819765</v>
      </c>
      <c r="L8" s="41">
        <f t="shared" si="0"/>
        <v>9765000</v>
      </c>
      <c r="M8" s="42">
        <f t="shared" si="0"/>
        <v>31212683</v>
      </c>
      <c r="N8" s="41">
        <f t="shared" si="0"/>
        <v>0</v>
      </c>
      <c r="O8" s="42">
        <f t="shared" si="0"/>
        <v>0</v>
      </c>
      <c r="P8" s="41">
        <f t="shared" si="0"/>
        <v>46310000</v>
      </c>
      <c r="Q8" s="42">
        <f t="shared" si="0"/>
        <v>45367855</v>
      </c>
      <c r="R8" s="16">
        <f>IF(($J8       =0),0,((($L8       -$J8       )/$J8       )*100))</f>
        <v>-67.770149844874254</v>
      </c>
      <c r="S8" s="17">
        <f>IF(($K8       =0),0,((($M8       -$K8       )/$K8       )*100))</f>
        <v>357.67974409675406</v>
      </c>
      <c r="T8" s="16">
        <f>IF(($E8       =0),0,(($P8       /$E8       )*100))</f>
        <v>46.54458470692289</v>
      </c>
      <c r="U8" s="18">
        <f>IF(($E8       =0),0,(($Q8       /$E8       )*100))</f>
        <v>45.597667242904237</v>
      </c>
      <c r="V8" s="41">
        <f t="shared" ref="V8:W8" si="1">+V9+V27</f>
        <v>1722000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103337000</v>
      </c>
      <c r="C9" s="43">
        <f t="shared" si="2"/>
        <v>-8541000</v>
      </c>
      <c r="D9" s="43">
        <f t="shared" si="2"/>
        <v>0</v>
      </c>
      <c r="E9" s="43">
        <f t="shared" si="2"/>
        <v>94796000</v>
      </c>
      <c r="F9" s="44">
        <f t="shared" si="2"/>
        <v>94796000</v>
      </c>
      <c r="G9" s="45">
        <f t="shared" si="2"/>
        <v>94796000</v>
      </c>
      <c r="H9" s="44">
        <f t="shared" si="2"/>
        <v>6044000</v>
      </c>
      <c r="I9" s="45">
        <f t="shared" si="2"/>
        <v>7335407</v>
      </c>
      <c r="J9" s="44">
        <f t="shared" si="2"/>
        <v>29620000</v>
      </c>
      <c r="K9" s="45">
        <f t="shared" si="2"/>
        <v>6527155</v>
      </c>
      <c r="L9" s="44">
        <f t="shared" si="2"/>
        <v>9496000</v>
      </c>
      <c r="M9" s="45">
        <f t="shared" si="2"/>
        <v>30867133</v>
      </c>
      <c r="N9" s="44">
        <f t="shared" si="2"/>
        <v>0</v>
      </c>
      <c r="O9" s="45">
        <f t="shared" si="2"/>
        <v>0</v>
      </c>
      <c r="P9" s="44">
        <f t="shared" si="2"/>
        <v>45160000</v>
      </c>
      <c r="Q9" s="45">
        <f t="shared" si="2"/>
        <v>44729695</v>
      </c>
      <c r="R9" s="20">
        <f>IF(($J9       =0),0,((($L9       -$J9       )/$J9       )*100))</f>
        <v>-67.940580688723841</v>
      </c>
      <c r="S9" s="21">
        <f>IF(($K9       =0),0,((($M9       -$K9       )/$K9       )*100))</f>
        <v>372.90332464910057</v>
      </c>
      <c r="T9" s="20">
        <f>IF(($E9       =0),0,(($P9       /$E9       )*100))</f>
        <v>47.639140892020762</v>
      </c>
      <c r="U9" s="22">
        <f>IF(($E9       =0),0,(($Q9       /$E9       )*100))</f>
        <v>47.185213511118612</v>
      </c>
      <c r="V9" s="44">
        <f t="shared" ref="V9:W9" si="3">SUM(V10:V26)</f>
        <v>1722000</v>
      </c>
      <c r="W9" s="45">
        <f t="shared" si="3"/>
        <v>0</v>
      </c>
    </row>
    <row r="10" spans="1:23" x14ac:dyDescent="0.2">
      <c r="A10" s="23" t="s">
        <v>36</v>
      </c>
      <c r="B10" s="46">
        <v>52940000</v>
      </c>
      <c r="C10" s="46">
        <v>-3541000</v>
      </c>
      <c r="D10" s="46"/>
      <c r="E10" s="46">
        <f t="shared" ref="E10:E41" si="4">$B10      +$C10      +$D10</f>
        <v>49399000</v>
      </c>
      <c r="F10" s="47">
        <v>49399000</v>
      </c>
      <c r="G10" s="48">
        <v>49399000</v>
      </c>
      <c r="H10" s="47">
        <v>5284000</v>
      </c>
      <c r="I10" s="48">
        <v>6574627</v>
      </c>
      <c r="J10" s="47">
        <v>16379000</v>
      </c>
      <c r="K10" s="48">
        <v>5035986</v>
      </c>
      <c r="L10" s="47">
        <v>8140000</v>
      </c>
      <c r="M10" s="48">
        <v>15891875</v>
      </c>
      <c r="N10" s="47"/>
      <c r="O10" s="48"/>
      <c r="P10" s="47">
        <f t="shared" ref="P10:P41" si="5">$H10      +$J10      +$L10      +$N10</f>
        <v>29803000</v>
      </c>
      <c r="Q10" s="48">
        <f t="shared" ref="Q10:Q41" si="6">$I10      +$K10      +$M10      +$O10</f>
        <v>27502488</v>
      </c>
      <c r="R10" s="24">
        <f t="shared" ref="R10:R41" si="7">IF(($J10      =0),0,((($L10      -$J10      )/$J10      )*100))</f>
        <v>-50.30221625251847</v>
      </c>
      <c r="S10" s="25">
        <f t="shared" ref="S10:S41" si="8">IF(($K10      =0),0,((($M10      -$K10      )/$K10      )*100))</f>
        <v>215.56630618115301</v>
      </c>
      <c r="T10" s="24">
        <f t="shared" ref="T10:T41" si="9">IF(($E10      =0),0,(($P10      /$E10      )*100))</f>
        <v>60.331180793133463</v>
      </c>
      <c r="U10" s="26">
        <f t="shared" ref="U10:U41" si="10">IF(($E10      =0),0,(($Q10      /$E10      )*100))</f>
        <v>55.674179639263954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29780000</v>
      </c>
      <c r="C13" s="46"/>
      <c r="D13" s="46"/>
      <c r="E13" s="46">
        <f t="shared" si="4"/>
        <v>29780000</v>
      </c>
      <c r="F13" s="47">
        <v>29780000</v>
      </c>
      <c r="G13" s="48">
        <v>29780000</v>
      </c>
      <c r="H13" s="47"/>
      <c r="I13" s="48"/>
      <c r="J13" s="47">
        <v>9001000</v>
      </c>
      <c r="K13" s="48">
        <v>1491169</v>
      </c>
      <c r="L13" s="47"/>
      <c r="M13" s="48">
        <v>9379341</v>
      </c>
      <c r="N13" s="47"/>
      <c r="O13" s="48"/>
      <c r="P13" s="47">
        <f t="shared" si="5"/>
        <v>9001000</v>
      </c>
      <c r="Q13" s="48">
        <f t="shared" si="6"/>
        <v>10870510</v>
      </c>
      <c r="R13" s="24">
        <f t="shared" si="7"/>
        <v>-100</v>
      </c>
      <c r="S13" s="25">
        <f t="shared" si="8"/>
        <v>528.99248844363046</v>
      </c>
      <c r="T13" s="24">
        <f t="shared" si="9"/>
        <v>30.224983210208194</v>
      </c>
      <c r="U13" s="26">
        <f t="shared" si="10"/>
        <v>36.502719946272663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20617000</v>
      </c>
      <c r="C23" s="46">
        <v>-5000000</v>
      </c>
      <c r="D23" s="46"/>
      <c r="E23" s="46">
        <f t="shared" si="4"/>
        <v>15617000</v>
      </c>
      <c r="F23" s="47">
        <v>15617000</v>
      </c>
      <c r="G23" s="48">
        <v>15617000</v>
      </c>
      <c r="H23" s="47">
        <v>760000</v>
      </c>
      <c r="I23" s="48">
        <v>760780</v>
      </c>
      <c r="J23" s="47">
        <v>4240000</v>
      </c>
      <c r="K23" s="48"/>
      <c r="L23" s="47">
        <v>1356000</v>
      </c>
      <c r="M23" s="48">
        <v>5595917</v>
      </c>
      <c r="N23" s="47"/>
      <c r="O23" s="48"/>
      <c r="P23" s="47">
        <f t="shared" si="5"/>
        <v>6356000</v>
      </c>
      <c r="Q23" s="48">
        <f t="shared" si="6"/>
        <v>6356697</v>
      </c>
      <c r="R23" s="24">
        <f t="shared" si="7"/>
        <v>-68.018867924528308</v>
      </c>
      <c r="S23" s="25">
        <f t="shared" si="8"/>
        <v>0</v>
      </c>
      <c r="T23" s="24">
        <f t="shared" si="9"/>
        <v>40.699238009861048</v>
      </c>
      <c r="U23" s="26">
        <f t="shared" si="10"/>
        <v>40.703701094960621</v>
      </c>
      <c r="V23" s="47">
        <v>1722000</v>
      </c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3700000</v>
      </c>
      <c r="C27" s="43">
        <f t="shared" si="11"/>
        <v>1000000</v>
      </c>
      <c r="D27" s="43">
        <f t="shared" si="11"/>
        <v>0</v>
      </c>
      <c r="E27" s="43">
        <f t="shared" si="11"/>
        <v>4700000</v>
      </c>
      <c r="F27" s="44">
        <f t="shared" si="11"/>
        <v>4700000</v>
      </c>
      <c r="G27" s="45">
        <f t="shared" si="11"/>
        <v>4700000</v>
      </c>
      <c r="H27" s="44">
        <f t="shared" si="11"/>
        <v>203000</v>
      </c>
      <c r="I27" s="45">
        <f t="shared" si="11"/>
        <v>0</v>
      </c>
      <c r="J27" s="44">
        <f t="shared" si="11"/>
        <v>678000</v>
      </c>
      <c r="K27" s="45">
        <f t="shared" si="11"/>
        <v>292610</v>
      </c>
      <c r="L27" s="44">
        <f t="shared" si="11"/>
        <v>269000</v>
      </c>
      <c r="M27" s="45">
        <f t="shared" si="11"/>
        <v>345550</v>
      </c>
      <c r="N27" s="44">
        <f t="shared" si="11"/>
        <v>0</v>
      </c>
      <c r="O27" s="45">
        <f t="shared" si="11"/>
        <v>0</v>
      </c>
      <c r="P27" s="44">
        <f t="shared" si="11"/>
        <v>1150000</v>
      </c>
      <c r="Q27" s="45">
        <f t="shared" si="11"/>
        <v>638160</v>
      </c>
      <c r="R27" s="20">
        <f t="shared" si="7"/>
        <v>-60.32448377581121</v>
      </c>
      <c r="S27" s="21">
        <f t="shared" si="8"/>
        <v>18.092341341717642</v>
      </c>
      <c r="T27" s="20">
        <f t="shared" si="9"/>
        <v>24.468085106382979</v>
      </c>
      <c r="U27" s="22">
        <f t="shared" si="10"/>
        <v>13.577872340425531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18000</v>
      </c>
      <c r="I30" s="48"/>
      <c r="J30" s="47">
        <v>626000</v>
      </c>
      <c r="K30" s="48">
        <v>55726</v>
      </c>
      <c r="L30" s="47">
        <v>54000</v>
      </c>
      <c r="M30" s="48">
        <v>70905</v>
      </c>
      <c r="N30" s="47"/>
      <c r="O30" s="48"/>
      <c r="P30" s="47">
        <f t="shared" si="5"/>
        <v>698000</v>
      </c>
      <c r="Q30" s="48">
        <f t="shared" si="6"/>
        <v>126631</v>
      </c>
      <c r="R30" s="24">
        <f t="shared" si="7"/>
        <v>-91.373801916932905</v>
      </c>
      <c r="S30" s="25">
        <f t="shared" si="8"/>
        <v>27.238631877400138</v>
      </c>
      <c r="T30" s="24">
        <f t="shared" si="9"/>
        <v>25.381818181818183</v>
      </c>
      <c r="U30" s="26">
        <f t="shared" si="10"/>
        <v>4.6047636363636366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950000</v>
      </c>
      <c r="H32" s="47">
        <v>185000</v>
      </c>
      <c r="I32" s="48"/>
      <c r="J32" s="47">
        <v>52000</v>
      </c>
      <c r="K32" s="48">
        <v>236884</v>
      </c>
      <c r="L32" s="47">
        <v>215000</v>
      </c>
      <c r="M32" s="48">
        <v>274645</v>
      </c>
      <c r="N32" s="47"/>
      <c r="O32" s="48"/>
      <c r="P32" s="47">
        <f t="shared" si="5"/>
        <v>452000</v>
      </c>
      <c r="Q32" s="48">
        <f t="shared" si="6"/>
        <v>511529</v>
      </c>
      <c r="R32" s="24">
        <f t="shared" si="7"/>
        <v>313.46153846153845</v>
      </c>
      <c r="S32" s="25">
        <f t="shared" si="8"/>
        <v>15.940713598216849</v>
      </c>
      <c r="T32" s="24">
        <f t="shared" si="9"/>
        <v>47.578947368421055</v>
      </c>
      <c r="U32" s="26">
        <f t="shared" si="10"/>
        <v>53.845157894736836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>
        <v>1000000</v>
      </c>
      <c r="D36" s="46"/>
      <c r="E36" s="46">
        <f t="shared" si="4"/>
        <v>1000000</v>
      </c>
      <c r="F36" s="47">
        <v>1000000</v>
      </c>
      <c r="G36" s="48">
        <v>1000000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10518000</v>
      </c>
      <c r="C42" s="52">
        <f t="shared" si="13"/>
        <v>448000</v>
      </c>
      <c r="D42" s="52">
        <f t="shared" si="13"/>
        <v>0</v>
      </c>
      <c r="E42" s="52">
        <f t="shared" si="13"/>
        <v>10966000</v>
      </c>
      <c r="F42" s="53">
        <f t="shared" si="13"/>
        <v>10966000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10518000</v>
      </c>
      <c r="C43" s="43">
        <f t="shared" si="19"/>
        <v>448000</v>
      </c>
      <c r="D43" s="43">
        <f t="shared" si="19"/>
        <v>0</v>
      </c>
      <c r="E43" s="43">
        <f t="shared" si="19"/>
        <v>10966000</v>
      </c>
      <c r="F43" s="44">
        <f t="shared" si="19"/>
        <v>10966000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9000000</v>
      </c>
      <c r="C44" s="49"/>
      <c r="D44" s="49"/>
      <c r="E44" s="49">
        <f t="shared" ref="E44:E62" si="21">$B44      +$C44      +$D44</f>
        <v>9000000</v>
      </c>
      <c r="F44" s="50">
        <v>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1418000</v>
      </c>
      <c r="C45" s="46">
        <v>548000</v>
      </c>
      <c r="D45" s="46"/>
      <c r="E45" s="46">
        <f t="shared" si="21"/>
        <v>1966000</v>
      </c>
      <c r="F45" s="47">
        <v>1966000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>
        <v>100000</v>
      </c>
      <c r="C46" s="46">
        <v>-100000</v>
      </c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117555000</v>
      </c>
      <c r="C59" s="43">
        <f t="shared" si="26"/>
        <v>-7093000</v>
      </c>
      <c r="D59" s="43">
        <f t="shared" si="26"/>
        <v>0</v>
      </c>
      <c r="E59" s="43">
        <f t="shared" si="26"/>
        <v>110462000</v>
      </c>
      <c r="F59" s="44">
        <f t="shared" si="26"/>
        <v>110462000</v>
      </c>
      <c r="G59" s="45">
        <f t="shared" si="26"/>
        <v>99496000</v>
      </c>
      <c r="H59" s="44">
        <f t="shared" si="26"/>
        <v>6247000</v>
      </c>
      <c r="I59" s="45">
        <f t="shared" si="26"/>
        <v>7335407</v>
      </c>
      <c r="J59" s="44">
        <f t="shared" si="26"/>
        <v>30298000</v>
      </c>
      <c r="K59" s="45">
        <f t="shared" si="26"/>
        <v>6819765</v>
      </c>
      <c r="L59" s="44">
        <f t="shared" si="26"/>
        <v>9765000</v>
      </c>
      <c r="M59" s="45">
        <f t="shared" si="26"/>
        <v>31212683</v>
      </c>
      <c r="N59" s="44">
        <f t="shared" si="26"/>
        <v>0</v>
      </c>
      <c r="O59" s="45">
        <f t="shared" si="26"/>
        <v>0</v>
      </c>
      <c r="P59" s="44">
        <f t="shared" si="26"/>
        <v>46310000</v>
      </c>
      <c r="Q59" s="45">
        <f t="shared" si="26"/>
        <v>45367855</v>
      </c>
      <c r="R59" s="20">
        <f t="shared" si="14"/>
        <v>-67.770149844874254</v>
      </c>
      <c r="S59" s="21">
        <f t="shared" si="15"/>
        <v>357.67974409675406</v>
      </c>
      <c r="T59" s="20">
        <f t="shared" si="16"/>
        <v>41.923919537940648</v>
      </c>
      <c r="U59" s="22">
        <f t="shared" si="17"/>
        <v>41.071006318915103</v>
      </c>
      <c r="V59" s="44">
        <f t="shared" ref="V59:W59" si="27">+V8+V42</f>
        <v>1722000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117555000</v>
      </c>
      <c r="C63" s="55">
        <f t="shared" si="30"/>
        <v>-7093000</v>
      </c>
      <c r="D63" s="55">
        <f t="shared" si="30"/>
        <v>0</v>
      </c>
      <c r="E63" s="55">
        <f t="shared" si="30"/>
        <v>110462000</v>
      </c>
      <c r="F63" s="56">
        <f t="shared" si="30"/>
        <v>110462000</v>
      </c>
      <c r="G63" s="57">
        <f t="shared" si="30"/>
        <v>99496000</v>
      </c>
      <c r="H63" s="56">
        <f t="shared" si="30"/>
        <v>6247000</v>
      </c>
      <c r="I63" s="57">
        <f t="shared" si="30"/>
        <v>7335407</v>
      </c>
      <c r="J63" s="56">
        <f t="shared" si="30"/>
        <v>30298000</v>
      </c>
      <c r="K63" s="57">
        <f t="shared" si="30"/>
        <v>6819765</v>
      </c>
      <c r="L63" s="56">
        <f t="shared" si="30"/>
        <v>9765000</v>
      </c>
      <c r="M63" s="58">
        <f t="shared" si="30"/>
        <v>31212683</v>
      </c>
      <c r="N63" s="56">
        <f t="shared" si="30"/>
        <v>0</v>
      </c>
      <c r="O63" s="57">
        <f t="shared" si="30"/>
        <v>0</v>
      </c>
      <c r="P63" s="56">
        <f t="shared" si="30"/>
        <v>46310000</v>
      </c>
      <c r="Q63" s="57">
        <f t="shared" si="30"/>
        <v>45367855</v>
      </c>
      <c r="R63" s="38">
        <f t="shared" si="14"/>
        <v>-67.770149844874254</v>
      </c>
      <c r="S63" s="39">
        <f t="shared" si="15"/>
        <v>357.67974409675406</v>
      </c>
      <c r="T63" s="38">
        <f t="shared" si="16"/>
        <v>41.923919537940648</v>
      </c>
      <c r="U63" s="39">
        <f t="shared" si="17"/>
        <v>41.071006318915103</v>
      </c>
      <c r="V63" s="56">
        <f>+V59+V60</f>
        <v>1722000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184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52561000</v>
      </c>
      <c r="C8" s="40">
        <f t="shared" si="0"/>
        <v>-25976000</v>
      </c>
      <c r="D8" s="40">
        <f t="shared" si="0"/>
        <v>0</v>
      </c>
      <c r="E8" s="40">
        <f t="shared" si="0"/>
        <v>26585000</v>
      </c>
      <c r="F8" s="41">
        <f t="shared" si="0"/>
        <v>26585000</v>
      </c>
      <c r="G8" s="42">
        <f t="shared" si="0"/>
        <v>26585000</v>
      </c>
      <c r="H8" s="41">
        <f t="shared" si="0"/>
        <v>6285000</v>
      </c>
      <c r="I8" s="42">
        <f t="shared" si="0"/>
        <v>599039</v>
      </c>
      <c r="J8" s="41">
        <f t="shared" si="0"/>
        <v>6648000</v>
      </c>
      <c r="K8" s="42">
        <f t="shared" si="0"/>
        <v>8179832</v>
      </c>
      <c r="L8" s="41">
        <f t="shared" si="0"/>
        <v>6960000</v>
      </c>
      <c r="M8" s="42">
        <f t="shared" si="0"/>
        <v>6080568</v>
      </c>
      <c r="N8" s="41">
        <f t="shared" si="0"/>
        <v>0</v>
      </c>
      <c r="O8" s="42">
        <f t="shared" si="0"/>
        <v>0</v>
      </c>
      <c r="P8" s="41">
        <f t="shared" si="0"/>
        <v>19893000</v>
      </c>
      <c r="Q8" s="42">
        <f t="shared" si="0"/>
        <v>14859439</v>
      </c>
      <c r="R8" s="16">
        <f>IF(($J8       =0),0,((($L8       -$J8       )/$J8       )*100))</f>
        <v>4.6931407942238268</v>
      </c>
      <c r="S8" s="17">
        <f>IF(($K8       =0),0,((($M8       -$K8       )/$K8       )*100))</f>
        <v>-25.663901165696313</v>
      </c>
      <c r="T8" s="16">
        <f>IF(($E8       =0),0,(($P8       /$E8       )*100))</f>
        <v>74.82791047583224</v>
      </c>
      <c r="U8" s="18">
        <f>IF(($E8       =0),0,(($Q8       /$E8       )*100))</f>
        <v>55.894071845025394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48511000</v>
      </c>
      <c r="C9" s="43">
        <f t="shared" si="2"/>
        <v>-25596000</v>
      </c>
      <c r="D9" s="43">
        <f t="shared" si="2"/>
        <v>0</v>
      </c>
      <c r="E9" s="43">
        <f t="shared" si="2"/>
        <v>22915000</v>
      </c>
      <c r="F9" s="44">
        <f t="shared" si="2"/>
        <v>22915000</v>
      </c>
      <c r="G9" s="45">
        <f t="shared" si="2"/>
        <v>22915000</v>
      </c>
      <c r="H9" s="44">
        <f t="shared" si="2"/>
        <v>6039000</v>
      </c>
      <c r="I9" s="45">
        <f t="shared" si="2"/>
        <v>375979</v>
      </c>
      <c r="J9" s="44">
        <f t="shared" si="2"/>
        <v>5021000</v>
      </c>
      <c r="K9" s="45">
        <f t="shared" si="2"/>
        <v>6552332</v>
      </c>
      <c r="L9" s="44">
        <f t="shared" si="2"/>
        <v>6383000</v>
      </c>
      <c r="M9" s="45">
        <f t="shared" si="2"/>
        <v>4474631</v>
      </c>
      <c r="N9" s="44">
        <f t="shared" si="2"/>
        <v>0</v>
      </c>
      <c r="O9" s="45">
        <f t="shared" si="2"/>
        <v>0</v>
      </c>
      <c r="P9" s="44">
        <f t="shared" si="2"/>
        <v>17443000</v>
      </c>
      <c r="Q9" s="45">
        <f t="shared" si="2"/>
        <v>11402942</v>
      </c>
      <c r="R9" s="20">
        <f>IF(($J9       =0),0,((($L9       -$J9       )/$J9       )*100))</f>
        <v>27.126070503883685</v>
      </c>
      <c r="S9" s="21">
        <f>IF(($K9       =0),0,((($M9       -$K9       )/$K9       )*100))</f>
        <v>-31.709336462193917</v>
      </c>
      <c r="T9" s="20">
        <f>IF(($E9       =0),0,(($P9       /$E9       )*100))</f>
        <v>76.120445123281684</v>
      </c>
      <c r="U9" s="22">
        <f>IF(($E9       =0),0,(($Q9       /$E9       )*100))</f>
        <v>49.761911411739035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26091000</v>
      </c>
      <c r="C10" s="46">
        <v>-15596000</v>
      </c>
      <c r="D10" s="46"/>
      <c r="E10" s="46">
        <f t="shared" ref="E10:E41" si="4">$B10      +$C10      +$D10</f>
        <v>10495000</v>
      </c>
      <c r="F10" s="47">
        <v>10495000</v>
      </c>
      <c r="G10" s="48">
        <v>10495000</v>
      </c>
      <c r="H10" s="47">
        <v>4153000</v>
      </c>
      <c r="I10" s="48">
        <v>202439</v>
      </c>
      <c r="J10" s="47">
        <v>1636000</v>
      </c>
      <c r="K10" s="48">
        <v>2838584</v>
      </c>
      <c r="L10" s="47">
        <v>4250000</v>
      </c>
      <c r="M10" s="48">
        <v>2512259</v>
      </c>
      <c r="N10" s="47"/>
      <c r="O10" s="48"/>
      <c r="P10" s="47">
        <f t="shared" ref="P10:P41" si="5">$H10      +$J10      +$L10      +$N10</f>
        <v>10039000</v>
      </c>
      <c r="Q10" s="48">
        <f t="shared" ref="Q10:Q41" si="6">$I10      +$K10      +$M10      +$O10</f>
        <v>5553282</v>
      </c>
      <c r="R10" s="24">
        <f t="shared" ref="R10:R41" si="7">IF(($J10      =0),0,((($L10      -$J10      )/$J10      )*100))</f>
        <v>159.77995110024449</v>
      </c>
      <c r="S10" s="25">
        <f t="shared" ref="S10:S41" si="8">IF(($K10      =0),0,((($M10      -$K10      )/$K10      )*100))</f>
        <v>-11.496048734157593</v>
      </c>
      <c r="T10" s="24">
        <f t="shared" ref="T10:T41" si="9">IF(($E10      =0),0,(($P10      /$E10      )*100))</f>
        <v>95.655073844687948</v>
      </c>
      <c r="U10" s="26">
        <f t="shared" ref="U10:U41" si="10">IF(($E10      =0),0,(($Q10      /$E10      )*100))</f>
        <v>52.913596950929012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420000</v>
      </c>
      <c r="C13" s="46"/>
      <c r="D13" s="46"/>
      <c r="E13" s="46">
        <f t="shared" si="4"/>
        <v>420000</v>
      </c>
      <c r="F13" s="47">
        <v>420000</v>
      </c>
      <c r="G13" s="48">
        <v>420000</v>
      </c>
      <c r="H13" s="47"/>
      <c r="I13" s="48">
        <v>173540</v>
      </c>
      <c r="J13" s="47"/>
      <c r="K13" s="48"/>
      <c r="L13" s="47">
        <v>420000</v>
      </c>
      <c r="M13" s="48">
        <v>250000</v>
      </c>
      <c r="N13" s="47"/>
      <c r="O13" s="48"/>
      <c r="P13" s="47">
        <f t="shared" si="5"/>
        <v>420000</v>
      </c>
      <c r="Q13" s="48">
        <f t="shared" si="6"/>
        <v>423540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100.84285714285714</v>
      </c>
      <c r="V13" s="47"/>
      <c r="W13" s="48"/>
    </row>
    <row r="14" spans="1:23" x14ac:dyDescent="0.2">
      <c r="A14" s="23" t="s">
        <v>40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>
        <v>22000000</v>
      </c>
      <c r="C23" s="46">
        <v>-10000000</v>
      </c>
      <c r="D23" s="46"/>
      <c r="E23" s="46">
        <f t="shared" si="4"/>
        <v>12000000</v>
      </c>
      <c r="F23" s="47">
        <v>12000000</v>
      </c>
      <c r="G23" s="48">
        <v>12000000</v>
      </c>
      <c r="H23" s="47">
        <v>1886000</v>
      </c>
      <c r="I23" s="48"/>
      <c r="J23" s="47">
        <v>3385000</v>
      </c>
      <c r="K23" s="48">
        <v>3713748</v>
      </c>
      <c r="L23" s="47">
        <v>1713000</v>
      </c>
      <c r="M23" s="48">
        <v>1712372</v>
      </c>
      <c r="N23" s="47"/>
      <c r="O23" s="48"/>
      <c r="P23" s="47">
        <f t="shared" si="5"/>
        <v>6984000</v>
      </c>
      <c r="Q23" s="48">
        <f t="shared" si="6"/>
        <v>5426120</v>
      </c>
      <c r="R23" s="24">
        <f t="shared" si="7"/>
        <v>-49.394387001477099</v>
      </c>
      <c r="S23" s="25">
        <f t="shared" si="8"/>
        <v>-53.891001758870019</v>
      </c>
      <c r="T23" s="24">
        <f t="shared" si="9"/>
        <v>58.199999999999996</v>
      </c>
      <c r="U23" s="26">
        <f t="shared" si="10"/>
        <v>45.217666666666666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4050000</v>
      </c>
      <c r="C27" s="43">
        <f t="shared" si="11"/>
        <v>-380000</v>
      </c>
      <c r="D27" s="43">
        <f t="shared" si="11"/>
        <v>0</v>
      </c>
      <c r="E27" s="43">
        <f t="shared" si="11"/>
        <v>3670000</v>
      </c>
      <c r="F27" s="44">
        <f t="shared" si="11"/>
        <v>3670000</v>
      </c>
      <c r="G27" s="45">
        <f t="shared" si="11"/>
        <v>3670000</v>
      </c>
      <c r="H27" s="44">
        <f t="shared" si="11"/>
        <v>246000</v>
      </c>
      <c r="I27" s="45">
        <f t="shared" si="11"/>
        <v>223060</v>
      </c>
      <c r="J27" s="44">
        <f t="shared" si="11"/>
        <v>1627000</v>
      </c>
      <c r="K27" s="45">
        <f t="shared" si="11"/>
        <v>1627500</v>
      </c>
      <c r="L27" s="44">
        <f t="shared" si="11"/>
        <v>577000</v>
      </c>
      <c r="M27" s="45">
        <f t="shared" si="11"/>
        <v>1605937</v>
      </c>
      <c r="N27" s="44">
        <f t="shared" si="11"/>
        <v>0</v>
      </c>
      <c r="O27" s="45">
        <f t="shared" si="11"/>
        <v>0</v>
      </c>
      <c r="P27" s="44">
        <f t="shared" si="11"/>
        <v>2450000</v>
      </c>
      <c r="Q27" s="45">
        <f t="shared" si="11"/>
        <v>3456497</v>
      </c>
      <c r="R27" s="20">
        <f t="shared" si="7"/>
        <v>-64.535955746773197</v>
      </c>
      <c r="S27" s="21">
        <f t="shared" si="8"/>
        <v>-1.3249155145929341</v>
      </c>
      <c r="T27" s="20">
        <f t="shared" si="9"/>
        <v>66.757493188010898</v>
      </c>
      <c r="U27" s="22">
        <f t="shared" si="10"/>
        <v>94.18247956403269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246000</v>
      </c>
      <c r="I30" s="48">
        <v>223060</v>
      </c>
      <c r="J30" s="47">
        <v>1627000</v>
      </c>
      <c r="K30" s="48">
        <v>1627500</v>
      </c>
      <c r="L30" s="47">
        <v>577000</v>
      </c>
      <c r="M30" s="48">
        <v>1035937</v>
      </c>
      <c r="N30" s="47"/>
      <c r="O30" s="48"/>
      <c r="P30" s="47">
        <f t="shared" si="5"/>
        <v>2450000</v>
      </c>
      <c r="Q30" s="48">
        <f t="shared" si="6"/>
        <v>2886497</v>
      </c>
      <c r="R30" s="24">
        <f t="shared" si="7"/>
        <v>-64.535955746773197</v>
      </c>
      <c r="S30" s="25">
        <f t="shared" si="8"/>
        <v>-36.347956989247308</v>
      </c>
      <c r="T30" s="24">
        <f t="shared" si="9"/>
        <v>79.032258064516128</v>
      </c>
      <c r="U30" s="26">
        <f t="shared" si="10"/>
        <v>93.112806451612911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950000</v>
      </c>
      <c r="C32" s="46">
        <v>-380000</v>
      </c>
      <c r="D32" s="46"/>
      <c r="E32" s="46">
        <f t="shared" si="4"/>
        <v>570000</v>
      </c>
      <c r="F32" s="47">
        <v>570000</v>
      </c>
      <c r="G32" s="48">
        <v>570000</v>
      </c>
      <c r="H32" s="47"/>
      <c r="I32" s="48"/>
      <c r="J32" s="47"/>
      <c r="K32" s="48"/>
      <c r="L32" s="47"/>
      <c r="M32" s="48">
        <v>570000</v>
      </c>
      <c r="N32" s="47"/>
      <c r="O32" s="48"/>
      <c r="P32" s="47">
        <f t="shared" si="5"/>
        <v>0</v>
      </c>
      <c r="Q32" s="48">
        <f t="shared" si="6"/>
        <v>570000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100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45038000</v>
      </c>
      <c r="C42" s="52">
        <f t="shared" si="13"/>
        <v>-38000</v>
      </c>
      <c r="D42" s="52">
        <f t="shared" si="13"/>
        <v>0</v>
      </c>
      <c r="E42" s="52">
        <f t="shared" si="13"/>
        <v>45000000</v>
      </c>
      <c r="F42" s="53">
        <f t="shared" si="13"/>
        <v>45000000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45038000</v>
      </c>
      <c r="C43" s="43">
        <f t="shared" si="19"/>
        <v>-38000</v>
      </c>
      <c r="D43" s="43">
        <f t="shared" si="19"/>
        <v>0</v>
      </c>
      <c r="E43" s="43">
        <f t="shared" si="19"/>
        <v>45000000</v>
      </c>
      <c r="F43" s="44">
        <f t="shared" si="19"/>
        <v>45000000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45000000</v>
      </c>
      <c r="C44" s="49"/>
      <c r="D44" s="49"/>
      <c r="E44" s="49">
        <f t="shared" ref="E44:E62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38000</v>
      </c>
      <c r="C45" s="46">
        <v>-38000</v>
      </c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/>
      <c r="D53" s="46"/>
      <c r="E53" s="46">
        <f t="shared" si="21"/>
        <v>0</v>
      </c>
      <c r="F53" s="47"/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97599000</v>
      </c>
      <c r="C59" s="43">
        <f t="shared" si="26"/>
        <v>-26014000</v>
      </c>
      <c r="D59" s="43">
        <f t="shared" si="26"/>
        <v>0</v>
      </c>
      <c r="E59" s="43">
        <f t="shared" si="26"/>
        <v>71585000</v>
      </c>
      <c r="F59" s="44">
        <f t="shared" si="26"/>
        <v>71585000</v>
      </c>
      <c r="G59" s="45">
        <f t="shared" si="26"/>
        <v>26585000</v>
      </c>
      <c r="H59" s="44">
        <f t="shared" si="26"/>
        <v>6285000</v>
      </c>
      <c r="I59" s="45">
        <f t="shared" si="26"/>
        <v>599039</v>
      </c>
      <c r="J59" s="44">
        <f t="shared" si="26"/>
        <v>6648000</v>
      </c>
      <c r="K59" s="45">
        <f t="shared" si="26"/>
        <v>8179832</v>
      </c>
      <c r="L59" s="44">
        <f t="shared" si="26"/>
        <v>6960000</v>
      </c>
      <c r="M59" s="45">
        <f t="shared" si="26"/>
        <v>6080568</v>
      </c>
      <c r="N59" s="44">
        <f t="shared" si="26"/>
        <v>0</v>
      </c>
      <c r="O59" s="45">
        <f t="shared" si="26"/>
        <v>0</v>
      </c>
      <c r="P59" s="44">
        <f t="shared" si="26"/>
        <v>19893000</v>
      </c>
      <c r="Q59" s="45">
        <f t="shared" si="26"/>
        <v>14859439</v>
      </c>
      <c r="R59" s="20">
        <f t="shared" si="14"/>
        <v>4.6931407942238268</v>
      </c>
      <c r="S59" s="21">
        <f t="shared" si="15"/>
        <v>-25.663901165696313</v>
      </c>
      <c r="T59" s="20">
        <f t="shared" si="16"/>
        <v>27.789341342460013</v>
      </c>
      <c r="U59" s="22">
        <f t="shared" si="17"/>
        <v>20.757755116295311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97599000</v>
      </c>
      <c r="C63" s="55">
        <f t="shared" si="30"/>
        <v>-26014000</v>
      </c>
      <c r="D63" s="55">
        <f t="shared" si="30"/>
        <v>0</v>
      </c>
      <c r="E63" s="55">
        <f t="shared" si="30"/>
        <v>71585000</v>
      </c>
      <c r="F63" s="56">
        <f t="shared" si="30"/>
        <v>71585000</v>
      </c>
      <c r="G63" s="57">
        <f t="shared" si="30"/>
        <v>26585000</v>
      </c>
      <c r="H63" s="56">
        <f t="shared" si="30"/>
        <v>6285000</v>
      </c>
      <c r="I63" s="57">
        <f t="shared" si="30"/>
        <v>599039</v>
      </c>
      <c r="J63" s="56">
        <f t="shared" si="30"/>
        <v>6648000</v>
      </c>
      <c r="K63" s="57">
        <f t="shared" si="30"/>
        <v>8179832</v>
      </c>
      <c r="L63" s="56">
        <f t="shared" si="30"/>
        <v>6960000</v>
      </c>
      <c r="M63" s="58">
        <f t="shared" si="30"/>
        <v>6080568</v>
      </c>
      <c r="N63" s="56">
        <f t="shared" si="30"/>
        <v>0</v>
      </c>
      <c r="O63" s="57">
        <f t="shared" si="30"/>
        <v>0</v>
      </c>
      <c r="P63" s="56">
        <f t="shared" si="30"/>
        <v>19893000</v>
      </c>
      <c r="Q63" s="57">
        <f t="shared" si="30"/>
        <v>14859439</v>
      </c>
      <c r="R63" s="38">
        <f t="shared" si="14"/>
        <v>4.6931407942238268</v>
      </c>
      <c r="S63" s="39">
        <f t="shared" si="15"/>
        <v>-25.663901165696313</v>
      </c>
      <c r="T63" s="38">
        <f t="shared" si="16"/>
        <v>27.789341342460013</v>
      </c>
      <c r="U63" s="39">
        <f t="shared" si="17"/>
        <v>20.757755116295311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6"/>
  <sheetViews>
    <sheetView showGridLines="0" workbookViewId="0">
      <selection activeCell="B7" sqref="B7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"/>
      <c r="W1" s="6"/>
    </row>
    <row r="2" spans="1:23" ht="18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7"/>
      <c r="W2" s="7"/>
    </row>
    <row r="3" spans="1:23" ht="18" customHeight="1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7"/>
      <c r="W3" s="7"/>
    </row>
    <row r="4" spans="1:23" ht="18" customHeight="1" x14ac:dyDescent="0.25">
      <c r="A4" s="63" t="s">
        <v>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7"/>
      <c r="W4" s="7"/>
    </row>
    <row r="5" spans="1:23" ht="15" customHeight="1" x14ac:dyDescent="0.25">
      <c r="A5" s="64" t="s">
        <v>185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60" t="s">
        <v>6</v>
      </c>
      <c r="G6" s="61"/>
      <c r="H6" s="60" t="s">
        <v>7</v>
      </c>
      <c r="I6" s="61"/>
      <c r="J6" s="60" t="s">
        <v>8</v>
      </c>
      <c r="K6" s="61"/>
      <c r="L6" s="60" t="s">
        <v>9</v>
      </c>
      <c r="M6" s="61"/>
      <c r="N6" s="60" t="s">
        <v>10</v>
      </c>
      <c r="O6" s="61"/>
      <c r="P6" s="60" t="s">
        <v>11</v>
      </c>
      <c r="Q6" s="61"/>
      <c r="R6" s="60" t="s">
        <v>12</v>
      </c>
      <c r="S6" s="61"/>
      <c r="T6" s="60" t="s">
        <v>13</v>
      </c>
      <c r="U6" s="61"/>
      <c r="V6" s="60" t="s">
        <v>14</v>
      </c>
      <c r="W6" s="61"/>
    </row>
    <row r="7" spans="1:23" ht="76.5" x14ac:dyDescent="0.2">
      <c r="A7" s="11" t="s">
        <v>15</v>
      </c>
      <c r="B7" s="12" t="s">
        <v>354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40">
        <f t="shared" ref="B8:Q8" si="0">+B9+B27</f>
        <v>225224000</v>
      </c>
      <c r="C8" s="40">
        <f t="shared" si="0"/>
        <v>-161575000</v>
      </c>
      <c r="D8" s="40">
        <f t="shared" si="0"/>
        <v>0</v>
      </c>
      <c r="E8" s="40">
        <f t="shared" si="0"/>
        <v>63649000</v>
      </c>
      <c r="F8" s="41">
        <f t="shared" si="0"/>
        <v>63649000</v>
      </c>
      <c r="G8" s="42">
        <f t="shared" si="0"/>
        <v>63649000</v>
      </c>
      <c r="H8" s="41">
        <f t="shared" si="0"/>
        <v>294000</v>
      </c>
      <c r="I8" s="42">
        <f t="shared" si="0"/>
        <v>3726494</v>
      </c>
      <c r="J8" s="41">
        <f t="shared" si="0"/>
        <v>603000</v>
      </c>
      <c r="K8" s="42">
        <f t="shared" si="0"/>
        <v>337212</v>
      </c>
      <c r="L8" s="41">
        <f t="shared" si="0"/>
        <v>29119000</v>
      </c>
      <c r="M8" s="42">
        <f t="shared" si="0"/>
        <v>19553801</v>
      </c>
      <c r="N8" s="41">
        <f t="shared" si="0"/>
        <v>0</v>
      </c>
      <c r="O8" s="42">
        <f t="shared" si="0"/>
        <v>0</v>
      </c>
      <c r="P8" s="41">
        <f t="shared" si="0"/>
        <v>30016000</v>
      </c>
      <c r="Q8" s="42">
        <f t="shared" si="0"/>
        <v>23617507</v>
      </c>
      <c r="R8" s="16">
        <f>IF(($J8       =0),0,((($L8       -$J8       )/$J8       )*100))</f>
        <v>4729.0215588723049</v>
      </c>
      <c r="S8" s="17">
        <f>IF(($K8       =0),0,((($M8       -$K8       )/$K8       )*100))</f>
        <v>5698.6670106639149</v>
      </c>
      <c r="T8" s="16">
        <f>IF(($E8       =0),0,(($P8       /$E8       )*100))</f>
        <v>47.158635642351022</v>
      </c>
      <c r="U8" s="18">
        <f>IF(($E8       =0),0,(($Q8       /$E8       )*100))</f>
        <v>37.105857122657071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35</v>
      </c>
      <c r="B9" s="43">
        <f t="shared" ref="B9:Q9" si="2">SUM(B10:B26)</f>
        <v>221782000</v>
      </c>
      <c r="C9" s="43">
        <f t="shared" si="2"/>
        <v>-161575000</v>
      </c>
      <c r="D9" s="43">
        <f t="shared" si="2"/>
        <v>0</v>
      </c>
      <c r="E9" s="43">
        <f t="shared" si="2"/>
        <v>60207000</v>
      </c>
      <c r="F9" s="44">
        <f t="shared" si="2"/>
        <v>60207000</v>
      </c>
      <c r="G9" s="45">
        <f t="shared" si="2"/>
        <v>60207000</v>
      </c>
      <c r="H9" s="44">
        <f t="shared" si="2"/>
        <v>0</v>
      </c>
      <c r="I9" s="45">
        <f t="shared" si="2"/>
        <v>3529934</v>
      </c>
      <c r="J9" s="44">
        <f t="shared" si="2"/>
        <v>0</v>
      </c>
      <c r="K9" s="45">
        <f t="shared" si="2"/>
        <v>43647</v>
      </c>
      <c r="L9" s="44">
        <f t="shared" si="2"/>
        <v>28735000</v>
      </c>
      <c r="M9" s="45">
        <f t="shared" si="2"/>
        <v>17933453</v>
      </c>
      <c r="N9" s="44">
        <f t="shared" si="2"/>
        <v>0</v>
      </c>
      <c r="O9" s="45">
        <f t="shared" si="2"/>
        <v>0</v>
      </c>
      <c r="P9" s="44">
        <f t="shared" si="2"/>
        <v>28735000</v>
      </c>
      <c r="Q9" s="45">
        <f t="shared" si="2"/>
        <v>21507034</v>
      </c>
      <c r="R9" s="20">
        <f>IF(($J9       =0),0,((($L9       -$J9       )/$J9       )*100))</f>
        <v>0</v>
      </c>
      <c r="S9" s="21">
        <f>IF(($K9       =0),0,((($M9       -$K9       )/$K9       )*100))</f>
        <v>40987.481384745806</v>
      </c>
      <c r="T9" s="20">
        <f>IF(($E9       =0),0,(($P9       /$E9       )*100))</f>
        <v>47.727008487385184</v>
      </c>
      <c r="U9" s="22">
        <f>IF(($E9       =0),0,(($Q9       /$E9       )*100))</f>
        <v>35.721816400086368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36</v>
      </c>
      <c r="B10" s="46">
        <v>203242000</v>
      </c>
      <c r="C10" s="46">
        <v>-143593000</v>
      </c>
      <c r="D10" s="46"/>
      <c r="E10" s="46">
        <f t="shared" ref="E10:E41" si="4">$B10      +$C10      +$D10</f>
        <v>59649000</v>
      </c>
      <c r="F10" s="47">
        <v>59649000</v>
      </c>
      <c r="G10" s="48">
        <v>59649000</v>
      </c>
      <c r="H10" s="47"/>
      <c r="I10" s="48">
        <v>3529934</v>
      </c>
      <c r="J10" s="47"/>
      <c r="K10" s="48">
        <v>43647</v>
      </c>
      <c r="L10" s="47">
        <v>28735000</v>
      </c>
      <c r="M10" s="48">
        <v>17001953</v>
      </c>
      <c r="N10" s="47"/>
      <c r="O10" s="48"/>
      <c r="P10" s="47">
        <f t="shared" ref="P10:P41" si="5">$H10      +$J10      +$L10      +$N10</f>
        <v>28735000</v>
      </c>
      <c r="Q10" s="48">
        <f t="shared" ref="Q10:Q41" si="6">$I10      +$K10      +$M10      +$O10</f>
        <v>20575534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38853.314088024374</v>
      </c>
      <c r="T10" s="24">
        <f t="shared" ref="T10:T41" si="9">IF(($E10      =0),0,(($P10      /$E10      )*100))</f>
        <v>48.173481533638451</v>
      </c>
      <c r="U10" s="26">
        <f t="shared" ref="U10:U41" si="10">IF(($E10      =0),0,(($Q10      /$E10      )*100))</f>
        <v>34.49434860601184</v>
      </c>
      <c r="V10" s="47"/>
      <c r="W10" s="48"/>
    </row>
    <row r="11" spans="1:23" x14ac:dyDescent="0.2">
      <c r="A11" s="23" t="s">
        <v>37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x14ac:dyDescent="0.2">
      <c r="A12" s="23" t="s">
        <v>38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x14ac:dyDescent="0.2">
      <c r="A13" s="23" t="s">
        <v>39</v>
      </c>
      <c r="B13" s="46">
        <v>3540000</v>
      </c>
      <c r="C13" s="46">
        <v>-2982000</v>
      </c>
      <c r="D13" s="46"/>
      <c r="E13" s="46">
        <f t="shared" si="4"/>
        <v>558000</v>
      </c>
      <c r="F13" s="47">
        <v>558000</v>
      </c>
      <c r="G13" s="48">
        <v>558000</v>
      </c>
      <c r="H13" s="47"/>
      <c r="I13" s="48"/>
      <c r="J13" s="47"/>
      <c r="K13" s="48"/>
      <c r="L13" s="47"/>
      <c r="M13" s="48">
        <v>931500</v>
      </c>
      <c r="N13" s="47"/>
      <c r="O13" s="48"/>
      <c r="P13" s="47">
        <f t="shared" si="5"/>
        <v>0</v>
      </c>
      <c r="Q13" s="48">
        <f t="shared" si="6"/>
        <v>931500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166.93548387096774</v>
      </c>
      <c r="V13" s="47"/>
      <c r="W13" s="48"/>
    </row>
    <row r="14" spans="1:23" x14ac:dyDescent="0.2">
      <c r="A14" s="23" t="s">
        <v>40</v>
      </c>
      <c r="B14" s="46">
        <v>15000000</v>
      </c>
      <c r="C14" s="46">
        <v>-15000000</v>
      </c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x14ac:dyDescent="0.2">
      <c r="A15" s="23" t="s">
        <v>41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x14ac:dyDescent="0.2">
      <c r="A16" s="23" t="s">
        <v>42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x14ac:dyDescent="0.2">
      <c r="A17" s="23" t="s">
        <v>43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x14ac:dyDescent="0.2">
      <c r="A18" s="23" t="s">
        <v>44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x14ac:dyDescent="0.2">
      <c r="A19" s="23" t="s">
        <v>45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x14ac:dyDescent="0.2">
      <c r="A20" s="23" t="s">
        <v>46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x14ac:dyDescent="0.2">
      <c r="A21" s="23" t="s">
        <v>47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x14ac:dyDescent="0.2">
      <c r="A22" s="23" t="s">
        <v>48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x14ac:dyDescent="0.2">
      <c r="A23" s="23" t="s">
        <v>49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x14ac:dyDescent="0.2">
      <c r="A24" s="23" t="s">
        <v>50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x14ac:dyDescent="0.2">
      <c r="A25" s="23" t="s">
        <v>51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x14ac:dyDescent="0.2">
      <c r="A26" s="23" t="s">
        <v>52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x14ac:dyDescent="0.2">
      <c r="A27" s="19" t="s">
        <v>53</v>
      </c>
      <c r="B27" s="43">
        <f t="shared" ref="B27:Q27" si="11">SUM(B28:B41)</f>
        <v>3442000</v>
      </c>
      <c r="C27" s="43">
        <f t="shared" si="11"/>
        <v>0</v>
      </c>
      <c r="D27" s="43">
        <f t="shared" si="11"/>
        <v>0</v>
      </c>
      <c r="E27" s="43">
        <f t="shared" si="11"/>
        <v>3442000</v>
      </c>
      <c r="F27" s="44">
        <f t="shared" si="11"/>
        <v>3442000</v>
      </c>
      <c r="G27" s="45">
        <f t="shared" si="11"/>
        <v>3442000</v>
      </c>
      <c r="H27" s="44">
        <f t="shared" si="11"/>
        <v>294000</v>
      </c>
      <c r="I27" s="45">
        <f t="shared" si="11"/>
        <v>196560</v>
      </c>
      <c r="J27" s="44">
        <f t="shared" si="11"/>
        <v>603000</v>
      </c>
      <c r="K27" s="45">
        <f t="shared" si="11"/>
        <v>293565</v>
      </c>
      <c r="L27" s="44">
        <f t="shared" si="11"/>
        <v>384000</v>
      </c>
      <c r="M27" s="45">
        <f t="shared" si="11"/>
        <v>1620348</v>
      </c>
      <c r="N27" s="44">
        <f t="shared" si="11"/>
        <v>0</v>
      </c>
      <c r="O27" s="45">
        <f t="shared" si="11"/>
        <v>0</v>
      </c>
      <c r="P27" s="44">
        <f t="shared" si="11"/>
        <v>1281000</v>
      </c>
      <c r="Q27" s="45">
        <f t="shared" si="11"/>
        <v>2110473</v>
      </c>
      <c r="R27" s="20">
        <f t="shared" si="7"/>
        <v>-36.318407960199004</v>
      </c>
      <c r="S27" s="21">
        <f t="shared" si="8"/>
        <v>451.95544427980172</v>
      </c>
      <c r="T27" s="20">
        <f t="shared" si="9"/>
        <v>37.216734456711215</v>
      </c>
      <c r="U27" s="22">
        <f t="shared" si="10"/>
        <v>61.315310865775707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54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x14ac:dyDescent="0.2">
      <c r="A29" s="23" t="s">
        <v>55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x14ac:dyDescent="0.2">
      <c r="A30" s="23" t="s">
        <v>56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294000</v>
      </c>
      <c r="I30" s="48">
        <v>196560</v>
      </c>
      <c r="J30" s="47">
        <v>293000</v>
      </c>
      <c r="K30" s="48">
        <v>293565</v>
      </c>
      <c r="L30" s="47">
        <v>384000</v>
      </c>
      <c r="M30" s="48">
        <v>378350</v>
      </c>
      <c r="N30" s="47"/>
      <c r="O30" s="48"/>
      <c r="P30" s="47">
        <f t="shared" si="5"/>
        <v>971000</v>
      </c>
      <c r="Q30" s="48">
        <f t="shared" si="6"/>
        <v>868475</v>
      </c>
      <c r="R30" s="24">
        <f t="shared" si="7"/>
        <v>31.058020477815703</v>
      </c>
      <c r="S30" s="25">
        <f t="shared" si="8"/>
        <v>28.881167714134858</v>
      </c>
      <c r="T30" s="24">
        <f t="shared" si="9"/>
        <v>44.136363636363633</v>
      </c>
      <c r="U30" s="26">
        <f t="shared" si="10"/>
        <v>39.476136363636364</v>
      </c>
      <c r="V30" s="47"/>
      <c r="W30" s="48"/>
    </row>
    <row r="31" spans="1:23" x14ac:dyDescent="0.2">
      <c r="A31" s="23" t="s">
        <v>57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x14ac:dyDescent="0.2">
      <c r="A32" s="23" t="s">
        <v>58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1242000</v>
      </c>
      <c r="H32" s="47"/>
      <c r="I32" s="48"/>
      <c r="J32" s="47">
        <v>310000</v>
      </c>
      <c r="K32" s="48"/>
      <c r="L32" s="47"/>
      <c r="M32" s="48">
        <v>1241998</v>
      </c>
      <c r="N32" s="47"/>
      <c r="O32" s="48"/>
      <c r="P32" s="47">
        <f t="shared" si="5"/>
        <v>310000</v>
      </c>
      <c r="Q32" s="48">
        <f t="shared" si="6"/>
        <v>1241998</v>
      </c>
      <c r="R32" s="24">
        <f t="shared" si="7"/>
        <v>-100</v>
      </c>
      <c r="S32" s="25">
        <f t="shared" si="8"/>
        <v>0</v>
      </c>
      <c r="T32" s="24">
        <f t="shared" si="9"/>
        <v>24.9597423510467</v>
      </c>
      <c r="U32" s="26">
        <f t="shared" si="10"/>
        <v>99.99983896940418</v>
      </c>
      <c r="V32" s="47"/>
      <c r="W32" s="48"/>
    </row>
    <row r="33" spans="1:23" x14ac:dyDescent="0.2">
      <c r="A33" s="23" t="s">
        <v>59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x14ac:dyDescent="0.2">
      <c r="A34" s="23" t="s">
        <v>60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x14ac:dyDescent="0.2">
      <c r="A35" s="23" t="s">
        <v>61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x14ac:dyDescent="0.2">
      <c r="A36" s="23" t="s">
        <v>62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x14ac:dyDescent="0.2">
      <c r="A37" s="23" t="s">
        <v>63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x14ac:dyDescent="0.2">
      <c r="A38" s="23" t="s">
        <v>64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x14ac:dyDescent="0.2">
      <c r="A39" s="23" t="s">
        <v>65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x14ac:dyDescent="0.2">
      <c r="A40" s="23" t="s">
        <v>66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x14ac:dyDescent="0.2">
      <c r="A41" s="23" t="s">
        <v>67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x14ac:dyDescent="0.2">
      <c r="A42" s="32" t="s">
        <v>68</v>
      </c>
      <c r="B42" s="52">
        <f t="shared" ref="B42:Q42" si="13">+B43+B54</f>
        <v>672059000</v>
      </c>
      <c r="C42" s="52">
        <f t="shared" si="13"/>
        <v>-25305000</v>
      </c>
      <c r="D42" s="52">
        <f t="shared" si="13"/>
        <v>0</v>
      </c>
      <c r="E42" s="52">
        <f t="shared" si="13"/>
        <v>646754000</v>
      </c>
      <c r="F42" s="53">
        <f t="shared" si="13"/>
        <v>646754000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3" si="14">IF(($J42      =0),0,((($L42      -$J42      )/$J42      )*100))</f>
        <v>0</v>
      </c>
      <c r="S42" s="34">
        <f t="shared" ref="S42:S63" si="15">IF(($K42      =0),0,((($M42      -$K42      )/$K42      )*100))</f>
        <v>0</v>
      </c>
      <c r="T42" s="33">
        <f t="shared" ref="T42:T63" si="16">IF(($E42      =0),0,(($P42      /$E42      )*100))</f>
        <v>0</v>
      </c>
      <c r="U42" s="35">
        <f t="shared" ref="U42:U63" si="17">IF(($E42      =0),0,(($Q42      /$E42      )*100))</f>
        <v>0</v>
      </c>
      <c r="V42" s="53">
        <f t="shared" ref="V42:W42" si="18">+V43+V54</f>
        <v>0</v>
      </c>
      <c r="W42" s="54">
        <f t="shared" si="18"/>
        <v>0</v>
      </c>
    </row>
    <row r="43" spans="1:23" x14ac:dyDescent="0.2">
      <c r="A43" s="19" t="s">
        <v>35</v>
      </c>
      <c r="B43" s="43">
        <f t="shared" ref="B43:Q43" si="19">SUM(B44:B53)</f>
        <v>672059000</v>
      </c>
      <c r="C43" s="43">
        <f t="shared" si="19"/>
        <v>-25305000</v>
      </c>
      <c r="D43" s="43">
        <f t="shared" si="19"/>
        <v>0</v>
      </c>
      <c r="E43" s="43">
        <f t="shared" si="19"/>
        <v>646754000</v>
      </c>
      <c r="F43" s="44">
        <f t="shared" si="19"/>
        <v>646754000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SUM(V44:V53)</f>
        <v>0</v>
      </c>
      <c r="W43" s="45">
        <f t="shared" si="20"/>
        <v>0</v>
      </c>
    </row>
    <row r="44" spans="1:23" s="31" customFormat="1" ht="12.75" customHeight="1" x14ac:dyDescent="0.2">
      <c r="A44" s="27" t="s">
        <v>69</v>
      </c>
      <c r="B44" s="49">
        <v>671944000</v>
      </c>
      <c r="C44" s="49">
        <v>-45743000</v>
      </c>
      <c r="D44" s="49"/>
      <c r="E44" s="49">
        <f t="shared" ref="E44:E62" si="21">$B44      +$C44      +$D44</f>
        <v>626201000</v>
      </c>
      <c r="F44" s="50">
        <v>626201000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2" si="22">$H44      +$J44      +$L44      +$N44</f>
        <v>0</v>
      </c>
      <c r="Q44" s="51">
        <f t="shared" ref="Q44:Q62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x14ac:dyDescent="0.2">
      <c r="A45" s="23" t="s">
        <v>70</v>
      </c>
      <c r="B45" s="46">
        <v>115000</v>
      </c>
      <c r="C45" s="46">
        <v>-58000</v>
      </c>
      <c r="D45" s="46"/>
      <c r="E45" s="46">
        <f t="shared" si="21"/>
        <v>57000</v>
      </c>
      <c r="F45" s="47">
        <v>57000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x14ac:dyDescent="0.2">
      <c r="A46" s="23" t="s">
        <v>71</v>
      </c>
      <c r="B46" s="46"/>
      <c r="C46" s="46">
        <v>496000</v>
      </c>
      <c r="D46" s="46"/>
      <c r="E46" s="46">
        <f t="shared" si="21"/>
        <v>496000</v>
      </c>
      <c r="F46" s="47">
        <v>496000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x14ac:dyDescent="0.2">
      <c r="A47" s="23" t="s">
        <v>72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x14ac:dyDescent="0.2">
      <c r="A48" s="23" t="s">
        <v>73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x14ac:dyDescent="0.2">
      <c r="A49" s="23" t="s">
        <v>74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x14ac:dyDescent="0.2">
      <c r="A50" s="23" t="s">
        <v>75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2" customHeight="1" x14ac:dyDescent="0.2">
      <c r="A51" s="23" t="s">
        <v>76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x14ac:dyDescent="0.2">
      <c r="A52" s="23" t="s">
        <v>77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x14ac:dyDescent="0.2">
      <c r="A53" s="23" t="s">
        <v>78</v>
      </c>
      <c r="B53" s="46"/>
      <c r="C53" s="46">
        <v>20000000</v>
      </c>
      <c r="D53" s="46"/>
      <c r="E53" s="46">
        <f t="shared" si="21"/>
        <v>20000000</v>
      </c>
      <c r="F53" s="47">
        <v>20000000</v>
      </c>
      <c r="G53" s="48"/>
      <c r="H53" s="47"/>
      <c r="I53" s="48"/>
      <c r="J53" s="47"/>
      <c r="K53" s="48"/>
      <c r="L53" s="47"/>
      <c r="M53" s="48"/>
      <c r="N53" s="47"/>
      <c r="O53" s="48"/>
      <c r="P53" s="47">
        <f t="shared" si="22"/>
        <v>0</v>
      </c>
      <c r="Q53" s="48">
        <f t="shared" si="23"/>
        <v>0</v>
      </c>
      <c r="R53" s="24">
        <f t="shared" si="14"/>
        <v>0</v>
      </c>
      <c r="S53" s="25">
        <f t="shared" si="15"/>
        <v>0</v>
      </c>
      <c r="T53" s="24">
        <f t="shared" si="16"/>
        <v>0</v>
      </c>
      <c r="U53" s="26">
        <f t="shared" si="17"/>
        <v>0</v>
      </c>
      <c r="V53" s="47"/>
      <c r="W53" s="48"/>
    </row>
    <row r="54" spans="1:23" x14ac:dyDescent="0.2">
      <c r="A54" s="19" t="s">
        <v>53</v>
      </c>
      <c r="B54" s="43">
        <f t="shared" ref="B54:Q54" si="24">SUM(B55:B58)</f>
        <v>0</v>
      </c>
      <c r="C54" s="43">
        <f t="shared" si="24"/>
        <v>0</v>
      </c>
      <c r="D54" s="43">
        <f t="shared" si="24"/>
        <v>0</v>
      </c>
      <c r="E54" s="43">
        <f t="shared" si="24"/>
        <v>0</v>
      </c>
      <c r="F54" s="44">
        <f t="shared" si="24"/>
        <v>0</v>
      </c>
      <c r="G54" s="45">
        <f t="shared" si="24"/>
        <v>0</v>
      </c>
      <c r="H54" s="44">
        <f t="shared" si="24"/>
        <v>0</v>
      </c>
      <c r="I54" s="45">
        <f t="shared" si="24"/>
        <v>0</v>
      </c>
      <c r="J54" s="44">
        <f t="shared" si="24"/>
        <v>0</v>
      </c>
      <c r="K54" s="45">
        <f t="shared" si="24"/>
        <v>0</v>
      </c>
      <c r="L54" s="44">
        <f t="shared" si="24"/>
        <v>0</v>
      </c>
      <c r="M54" s="45">
        <f t="shared" si="24"/>
        <v>0</v>
      </c>
      <c r="N54" s="44">
        <f t="shared" si="24"/>
        <v>0</v>
      </c>
      <c r="O54" s="45">
        <f t="shared" si="24"/>
        <v>0</v>
      </c>
      <c r="P54" s="44">
        <f t="shared" si="24"/>
        <v>0</v>
      </c>
      <c r="Q54" s="45">
        <f t="shared" si="24"/>
        <v>0</v>
      </c>
      <c r="R54" s="20">
        <f t="shared" si="14"/>
        <v>0</v>
      </c>
      <c r="S54" s="21">
        <f t="shared" si="15"/>
        <v>0</v>
      </c>
      <c r="T54" s="20">
        <f t="shared" si="16"/>
        <v>0</v>
      </c>
      <c r="U54" s="22">
        <f t="shared" si="17"/>
        <v>0</v>
      </c>
      <c r="V54" s="44">
        <f t="shared" ref="V54:W54" si="25">SUM(V55:V58)</f>
        <v>0</v>
      </c>
      <c r="W54" s="45">
        <f t="shared" si="25"/>
        <v>0</v>
      </c>
    </row>
    <row r="55" spans="1:23" x14ac:dyDescent="0.2">
      <c r="A55" s="23" t="s">
        <v>79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x14ac:dyDescent="0.2">
      <c r="A56" s="23" t="s">
        <v>80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x14ac:dyDescent="0.2">
      <c r="A57" s="23" t="s">
        <v>81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x14ac:dyDescent="0.2">
      <c r="A58" s="23" t="s">
        <v>82</v>
      </c>
      <c r="B58" s="46"/>
      <c r="C58" s="46"/>
      <c r="D58" s="46"/>
      <c r="E58" s="46">
        <f t="shared" si="21"/>
        <v>0</v>
      </c>
      <c r="F58" s="47"/>
      <c r="G58" s="48"/>
      <c r="H58" s="47"/>
      <c r="I58" s="48"/>
      <c r="J58" s="47"/>
      <c r="K58" s="48"/>
      <c r="L58" s="47"/>
      <c r="M58" s="48"/>
      <c r="N58" s="47"/>
      <c r="O58" s="48"/>
      <c r="P58" s="47">
        <f t="shared" si="22"/>
        <v>0</v>
      </c>
      <c r="Q58" s="48">
        <f t="shared" si="23"/>
        <v>0</v>
      </c>
      <c r="R58" s="24">
        <f t="shared" si="14"/>
        <v>0</v>
      </c>
      <c r="S58" s="25">
        <f t="shared" si="15"/>
        <v>0</v>
      </c>
      <c r="T58" s="24">
        <f t="shared" si="16"/>
        <v>0</v>
      </c>
      <c r="U58" s="26">
        <f t="shared" si="17"/>
        <v>0</v>
      </c>
      <c r="V58" s="47"/>
      <c r="W58" s="48"/>
    </row>
    <row r="59" spans="1:23" x14ac:dyDescent="0.2">
      <c r="A59" s="19" t="s">
        <v>83</v>
      </c>
      <c r="B59" s="43">
        <f t="shared" ref="B59:Q59" si="26">+B8+B42</f>
        <v>897283000</v>
      </c>
      <c r="C59" s="43">
        <f t="shared" si="26"/>
        <v>-186880000</v>
      </c>
      <c r="D59" s="43">
        <f t="shared" si="26"/>
        <v>0</v>
      </c>
      <c r="E59" s="43">
        <f t="shared" si="26"/>
        <v>710403000</v>
      </c>
      <c r="F59" s="44">
        <f t="shared" si="26"/>
        <v>710403000</v>
      </c>
      <c r="G59" s="45">
        <f t="shared" si="26"/>
        <v>63649000</v>
      </c>
      <c r="H59" s="44">
        <f t="shared" si="26"/>
        <v>294000</v>
      </c>
      <c r="I59" s="45">
        <f t="shared" si="26"/>
        <v>3726494</v>
      </c>
      <c r="J59" s="44">
        <f t="shared" si="26"/>
        <v>603000</v>
      </c>
      <c r="K59" s="45">
        <f t="shared" si="26"/>
        <v>337212</v>
      </c>
      <c r="L59" s="44">
        <f t="shared" si="26"/>
        <v>29119000</v>
      </c>
      <c r="M59" s="45">
        <f t="shared" si="26"/>
        <v>19553801</v>
      </c>
      <c r="N59" s="44">
        <f t="shared" si="26"/>
        <v>0</v>
      </c>
      <c r="O59" s="45">
        <f t="shared" si="26"/>
        <v>0</v>
      </c>
      <c r="P59" s="44">
        <f t="shared" si="26"/>
        <v>30016000</v>
      </c>
      <c r="Q59" s="45">
        <f t="shared" si="26"/>
        <v>23617507</v>
      </c>
      <c r="R59" s="20">
        <f t="shared" si="14"/>
        <v>4729.0215588723049</v>
      </c>
      <c r="S59" s="21">
        <f t="shared" si="15"/>
        <v>5698.6670106639149</v>
      </c>
      <c r="T59" s="20">
        <f t="shared" si="16"/>
        <v>4.2252073822886445</v>
      </c>
      <c r="U59" s="22">
        <f t="shared" si="17"/>
        <v>3.3245224189650098</v>
      </c>
      <c r="V59" s="44">
        <f t="shared" ref="V59:W59" si="27">+V8+V42</f>
        <v>0</v>
      </c>
      <c r="W59" s="45">
        <f t="shared" si="27"/>
        <v>0</v>
      </c>
    </row>
    <row r="60" spans="1:23" x14ac:dyDescent="0.2">
      <c r="A60" s="19" t="s">
        <v>84</v>
      </c>
      <c r="B60" s="43">
        <f t="shared" ref="B60:Q60" si="28">SUM(B61:B62)</f>
        <v>0</v>
      </c>
      <c r="C60" s="43">
        <f t="shared" si="28"/>
        <v>0</v>
      </c>
      <c r="D60" s="43">
        <f t="shared" si="28"/>
        <v>0</v>
      </c>
      <c r="E60" s="43">
        <f t="shared" si="28"/>
        <v>0</v>
      </c>
      <c r="F60" s="44">
        <f t="shared" si="28"/>
        <v>0</v>
      </c>
      <c r="G60" s="45">
        <f t="shared" si="28"/>
        <v>0</v>
      </c>
      <c r="H60" s="44">
        <f t="shared" si="28"/>
        <v>0</v>
      </c>
      <c r="I60" s="45">
        <f t="shared" si="28"/>
        <v>0</v>
      </c>
      <c r="J60" s="44">
        <f t="shared" si="28"/>
        <v>0</v>
      </c>
      <c r="K60" s="45">
        <f t="shared" si="28"/>
        <v>0</v>
      </c>
      <c r="L60" s="44">
        <f t="shared" si="28"/>
        <v>0</v>
      </c>
      <c r="M60" s="45">
        <f t="shared" si="28"/>
        <v>0</v>
      </c>
      <c r="N60" s="44">
        <f t="shared" si="28"/>
        <v>0</v>
      </c>
      <c r="O60" s="45">
        <f t="shared" si="28"/>
        <v>0</v>
      </c>
      <c r="P60" s="44">
        <f t="shared" si="28"/>
        <v>0</v>
      </c>
      <c r="Q60" s="45">
        <f t="shared" si="28"/>
        <v>0</v>
      </c>
      <c r="R60" s="20">
        <f t="shared" si="14"/>
        <v>0</v>
      </c>
      <c r="S60" s="21">
        <f t="shared" si="15"/>
        <v>0</v>
      </c>
      <c r="T60" s="20">
        <f t="shared" si="16"/>
        <v>0</v>
      </c>
      <c r="U60" s="22">
        <f t="shared" si="17"/>
        <v>0</v>
      </c>
      <c r="V60" s="44">
        <f t="shared" ref="V60:W60" si="29">SUM(V61:V62)</f>
        <v>0</v>
      </c>
      <c r="W60" s="45">
        <f t="shared" si="29"/>
        <v>0</v>
      </c>
    </row>
    <row r="61" spans="1:23" s="31" customFormat="1" ht="12.75" customHeight="1" x14ac:dyDescent="0.2">
      <c r="A61" s="27" t="s">
        <v>85</v>
      </c>
      <c r="B61" s="49"/>
      <c r="C61" s="49"/>
      <c r="D61" s="49"/>
      <c r="E61" s="49">
        <f t="shared" si="21"/>
        <v>0</v>
      </c>
      <c r="F61" s="50"/>
      <c r="G61" s="51"/>
      <c r="H61" s="50"/>
      <c r="I61" s="51"/>
      <c r="J61" s="50"/>
      <c r="K61" s="51"/>
      <c r="L61" s="50"/>
      <c r="M61" s="51"/>
      <c r="N61" s="50"/>
      <c r="O61" s="51"/>
      <c r="P61" s="50">
        <f t="shared" si="22"/>
        <v>0</v>
      </c>
      <c r="Q61" s="51">
        <f t="shared" si="23"/>
        <v>0</v>
      </c>
      <c r="R61" s="28">
        <f t="shared" si="14"/>
        <v>0</v>
      </c>
      <c r="S61" s="29">
        <f t="shared" si="15"/>
        <v>0</v>
      </c>
      <c r="T61" s="28">
        <f t="shared" si="16"/>
        <v>0</v>
      </c>
      <c r="U61" s="30">
        <f t="shared" si="17"/>
        <v>0</v>
      </c>
      <c r="V61" s="50"/>
      <c r="W61" s="51"/>
    </row>
    <row r="62" spans="1:23" ht="13.5" thickBot="1" x14ac:dyDescent="0.25">
      <c r="A62" s="23" t="s">
        <v>86</v>
      </c>
      <c r="B62" s="46"/>
      <c r="C62" s="46"/>
      <c r="D62" s="46"/>
      <c r="E62" s="46">
        <f t="shared" si="21"/>
        <v>0</v>
      </c>
      <c r="F62" s="47"/>
      <c r="G62" s="48"/>
      <c r="H62" s="47"/>
      <c r="I62" s="48"/>
      <c r="J62" s="47"/>
      <c r="K62" s="48"/>
      <c r="L62" s="47"/>
      <c r="M62" s="48"/>
      <c r="N62" s="47"/>
      <c r="O62" s="48"/>
      <c r="P62" s="47">
        <f t="shared" si="22"/>
        <v>0</v>
      </c>
      <c r="Q62" s="48">
        <f t="shared" si="23"/>
        <v>0</v>
      </c>
      <c r="R62" s="24">
        <f t="shared" si="14"/>
        <v>0</v>
      </c>
      <c r="S62" s="25">
        <f t="shared" si="15"/>
        <v>0</v>
      </c>
      <c r="T62" s="24">
        <f t="shared" si="16"/>
        <v>0</v>
      </c>
      <c r="U62" s="26">
        <f t="shared" si="17"/>
        <v>0</v>
      </c>
      <c r="V62" s="47"/>
      <c r="W62" s="48"/>
    </row>
    <row r="63" spans="1:23" s="31" customFormat="1" ht="13.5" thickTop="1" x14ac:dyDescent="0.2">
      <c r="A63" s="37" t="s">
        <v>87</v>
      </c>
      <c r="B63" s="55">
        <f t="shared" ref="B63:Q63" si="30">+B59+B60</f>
        <v>897283000</v>
      </c>
      <c r="C63" s="55">
        <f t="shared" si="30"/>
        <v>-186880000</v>
      </c>
      <c r="D63" s="55">
        <f t="shared" si="30"/>
        <v>0</v>
      </c>
      <c r="E63" s="55">
        <f t="shared" si="30"/>
        <v>710403000</v>
      </c>
      <c r="F63" s="56">
        <f t="shared" si="30"/>
        <v>710403000</v>
      </c>
      <c r="G63" s="57">
        <f t="shared" si="30"/>
        <v>63649000</v>
      </c>
      <c r="H63" s="56">
        <f t="shared" si="30"/>
        <v>294000</v>
      </c>
      <c r="I63" s="57">
        <f t="shared" si="30"/>
        <v>3726494</v>
      </c>
      <c r="J63" s="56">
        <f t="shared" si="30"/>
        <v>603000</v>
      </c>
      <c r="K63" s="57">
        <f t="shared" si="30"/>
        <v>337212</v>
      </c>
      <c r="L63" s="56">
        <f t="shared" si="30"/>
        <v>29119000</v>
      </c>
      <c r="M63" s="58">
        <f t="shared" si="30"/>
        <v>19553801</v>
      </c>
      <c r="N63" s="56">
        <f t="shared" si="30"/>
        <v>0</v>
      </c>
      <c r="O63" s="57">
        <f t="shared" si="30"/>
        <v>0</v>
      </c>
      <c r="P63" s="56">
        <f t="shared" si="30"/>
        <v>30016000</v>
      </c>
      <c r="Q63" s="57">
        <f t="shared" si="30"/>
        <v>23617507</v>
      </c>
      <c r="R63" s="38">
        <f t="shared" si="14"/>
        <v>4729.0215588723049</v>
      </c>
      <c r="S63" s="39">
        <f t="shared" si="15"/>
        <v>5698.6670106639149</v>
      </c>
      <c r="T63" s="38">
        <f t="shared" si="16"/>
        <v>4.2252073822886445</v>
      </c>
      <c r="U63" s="39">
        <f t="shared" si="17"/>
        <v>3.3245224189650098</v>
      </c>
      <c r="V63" s="56">
        <f>+V59+V60</f>
        <v>0</v>
      </c>
      <c r="W63" s="57">
        <f>+W59+W60</f>
        <v>0</v>
      </c>
    </row>
    <row r="64" spans="1:23" x14ac:dyDescent="0.2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3"/>
      <c r="S64" s="3"/>
      <c r="T64" s="3"/>
      <c r="U64" s="3"/>
      <c r="V64" s="2"/>
      <c r="W64" s="2"/>
    </row>
    <row r="65" spans="1:23" x14ac:dyDescent="0.2">
      <c r="A65" s="4" t="s">
        <v>345</v>
      </c>
    </row>
    <row r="66" spans="1:23" x14ac:dyDescent="0.2">
      <c r="A66" s="4"/>
    </row>
    <row r="67" spans="1:23" x14ac:dyDescent="0.2">
      <c r="A67" s="4" t="s">
        <v>346</v>
      </c>
    </row>
    <row r="68" spans="1:23" x14ac:dyDescent="0.2">
      <c r="A68" s="4" t="s">
        <v>347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348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349</v>
      </c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350</v>
      </c>
    </row>
    <row r="74" spans="1:23" x14ac:dyDescent="0.2">
      <c r="A74" s="5" t="s">
        <v>351</v>
      </c>
      <c r="G74" s="5" t="s">
        <v>352</v>
      </c>
      <c r="W74" s="5"/>
    </row>
    <row r="75" spans="1:23" x14ac:dyDescent="0.2">
      <c r="A75" s="5"/>
      <c r="G75" s="5"/>
      <c r="W75" s="5"/>
    </row>
    <row r="76" spans="1:23" x14ac:dyDescent="0.2">
      <c r="A76" s="5" t="s">
        <v>353</v>
      </c>
      <c r="G76" s="5" t="s">
        <v>353</v>
      </c>
      <c r="W76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3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97E1C2AB45A748B70EBBBB3F4830C7" ma:contentTypeVersion="" ma:contentTypeDescription="Create a new document." ma:contentTypeScope="" ma:versionID="f68aa413ea198626af3856aa9120760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21F1C28-9962-46E4-917E-1C0FBC04146A}"/>
</file>

<file path=customXml/itemProps2.xml><?xml version="1.0" encoding="utf-8"?>
<ds:datastoreItem xmlns:ds="http://schemas.openxmlformats.org/officeDocument/2006/customXml" ds:itemID="{DAECEBE5-6F3D-40C0-9BF0-8FF732DFA395}"/>
</file>

<file path=customXml/itemProps3.xml><?xml version="1.0" encoding="utf-8"?>
<ds:datastoreItem xmlns:ds="http://schemas.openxmlformats.org/officeDocument/2006/customXml" ds:itemID="{02048148-C1BF-4548-A85C-261F738860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2024-05-14T08:19:41Z</dcterms:created>
  <dcterms:modified xsi:type="dcterms:W3CDTF">2024-05-14T13:15:16Z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0x010100C597E1C2AB45A748B70EBBBB3F4830C7</vt:lpwstr>
  </property>
</Properties>
</file>